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carrasco/Desktop/Martín Carrasco/Reportes/2024/Top Repuestos/"/>
    </mc:Choice>
  </mc:AlternateContent>
  <xr:revisionPtr revIDLastSave="0" documentId="13_ncr:1_{2ECFC0A0-CB35-5B4B-A28F-738BCE963D4C}" xr6:coauthVersionLast="47" xr6:coauthVersionMax="47" xr10:uidLastSave="{00000000-0000-0000-0000-000000000000}"/>
  <bookViews>
    <workbookView xWindow="0" yWindow="520" windowWidth="44800" windowHeight="22960" xr2:uid="{00000000-000D-0000-FFFF-FFFF00000000}"/>
  </bookViews>
  <sheets>
    <sheet name="TOP REPUESTOS" sheetId="1" r:id="rId1"/>
    <sheet name="SUSPENSIÓN Y DIRECCIÓN" sheetId="4" r:id="rId2"/>
    <sheet name="ILUMINACIÓN" sheetId="9" r:id="rId3"/>
    <sheet name="FRENOS" sheetId="10" r:id="rId4"/>
    <sheet name="ENCENDIDO" sheetId="8" r:id="rId5"/>
    <sheet name="MOTORES" sheetId="11" r:id="rId6"/>
    <sheet name="FILTROS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E3" i="1"/>
  <c r="AD11" i="12"/>
  <c r="AC11" i="12"/>
  <c r="AD10" i="12"/>
  <c r="AC10" i="12"/>
  <c r="AD9" i="12"/>
  <c r="AC9" i="12"/>
  <c r="AD8" i="12"/>
  <c r="AC8" i="12"/>
  <c r="AC9" i="11"/>
  <c r="AD9" i="11"/>
  <c r="AC10" i="11"/>
  <c r="AD10" i="11"/>
  <c r="AC11" i="11"/>
  <c r="AD11" i="11"/>
  <c r="AC12" i="11"/>
  <c r="AD12" i="11"/>
  <c r="AC13" i="11"/>
  <c r="AD13" i="11"/>
  <c r="AC14" i="11"/>
  <c r="AD14" i="11"/>
  <c r="AD8" i="11"/>
  <c r="AC8" i="11"/>
  <c r="AD13" i="8"/>
  <c r="AC13" i="8"/>
  <c r="AD12" i="8"/>
  <c r="AC12" i="8"/>
  <c r="AD11" i="8"/>
  <c r="AC11" i="8"/>
  <c r="AD10" i="8"/>
  <c r="AC10" i="8"/>
  <c r="AD9" i="8"/>
  <c r="AC9" i="8"/>
  <c r="AD8" i="8"/>
  <c r="AC8" i="8"/>
  <c r="AC9" i="10"/>
  <c r="AD9" i="10"/>
  <c r="AC10" i="10"/>
  <c r="AD10" i="10"/>
  <c r="AC11" i="10"/>
  <c r="AD11" i="10"/>
  <c r="AC12" i="10"/>
  <c r="AD12" i="10"/>
  <c r="AC13" i="10"/>
  <c r="AD13" i="10"/>
  <c r="AC8" i="10"/>
  <c r="AD8" i="10"/>
  <c r="AC9" i="9"/>
  <c r="AD9" i="9"/>
  <c r="AC10" i="9"/>
  <c r="AD10" i="9"/>
  <c r="AC11" i="9"/>
  <c r="AD11" i="9"/>
  <c r="AD8" i="9"/>
  <c r="AC8" i="9"/>
  <c r="AC17" i="4"/>
  <c r="AC9" i="4"/>
  <c r="AD9" i="4"/>
  <c r="AC10" i="4"/>
  <c r="AD10" i="4"/>
  <c r="AC11" i="4"/>
  <c r="AD11" i="4"/>
  <c r="AC12" i="4"/>
  <c r="AD12" i="4"/>
  <c r="AC13" i="4"/>
  <c r="AD13" i="4"/>
  <c r="AC14" i="4"/>
  <c r="AD14" i="4"/>
  <c r="AC15" i="4"/>
  <c r="AD15" i="4"/>
  <c r="AC16" i="4"/>
  <c r="AD16" i="4"/>
  <c r="AD17" i="4"/>
  <c r="AD8" i="4"/>
  <c r="AC8" i="4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D7" i="1"/>
  <c r="AC7" i="1"/>
  <c r="AA17" i="12"/>
  <c r="Z17" i="12"/>
  <c r="Y17" i="12"/>
  <c r="X17" i="12"/>
  <c r="W17" i="12"/>
  <c r="V17" i="12"/>
  <c r="U17" i="12"/>
  <c r="T17" i="12"/>
  <c r="S17" i="12"/>
  <c r="R17" i="12"/>
  <c r="Q17" i="12"/>
  <c r="Z16" i="12"/>
  <c r="Y16" i="12"/>
  <c r="T16" i="12"/>
  <c r="R16" i="12"/>
  <c r="Q16" i="12"/>
  <c r="Y15" i="12"/>
  <c r="X15" i="12"/>
  <c r="W15" i="12"/>
  <c r="V15" i="12"/>
  <c r="U15" i="12"/>
  <c r="T15" i="12"/>
  <c r="S15" i="12"/>
  <c r="R15" i="12"/>
  <c r="Q15" i="12"/>
  <c r="AA14" i="12"/>
  <c r="Z14" i="12"/>
  <c r="Y14" i="12"/>
  <c r="X14" i="12"/>
  <c r="W14" i="12"/>
  <c r="V14" i="12"/>
  <c r="U14" i="12"/>
  <c r="T14" i="12"/>
  <c r="S14" i="12"/>
  <c r="R14" i="12"/>
  <c r="Q14" i="12"/>
  <c r="H17" i="12"/>
  <c r="E14" i="12"/>
  <c r="F14" i="12"/>
  <c r="G14" i="12"/>
  <c r="H14" i="12"/>
  <c r="I14" i="12"/>
  <c r="J14" i="12"/>
  <c r="K14" i="12"/>
  <c r="L14" i="12"/>
  <c r="M14" i="12"/>
  <c r="N14" i="12"/>
  <c r="E15" i="12"/>
  <c r="F15" i="12"/>
  <c r="G15" i="12"/>
  <c r="H15" i="12"/>
  <c r="I15" i="12"/>
  <c r="J15" i="12"/>
  <c r="K15" i="12"/>
  <c r="L15" i="12"/>
  <c r="E16" i="12"/>
  <c r="G16" i="12"/>
  <c r="L16" i="12"/>
  <c r="M16" i="12"/>
  <c r="E17" i="12"/>
  <c r="F17" i="12"/>
  <c r="G17" i="12"/>
  <c r="I17" i="12"/>
  <c r="J17" i="12"/>
  <c r="K17" i="12"/>
  <c r="L17" i="12"/>
  <c r="M17" i="12"/>
  <c r="N17" i="12"/>
  <c r="D15" i="12"/>
  <c r="D16" i="12"/>
  <c r="D17" i="12"/>
  <c r="D14" i="12"/>
  <c r="D23" i="11"/>
  <c r="AA23" i="11"/>
  <c r="Z23" i="11"/>
  <c r="Y23" i="11"/>
  <c r="X23" i="11"/>
  <c r="W23" i="11"/>
  <c r="V23" i="11"/>
  <c r="U23" i="11"/>
  <c r="T23" i="11"/>
  <c r="S23" i="11"/>
  <c r="R23" i="11"/>
  <c r="Q23" i="11"/>
  <c r="X22" i="11"/>
  <c r="W22" i="11"/>
  <c r="V22" i="11"/>
  <c r="U22" i="11"/>
  <c r="T22" i="11"/>
  <c r="S22" i="11"/>
  <c r="R22" i="11"/>
  <c r="AA21" i="11"/>
  <c r="Z21" i="11"/>
  <c r="Y21" i="11"/>
  <c r="W21" i="11"/>
  <c r="U21" i="11"/>
  <c r="T21" i="11"/>
  <c r="S21" i="11"/>
  <c r="Q21" i="11"/>
  <c r="W20" i="11"/>
  <c r="V20" i="11"/>
  <c r="S20" i="11"/>
  <c r="AA19" i="11"/>
  <c r="Z19" i="11"/>
  <c r="Y19" i="11"/>
  <c r="X19" i="11"/>
  <c r="W19" i="11"/>
  <c r="V19" i="11"/>
  <c r="U19" i="11"/>
  <c r="T19" i="11"/>
  <c r="S19" i="11"/>
  <c r="R19" i="11"/>
  <c r="Q19" i="11"/>
  <c r="AA18" i="11"/>
  <c r="Z18" i="11"/>
  <c r="Y18" i="11"/>
  <c r="X18" i="11"/>
  <c r="W18" i="11"/>
  <c r="V18" i="11"/>
  <c r="U18" i="11"/>
  <c r="T18" i="11"/>
  <c r="S18" i="11"/>
  <c r="R18" i="11"/>
  <c r="Q18" i="11"/>
  <c r="AA17" i="11"/>
  <c r="Z17" i="11"/>
  <c r="Y17" i="11"/>
  <c r="X17" i="11"/>
  <c r="W17" i="11"/>
  <c r="V17" i="11"/>
  <c r="U17" i="11"/>
  <c r="T17" i="11"/>
  <c r="S17" i="11"/>
  <c r="R17" i="11"/>
  <c r="Q17" i="11"/>
  <c r="K22" i="11"/>
  <c r="M23" i="11"/>
  <c r="M21" i="11"/>
  <c r="D18" i="11"/>
  <c r="E18" i="11"/>
  <c r="F18" i="11"/>
  <c r="G18" i="11"/>
  <c r="H18" i="11"/>
  <c r="I18" i="11"/>
  <c r="J18" i="11"/>
  <c r="K18" i="11"/>
  <c r="L18" i="11"/>
  <c r="M18" i="11"/>
  <c r="N18" i="11"/>
  <c r="D19" i="11"/>
  <c r="E19" i="11"/>
  <c r="F19" i="11"/>
  <c r="G19" i="11"/>
  <c r="H19" i="11"/>
  <c r="I19" i="11"/>
  <c r="J19" i="11"/>
  <c r="K19" i="11"/>
  <c r="L19" i="11"/>
  <c r="M19" i="11"/>
  <c r="N19" i="11"/>
  <c r="F20" i="11"/>
  <c r="I20" i="11"/>
  <c r="J20" i="11"/>
  <c r="D21" i="11"/>
  <c r="F21" i="11"/>
  <c r="G21" i="11"/>
  <c r="H21" i="11"/>
  <c r="J21" i="11"/>
  <c r="L21" i="11"/>
  <c r="N21" i="11"/>
  <c r="E22" i="11"/>
  <c r="F22" i="11"/>
  <c r="G22" i="11"/>
  <c r="H22" i="11"/>
  <c r="I22" i="11"/>
  <c r="J22" i="11"/>
  <c r="E23" i="11"/>
  <c r="F23" i="11"/>
  <c r="G23" i="11"/>
  <c r="H23" i="11"/>
  <c r="I23" i="11"/>
  <c r="J23" i="11"/>
  <c r="K23" i="11"/>
  <c r="L23" i="11"/>
  <c r="N23" i="11"/>
  <c r="E17" i="11"/>
  <c r="F17" i="11"/>
  <c r="G17" i="11"/>
  <c r="H17" i="11"/>
  <c r="I17" i="11"/>
  <c r="J17" i="11"/>
  <c r="K17" i="11"/>
  <c r="L17" i="11"/>
  <c r="M17" i="11"/>
  <c r="N17" i="11"/>
  <c r="D17" i="11"/>
  <c r="AA21" i="10"/>
  <c r="Z21" i="10"/>
  <c r="Y21" i="10"/>
  <c r="X21" i="10"/>
  <c r="W21" i="10"/>
  <c r="V21" i="10"/>
  <c r="U21" i="10"/>
  <c r="T21" i="10"/>
  <c r="S21" i="10"/>
  <c r="R21" i="10"/>
  <c r="Q21" i="10"/>
  <c r="Z20" i="10"/>
  <c r="Y20" i="10"/>
  <c r="X20" i="10"/>
  <c r="W20" i="10"/>
  <c r="V20" i="10"/>
  <c r="T20" i="10"/>
  <c r="S20" i="10"/>
  <c r="R20" i="10"/>
  <c r="Q20" i="10"/>
  <c r="AA19" i="10"/>
  <c r="Z19" i="10"/>
  <c r="Y19" i="10"/>
  <c r="X19" i="10"/>
  <c r="W19" i="10"/>
  <c r="V19" i="10"/>
  <c r="U19" i="10"/>
  <c r="T19" i="10"/>
  <c r="S19" i="10"/>
  <c r="R19" i="10"/>
  <c r="Q19" i="10"/>
  <c r="AA18" i="10"/>
  <c r="Z18" i="10"/>
  <c r="Y18" i="10"/>
  <c r="X18" i="10"/>
  <c r="W18" i="10"/>
  <c r="V18" i="10"/>
  <c r="U18" i="10"/>
  <c r="T18" i="10"/>
  <c r="S18" i="10"/>
  <c r="R18" i="10"/>
  <c r="Q18" i="10"/>
  <c r="AA17" i="10"/>
  <c r="Z17" i="10"/>
  <c r="Y17" i="10"/>
  <c r="X17" i="10"/>
  <c r="W17" i="10"/>
  <c r="V17" i="10"/>
  <c r="U17" i="10"/>
  <c r="T17" i="10"/>
  <c r="S17" i="10"/>
  <c r="R17" i="10"/>
  <c r="Q17" i="10"/>
  <c r="AA16" i="10"/>
  <c r="Z16" i="10"/>
  <c r="Y16" i="10"/>
  <c r="X16" i="10"/>
  <c r="W16" i="10"/>
  <c r="V16" i="10"/>
  <c r="U16" i="10"/>
  <c r="T16" i="10"/>
  <c r="S16" i="10"/>
  <c r="R16" i="10"/>
  <c r="Q16" i="10"/>
  <c r="I20" i="10"/>
  <c r="E16" i="10"/>
  <c r="F16" i="10"/>
  <c r="G16" i="10"/>
  <c r="H16" i="10"/>
  <c r="I16" i="10"/>
  <c r="J16" i="10"/>
  <c r="K16" i="10"/>
  <c r="L16" i="10"/>
  <c r="M16" i="10"/>
  <c r="N16" i="10"/>
  <c r="E17" i="10"/>
  <c r="F17" i="10"/>
  <c r="G17" i="10"/>
  <c r="H17" i="10"/>
  <c r="I17" i="10"/>
  <c r="J17" i="10"/>
  <c r="K17" i="10"/>
  <c r="L17" i="10"/>
  <c r="M17" i="10"/>
  <c r="N17" i="10"/>
  <c r="E18" i="10"/>
  <c r="F18" i="10"/>
  <c r="G18" i="10"/>
  <c r="H18" i="10"/>
  <c r="I18" i="10"/>
  <c r="J18" i="10"/>
  <c r="K18" i="10"/>
  <c r="L18" i="10"/>
  <c r="M18" i="10"/>
  <c r="N18" i="10"/>
  <c r="E19" i="10"/>
  <c r="F19" i="10"/>
  <c r="G19" i="10"/>
  <c r="H19" i="10"/>
  <c r="I19" i="10"/>
  <c r="J19" i="10"/>
  <c r="K19" i="10"/>
  <c r="L19" i="10"/>
  <c r="M19" i="10"/>
  <c r="N19" i="10"/>
  <c r="E20" i="10"/>
  <c r="F20" i="10"/>
  <c r="G20" i="10"/>
  <c r="J20" i="10"/>
  <c r="K20" i="10"/>
  <c r="L20" i="10"/>
  <c r="M20" i="10"/>
  <c r="E21" i="10"/>
  <c r="F21" i="10"/>
  <c r="G21" i="10"/>
  <c r="H21" i="10"/>
  <c r="I21" i="10"/>
  <c r="J21" i="10"/>
  <c r="K21" i="10"/>
  <c r="L21" i="10"/>
  <c r="M21" i="10"/>
  <c r="N21" i="10"/>
  <c r="D17" i="10"/>
  <c r="D18" i="10"/>
  <c r="D19" i="10"/>
  <c r="D20" i="10"/>
  <c r="D21" i="10"/>
  <c r="D16" i="10"/>
  <c r="AA17" i="9"/>
  <c r="Z17" i="9"/>
  <c r="Y17" i="9"/>
  <c r="X17" i="9"/>
  <c r="W17" i="9"/>
  <c r="V17" i="9"/>
  <c r="U17" i="9"/>
  <c r="T17" i="9"/>
  <c r="S17" i="9"/>
  <c r="R17" i="9"/>
  <c r="Q17" i="9"/>
  <c r="X16" i="9"/>
  <c r="S16" i="9"/>
  <c r="AA15" i="9"/>
  <c r="Z15" i="9"/>
  <c r="Y15" i="9"/>
  <c r="X15" i="9"/>
  <c r="W15" i="9"/>
  <c r="V15" i="9"/>
  <c r="U15" i="9"/>
  <c r="T15" i="9"/>
  <c r="S15" i="9"/>
  <c r="R15" i="9"/>
  <c r="Q15" i="9"/>
  <c r="AA14" i="9"/>
  <c r="Z14" i="9"/>
  <c r="Y14" i="9"/>
  <c r="X14" i="9"/>
  <c r="W14" i="9"/>
  <c r="V14" i="9"/>
  <c r="U14" i="9"/>
  <c r="T14" i="9"/>
  <c r="S14" i="9"/>
  <c r="R14" i="9"/>
  <c r="Q14" i="9"/>
  <c r="D15" i="9"/>
  <c r="E15" i="9"/>
  <c r="F15" i="9"/>
  <c r="G15" i="9"/>
  <c r="H15" i="9"/>
  <c r="I15" i="9"/>
  <c r="J15" i="9"/>
  <c r="K15" i="9"/>
  <c r="L15" i="9"/>
  <c r="M15" i="9"/>
  <c r="N15" i="9"/>
  <c r="F16" i="9"/>
  <c r="K16" i="9"/>
  <c r="D17" i="9"/>
  <c r="E17" i="9"/>
  <c r="F17" i="9"/>
  <c r="G17" i="9"/>
  <c r="H17" i="9"/>
  <c r="I17" i="9"/>
  <c r="J17" i="9"/>
  <c r="K17" i="9"/>
  <c r="L17" i="9"/>
  <c r="M17" i="9"/>
  <c r="N17" i="9"/>
  <c r="E14" i="9"/>
  <c r="F14" i="9"/>
  <c r="G14" i="9"/>
  <c r="H14" i="9"/>
  <c r="I14" i="9"/>
  <c r="J14" i="9"/>
  <c r="K14" i="9"/>
  <c r="L14" i="9"/>
  <c r="M14" i="9"/>
  <c r="N14" i="9"/>
  <c r="D14" i="9"/>
  <c r="AA21" i="8"/>
  <c r="Z21" i="8"/>
  <c r="Y21" i="8"/>
  <c r="X21" i="8"/>
  <c r="W21" i="8"/>
  <c r="V21" i="8"/>
  <c r="U21" i="8"/>
  <c r="T21" i="8"/>
  <c r="S21" i="8"/>
  <c r="R21" i="8"/>
  <c r="Q21" i="8"/>
  <c r="AA20" i="8"/>
  <c r="Y20" i="8"/>
  <c r="W20" i="8"/>
  <c r="R20" i="8"/>
  <c r="Q20" i="8"/>
  <c r="AA19" i="8"/>
  <c r="Z19" i="8"/>
  <c r="Y19" i="8"/>
  <c r="X19" i="8"/>
  <c r="W19" i="8"/>
  <c r="V19" i="8"/>
  <c r="U19" i="8"/>
  <c r="T19" i="8"/>
  <c r="S19" i="8"/>
  <c r="R19" i="8"/>
  <c r="Q19" i="8"/>
  <c r="AA18" i="8"/>
  <c r="Z18" i="8"/>
  <c r="Y18" i="8"/>
  <c r="X18" i="8"/>
  <c r="W18" i="8"/>
  <c r="V18" i="8"/>
  <c r="U18" i="8"/>
  <c r="T18" i="8"/>
  <c r="S18" i="8"/>
  <c r="R18" i="8"/>
  <c r="Q18" i="8"/>
  <c r="AA17" i="8"/>
  <c r="Z17" i="8"/>
  <c r="Y17" i="8"/>
  <c r="X17" i="8"/>
  <c r="W17" i="8"/>
  <c r="V17" i="8"/>
  <c r="U17" i="8"/>
  <c r="T17" i="8"/>
  <c r="S17" i="8"/>
  <c r="R17" i="8"/>
  <c r="Q17" i="8"/>
  <c r="AA16" i="8"/>
  <c r="Z16" i="8"/>
  <c r="Y16" i="8"/>
  <c r="X16" i="8"/>
  <c r="W16" i="8"/>
  <c r="V16" i="8"/>
  <c r="U16" i="8"/>
  <c r="T16" i="8"/>
  <c r="S16" i="8"/>
  <c r="R16" i="8"/>
  <c r="Q16" i="8"/>
  <c r="D17" i="8"/>
  <c r="E17" i="8"/>
  <c r="F17" i="8"/>
  <c r="G17" i="8"/>
  <c r="H17" i="8"/>
  <c r="I17" i="8"/>
  <c r="J17" i="8"/>
  <c r="K17" i="8"/>
  <c r="L17" i="8"/>
  <c r="M17" i="8"/>
  <c r="N17" i="8"/>
  <c r="D18" i="8"/>
  <c r="E18" i="8"/>
  <c r="F18" i="8"/>
  <c r="G18" i="8"/>
  <c r="H18" i="8"/>
  <c r="I18" i="8"/>
  <c r="J18" i="8"/>
  <c r="K18" i="8"/>
  <c r="L18" i="8"/>
  <c r="M18" i="8"/>
  <c r="N18" i="8"/>
  <c r="D19" i="8"/>
  <c r="E19" i="8"/>
  <c r="F19" i="8"/>
  <c r="G19" i="8"/>
  <c r="H19" i="8"/>
  <c r="I19" i="8"/>
  <c r="J19" i="8"/>
  <c r="K19" i="8"/>
  <c r="L19" i="8"/>
  <c r="M19" i="8"/>
  <c r="N19" i="8"/>
  <c r="D20" i="8"/>
  <c r="E20" i="8"/>
  <c r="J20" i="8"/>
  <c r="L20" i="8"/>
  <c r="N20" i="8"/>
  <c r="D21" i="8"/>
  <c r="E21" i="8"/>
  <c r="F21" i="8"/>
  <c r="G21" i="8"/>
  <c r="H21" i="8"/>
  <c r="I21" i="8"/>
  <c r="J21" i="8"/>
  <c r="K21" i="8"/>
  <c r="L21" i="8"/>
  <c r="M21" i="8"/>
  <c r="N21" i="8"/>
  <c r="E16" i="8"/>
  <c r="F16" i="8"/>
  <c r="G16" i="8"/>
  <c r="H16" i="8"/>
  <c r="I16" i="8"/>
  <c r="J16" i="8"/>
  <c r="K16" i="8"/>
  <c r="L16" i="8"/>
  <c r="M16" i="8"/>
  <c r="N16" i="8"/>
  <c r="D16" i="8"/>
  <c r="W29" i="4"/>
  <c r="Q29" i="4"/>
  <c r="D29" i="4"/>
  <c r="Q20" i="4"/>
  <c r="Q21" i="4"/>
  <c r="R21" i="4"/>
  <c r="S21" i="4"/>
  <c r="T21" i="4"/>
  <c r="U21" i="4"/>
  <c r="V21" i="4"/>
  <c r="W21" i="4"/>
  <c r="X21" i="4"/>
  <c r="Y21" i="4"/>
  <c r="Z21" i="4"/>
  <c r="AA21" i="4"/>
  <c r="Q22" i="4"/>
  <c r="R22" i="4"/>
  <c r="S22" i="4"/>
  <c r="T22" i="4"/>
  <c r="U22" i="4"/>
  <c r="V22" i="4"/>
  <c r="W22" i="4"/>
  <c r="X22" i="4"/>
  <c r="Y22" i="4"/>
  <c r="Z22" i="4"/>
  <c r="AA22" i="4"/>
  <c r="Q23" i="4"/>
  <c r="R23" i="4"/>
  <c r="S23" i="4"/>
  <c r="T23" i="4"/>
  <c r="U23" i="4"/>
  <c r="V23" i="4"/>
  <c r="W23" i="4"/>
  <c r="X23" i="4"/>
  <c r="Y23" i="4"/>
  <c r="Z23" i="4"/>
  <c r="AA23" i="4"/>
  <c r="Q24" i="4"/>
  <c r="R24" i="4"/>
  <c r="S24" i="4"/>
  <c r="T24" i="4"/>
  <c r="U24" i="4"/>
  <c r="V24" i="4"/>
  <c r="W24" i="4"/>
  <c r="X24" i="4"/>
  <c r="Y24" i="4"/>
  <c r="Z24" i="4"/>
  <c r="AA24" i="4"/>
  <c r="Q25" i="4"/>
  <c r="R25" i="4"/>
  <c r="S25" i="4"/>
  <c r="T25" i="4"/>
  <c r="U25" i="4"/>
  <c r="V25" i="4"/>
  <c r="W25" i="4"/>
  <c r="X25" i="4"/>
  <c r="Y25" i="4"/>
  <c r="Z25" i="4"/>
  <c r="AA25" i="4"/>
  <c r="Q26" i="4"/>
  <c r="R26" i="4"/>
  <c r="S26" i="4"/>
  <c r="T26" i="4"/>
  <c r="U26" i="4"/>
  <c r="W26" i="4"/>
  <c r="X26" i="4"/>
  <c r="Y26" i="4"/>
  <c r="Z26" i="4"/>
  <c r="Q27" i="4"/>
  <c r="R27" i="4"/>
  <c r="T27" i="4"/>
  <c r="U27" i="4"/>
  <c r="V27" i="4"/>
  <c r="W27" i="4"/>
  <c r="Y27" i="4"/>
  <c r="Z27" i="4"/>
  <c r="AA27" i="4"/>
  <c r="R28" i="4"/>
  <c r="S28" i="4"/>
  <c r="U28" i="4"/>
  <c r="Z28" i="4"/>
  <c r="AA28" i="4"/>
  <c r="R29" i="4"/>
  <c r="S29" i="4"/>
  <c r="T29" i="4"/>
  <c r="U29" i="4"/>
  <c r="V29" i="4"/>
  <c r="X29" i="4"/>
  <c r="Y29" i="4"/>
  <c r="Z29" i="4"/>
  <c r="AA29" i="4"/>
  <c r="R20" i="4"/>
  <c r="S20" i="4"/>
  <c r="T20" i="4"/>
  <c r="U20" i="4"/>
  <c r="V20" i="4"/>
  <c r="W20" i="4"/>
  <c r="X20" i="4"/>
  <c r="Y20" i="4"/>
  <c r="Z20" i="4"/>
  <c r="AA20" i="4"/>
  <c r="D21" i="4"/>
  <c r="E21" i="4"/>
  <c r="F21" i="4"/>
  <c r="G21" i="4"/>
  <c r="H21" i="4"/>
  <c r="I21" i="4"/>
  <c r="J21" i="4"/>
  <c r="K21" i="4"/>
  <c r="L21" i="4"/>
  <c r="M21" i="4"/>
  <c r="N21" i="4"/>
  <c r="D22" i="4"/>
  <c r="E22" i="4"/>
  <c r="F22" i="4"/>
  <c r="G22" i="4"/>
  <c r="H22" i="4"/>
  <c r="I22" i="4"/>
  <c r="J22" i="4"/>
  <c r="K22" i="4"/>
  <c r="L22" i="4"/>
  <c r="M22" i="4"/>
  <c r="N22" i="4"/>
  <c r="D23" i="4"/>
  <c r="E23" i="4"/>
  <c r="F23" i="4"/>
  <c r="G23" i="4"/>
  <c r="H23" i="4"/>
  <c r="I23" i="4"/>
  <c r="J23" i="4"/>
  <c r="K23" i="4"/>
  <c r="L23" i="4"/>
  <c r="M23" i="4"/>
  <c r="N23" i="4"/>
  <c r="D24" i="4"/>
  <c r="E24" i="4"/>
  <c r="F24" i="4"/>
  <c r="G24" i="4"/>
  <c r="H24" i="4"/>
  <c r="I24" i="4"/>
  <c r="J24" i="4"/>
  <c r="K24" i="4"/>
  <c r="L24" i="4"/>
  <c r="M24" i="4"/>
  <c r="N24" i="4"/>
  <c r="D25" i="4"/>
  <c r="E25" i="4"/>
  <c r="F25" i="4"/>
  <c r="G25" i="4"/>
  <c r="H25" i="4"/>
  <c r="I25" i="4"/>
  <c r="J25" i="4"/>
  <c r="K25" i="4"/>
  <c r="L25" i="4"/>
  <c r="M25" i="4"/>
  <c r="N25" i="4"/>
  <c r="D26" i="4"/>
  <c r="E26" i="4"/>
  <c r="F26" i="4"/>
  <c r="G26" i="4"/>
  <c r="H26" i="4"/>
  <c r="J26" i="4"/>
  <c r="K26" i="4"/>
  <c r="L26" i="4"/>
  <c r="M26" i="4"/>
  <c r="D27" i="4"/>
  <c r="E27" i="4"/>
  <c r="G27" i="4"/>
  <c r="H27" i="4"/>
  <c r="I27" i="4"/>
  <c r="J27" i="4"/>
  <c r="L27" i="4"/>
  <c r="M27" i="4"/>
  <c r="N27" i="4"/>
  <c r="E28" i="4"/>
  <c r="F28" i="4"/>
  <c r="H28" i="4"/>
  <c r="M28" i="4"/>
  <c r="N28" i="4"/>
  <c r="E29" i="4"/>
  <c r="F29" i="4"/>
  <c r="G29" i="4"/>
  <c r="H29" i="4"/>
  <c r="I29" i="4"/>
  <c r="J29" i="4"/>
  <c r="K29" i="4"/>
  <c r="L29" i="4"/>
  <c r="M29" i="4"/>
  <c r="N29" i="4"/>
  <c r="E20" i="4"/>
  <c r="F20" i="4"/>
  <c r="G20" i="4"/>
  <c r="H20" i="4"/>
  <c r="I20" i="4"/>
  <c r="J20" i="4"/>
  <c r="K20" i="4"/>
  <c r="L20" i="4"/>
  <c r="M20" i="4"/>
  <c r="N20" i="4"/>
  <c r="D20" i="4"/>
  <c r="AA34" i="1"/>
  <c r="Z34" i="1"/>
  <c r="Y34" i="1"/>
  <c r="X34" i="1"/>
  <c r="W34" i="1"/>
  <c r="V34" i="1"/>
  <c r="U34" i="1"/>
  <c r="T34" i="1"/>
  <c r="S34" i="1"/>
  <c r="R34" i="1"/>
  <c r="Q34" i="1"/>
  <c r="Q33" i="1"/>
  <c r="AA31" i="1"/>
  <c r="Z31" i="1"/>
  <c r="Y31" i="1"/>
  <c r="X31" i="1"/>
  <c r="W31" i="1"/>
  <c r="V31" i="1"/>
  <c r="U31" i="1"/>
  <c r="T31" i="1"/>
  <c r="S31" i="1"/>
  <c r="Q31" i="1"/>
  <c r="AA30" i="1"/>
  <c r="Z30" i="1"/>
  <c r="Y30" i="1"/>
  <c r="X30" i="1"/>
  <c r="W30" i="1"/>
  <c r="V30" i="1"/>
  <c r="U30" i="1"/>
  <c r="T30" i="1"/>
  <c r="S30" i="1"/>
  <c r="R30" i="1"/>
  <c r="Q30" i="1"/>
  <c r="AA29" i="1"/>
  <c r="Z29" i="1"/>
  <c r="Y29" i="1"/>
  <c r="X29" i="1"/>
  <c r="W29" i="1"/>
  <c r="V29" i="1"/>
  <c r="U29" i="1"/>
  <c r="T29" i="1"/>
  <c r="S29" i="1"/>
  <c r="R29" i="1"/>
  <c r="Q29" i="1"/>
  <c r="AA28" i="1"/>
  <c r="Z28" i="1"/>
  <c r="Y28" i="1"/>
  <c r="X28" i="1"/>
  <c r="W28" i="1"/>
  <c r="V28" i="1"/>
  <c r="U28" i="1"/>
  <c r="T28" i="1"/>
  <c r="S28" i="1"/>
  <c r="R28" i="1"/>
  <c r="Q28" i="1"/>
  <c r="AA27" i="1"/>
  <c r="Z27" i="1"/>
  <c r="Y27" i="1"/>
  <c r="X27" i="1"/>
  <c r="W27" i="1"/>
  <c r="V27" i="1"/>
  <c r="U27" i="1"/>
  <c r="T27" i="1"/>
  <c r="S27" i="1"/>
  <c r="R27" i="1"/>
  <c r="Q27" i="1"/>
  <c r="AA26" i="1"/>
  <c r="Z26" i="1"/>
  <c r="Y26" i="1"/>
  <c r="X26" i="1"/>
  <c r="W26" i="1"/>
  <c r="V26" i="1"/>
  <c r="U26" i="1"/>
  <c r="T26" i="1"/>
  <c r="S26" i="1"/>
  <c r="R26" i="1"/>
  <c r="Q26" i="1"/>
  <c r="AA25" i="1"/>
  <c r="Z25" i="1"/>
  <c r="Y25" i="1"/>
  <c r="X25" i="1"/>
  <c r="W25" i="1"/>
  <c r="V25" i="1"/>
  <c r="U25" i="1"/>
  <c r="T25" i="1"/>
  <c r="S25" i="1"/>
  <c r="R25" i="1"/>
  <c r="Q25" i="1"/>
  <c r="AA24" i="1"/>
  <c r="Z24" i="1"/>
  <c r="Y24" i="1"/>
  <c r="X24" i="1"/>
  <c r="W24" i="1"/>
  <c r="V24" i="1"/>
  <c r="U24" i="1"/>
  <c r="T24" i="1"/>
  <c r="S24" i="1"/>
  <c r="R24" i="1"/>
  <c r="Q24" i="1"/>
  <c r="AA23" i="1"/>
  <c r="Z23" i="1"/>
  <c r="Y23" i="1"/>
  <c r="X23" i="1"/>
  <c r="W23" i="1"/>
  <c r="V23" i="1"/>
  <c r="U23" i="1"/>
  <c r="T23" i="1"/>
  <c r="S23" i="1"/>
  <c r="R23" i="1"/>
  <c r="Q23" i="1"/>
  <c r="AA22" i="1"/>
  <c r="Z22" i="1"/>
  <c r="Y22" i="1"/>
  <c r="X22" i="1"/>
  <c r="W22" i="1"/>
  <c r="V22" i="1"/>
  <c r="U22" i="1"/>
  <c r="T22" i="1"/>
  <c r="S22" i="1"/>
  <c r="R22" i="1"/>
  <c r="Q22" i="1"/>
  <c r="E34" i="1"/>
  <c r="F34" i="1"/>
  <c r="G34" i="1"/>
  <c r="H34" i="1"/>
  <c r="I34" i="1"/>
  <c r="J34" i="1"/>
  <c r="K34" i="1"/>
  <c r="L34" i="1"/>
  <c r="M34" i="1"/>
  <c r="N34" i="1"/>
  <c r="D34" i="1"/>
  <c r="D33" i="1"/>
  <c r="D23" i="1"/>
  <c r="E23" i="1"/>
  <c r="F23" i="1"/>
  <c r="G23" i="1"/>
  <c r="H23" i="1"/>
  <c r="I23" i="1"/>
  <c r="J23" i="1"/>
  <c r="K23" i="1"/>
  <c r="L23" i="1"/>
  <c r="M23" i="1"/>
  <c r="N23" i="1"/>
  <c r="D24" i="1"/>
  <c r="E24" i="1"/>
  <c r="F24" i="1"/>
  <c r="G24" i="1"/>
  <c r="H24" i="1"/>
  <c r="I24" i="1"/>
  <c r="J24" i="1"/>
  <c r="K24" i="1"/>
  <c r="L24" i="1"/>
  <c r="M24" i="1"/>
  <c r="N24" i="1"/>
  <c r="D25" i="1"/>
  <c r="E25" i="1"/>
  <c r="F25" i="1"/>
  <c r="G25" i="1"/>
  <c r="H25" i="1"/>
  <c r="I25" i="1"/>
  <c r="J25" i="1"/>
  <c r="K25" i="1"/>
  <c r="L25" i="1"/>
  <c r="M25" i="1"/>
  <c r="N25" i="1"/>
  <c r="D26" i="1"/>
  <c r="E26" i="1"/>
  <c r="F26" i="1"/>
  <c r="G26" i="1"/>
  <c r="H26" i="1"/>
  <c r="I26" i="1"/>
  <c r="J26" i="1"/>
  <c r="K26" i="1"/>
  <c r="L26" i="1"/>
  <c r="M26" i="1"/>
  <c r="N26" i="1"/>
  <c r="D27" i="1"/>
  <c r="E27" i="1"/>
  <c r="F27" i="1"/>
  <c r="G27" i="1"/>
  <c r="H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M28" i="1"/>
  <c r="N28" i="1"/>
  <c r="D29" i="1"/>
  <c r="E29" i="1"/>
  <c r="F29" i="1"/>
  <c r="G29" i="1"/>
  <c r="H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N30" i="1"/>
  <c r="D31" i="1"/>
  <c r="F31" i="1"/>
  <c r="G31" i="1"/>
  <c r="H31" i="1"/>
  <c r="I31" i="1"/>
  <c r="J31" i="1"/>
  <c r="K31" i="1"/>
  <c r="L31" i="1"/>
  <c r="M31" i="1"/>
  <c r="N31" i="1"/>
  <c r="E22" i="1"/>
  <c r="F22" i="1"/>
  <c r="G22" i="1"/>
  <c r="H22" i="1"/>
  <c r="I22" i="1"/>
  <c r="J22" i="1"/>
  <c r="K22" i="1"/>
  <c r="L22" i="1"/>
  <c r="M22" i="1"/>
  <c r="N22" i="1"/>
  <c r="D22" i="1"/>
</calcChain>
</file>

<file path=xl/sharedStrings.xml><?xml version="1.0" encoding="utf-8"?>
<sst xmlns="http://schemas.openxmlformats.org/spreadsheetml/2006/main" count="380" uniqueCount="58">
  <si>
    <t/>
  </si>
  <si>
    <t>Filtros</t>
  </si>
  <si>
    <t>TOPREPUESTOSLIMITADA</t>
  </si>
  <si>
    <t>Suspensión y Dirección</t>
  </si>
  <si>
    <t>Iluminación</t>
  </si>
  <si>
    <t>Frenos</t>
  </si>
  <si>
    <t>Encendido</t>
  </si>
  <si>
    <t>Motores</t>
  </si>
  <si>
    <t>Transmisión</t>
  </si>
  <si>
    <t>Escapes</t>
  </si>
  <si>
    <t>Repuestos de Exterior</t>
  </si>
  <si>
    <t>Carrocería</t>
  </si>
  <si>
    <t>Baterías para Autos</t>
  </si>
  <si>
    <t>Electroventiladores</t>
  </si>
  <si>
    <t>Total</t>
  </si>
  <si>
    <t>TOTAL UNIDADES</t>
  </si>
  <si>
    <t>TOTAL VENTAS</t>
  </si>
  <si>
    <t>UNIDADES VENDIDAS</t>
  </si>
  <si>
    <t>TOTAL DE VENTAS</t>
  </si>
  <si>
    <t>Categoría</t>
  </si>
  <si>
    <t>CATEGORÍA</t>
  </si>
  <si>
    <t>-</t>
  </si>
  <si>
    <t>Nombre Vendedor</t>
  </si>
  <si>
    <t>VARIACIÓN % MENSUAL</t>
  </si>
  <si>
    <t>Bujes</t>
  </si>
  <si>
    <t>Barras y Piezas</t>
  </si>
  <si>
    <t>Cazoletas</t>
  </si>
  <si>
    <t>Axiales</t>
  </si>
  <si>
    <t>Bieletas</t>
  </si>
  <si>
    <t>Rótulas</t>
  </si>
  <si>
    <t>Parrillas y Brazos</t>
  </si>
  <si>
    <t>Terminales</t>
  </si>
  <si>
    <t>Amortiguadores</t>
  </si>
  <si>
    <t>SUBCATEGORÍA</t>
  </si>
  <si>
    <t>Ampolletas</t>
  </si>
  <si>
    <t>Focos Delanteros</t>
  </si>
  <si>
    <t>Focos Traseros</t>
  </si>
  <si>
    <t>Depósitos Líquido de Frenos</t>
  </si>
  <si>
    <t>Discos de Freno</t>
  </si>
  <si>
    <t>Tambores de Freno</t>
  </si>
  <si>
    <t>Balatas de Freno</t>
  </si>
  <si>
    <t>Pastillas de Freno</t>
  </si>
  <si>
    <t>Bujías</t>
  </si>
  <si>
    <t>Cables de Bujías</t>
  </si>
  <si>
    <t>Bobinas de Encendido</t>
  </si>
  <si>
    <t>Motor de Arranque</t>
  </si>
  <si>
    <t>Alternadores y Piezas</t>
  </si>
  <si>
    <t>Carburadores</t>
  </si>
  <si>
    <t>Correas de Accesorios</t>
  </si>
  <si>
    <t>Múltiples de Escapes</t>
  </si>
  <si>
    <t>Juntas</t>
  </si>
  <si>
    <t>Distribución</t>
  </si>
  <si>
    <t>Bombas</t>
  </si>
  <si>
    <t>Otros Filtros</t>
  </si>
  <si>
    <t>Filtros de Gasoil</t>
  </si>
  <si>
    <t>Kits de Filtros</t>
  </si>
  <si>
    <t>% TOTAL UNIDADES</t>
  </si>
  <si>
    <t>% TOTAL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</si>
</sst>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1" formatCode="_ * #,##0_ ;_ * \-#,##0_ ;_ * &quot;-&quot;_ ;_ @_ "/>
    <numFmt numFmtId="164" formatCode="#,##0.0#########;\-#,##0.0#########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  <fill>
      <patternFill patternType="solid">
        <fgColor theme="9"/>
      </patternFill>
    </fill>
  </fills>
  <borders count="4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125">
    <xf numFmtId="0" fontId="0" fillId="0" borderId="0" xfId="0"/>
    <xf numFmtId="0" fontId="4" fillId="0" borderId="1" xfId="0" applyFont="1" applyBorder="1" applyAlignment="1">
      <alignment horizontal="left" vertical="center"/>
    </xf>
    <xf numFmtId="0" fontId="1" fillId="0" borderId="0" xfId="0" applyFont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164" fontId="4" fillId="0" borderId="3" xfId="0" applyNumberFormat="1" applyFont="1" applyBorder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0" fontId="4" fillId="2" borderId="5" xfId="0" applyFont="1" applyFill="1" applyBorder="1" applyAlignment="1">
      <alignment horizontal="left" vertical="center"/>
    </xf>
    <xf numFmtId="0" fontId="3" fillId="4" borderId="5" xfId="4" applyBorder="1" applyAlignment="1">
      <alignment horizontal="left" vertical="center"/>
    </xf>
    <xf numFmtId="17" fontId="4" fillId="2" borderId="28" xfId="0" applyNumberFormat="1" applyFont="1" applyFill="1" applyBorder="1" applyAlignment="1">
      <alignment horizontal="left" vertical="center"/>
    </xf>
    <xf numFmtId="17" fontId="4" fillId="2" borderId="12" xfId="0" applyNumberFormat="1" applyFont="1" applyFill="1" applyBorder="1" applyAlignment="1">
      <alignment horizontal="left" vertical="center"/>
    </xf>
    <xf numFmtId="17" fontId="4" fillId="2" borderId="13" xfId="0" applyNumberFormat="1" applyFont="1" applyFill="1" applyBorder="1" applyAlignment="1">
      <alignment horizontal="left" vertical="center"/>
    </xf>
    <xf numFmtId="0" fontId="3" fillId="4" borderId="25" xfId="4" applyBorder="1" applyAlignment="1">
      <alignment horizontal="left" vertical="center"/>
    </xf>
    <xf numFmtId="41" fontId="3" fillId="4" borderId="5" xfId="4" applyNumberFormat="1" applyBorder="1" applyAlignment="1">
      <alignment horizontal="center" vertical="center"/>
    </xf>
    <xf numFmtId="41" fontId="3" fillId="4" borderId="17" xfId="4" applyNumberFormat="1" applyBorder="1" applyAlignment="1">
      <alignment horizontal="center"/>
    </xf>
    <xf numFmtId="0" fontId="4" fillId="2" borderId="8" xfId="0" applyFont="1" applyFill="1" applyBorder="1" applyAlignment="1">
      <alignment horizontal="left" vertical="center"/>
    </xf>
    <xf numFmtId="1" fontId="3" fillId="4" borderId="8" xfId="4" applyNumberFormat="1" applyBorder="1" applyAlignment="1">
      <alignment horizontal="right" vertical="center"/>
    </xf>
    <xf numFmtId="1" fontId="4" fillId="3" borderId="18" xfId="1" applyNumberFormat="1" applyFont="1" applyFill="1" applyBorder="1" applyAlignment="1">
      <alignment horizontal="right" vertical="center"/>
    </xf>
    <xf numFmtId="1" fontId="4" fillId="3" borderId="19" xfId="1" applyNumberFormat="1" applyFont="1" applyFill="1" applyBorder="1" applyAlignment="1">
      <alignment horizontal="right" vertical="center"/>
    </xf>
    <xf numFmtId="1" fontId="4" fillId="3" borderId="20" xfId="1" applyNumberFormat="1" applyFont="1" applyFill="1" applyBorder="1" applyAlignment="1">
      <alignment horizontal="right" vertical="center"/>
    </xf>
    <xf numFmtId="42" fontId="3" fillId="4" borderId="8" xfId="4" applyNumberFormat="1" applyBorder="1" applyAlignment="1">
      <alignment horizontal="right" vertical="center"/>
    </xf>
    <xf numFmtId="42" fontId="4" fillId="3" borderId="26" xfId="2" applyFont="1" applyFill="1" applyBorder="1" applyAlignment="1">
      <alignment horizontal="right" vertical="center"/>
    </xf>
    <xf numFmtId="42" fontId="4" fillId="3" borderId="10" xfId="2" applyFont="1" applyFill="1" applyBorder="1" applyAlignment="1">
      <alignment horizontal="right" vertical="center"/>
    </xf>
    <xf numFmtId="42" fontId="4" fillId="3" borderId="27" xfId="2" applyFont="1" applyFill="1" applyBorder="1" applyAlignment="1">
      <alignment horizontal="right" vertical="center"/>
    </xf>
    <xf numFmtId="165" fontId="4" fillId="0" borderId="41" xfId="3" applyNumberFormat="1" applyFont="1" applyFill="1" applyBorder="1" applyAlignment="1">
      <alignment horizontal="right" vertical="center"/>
    </xf>
    <xf numFmtId="165" fontId="1" fillId="0" borderId="34" xfId="3" applyNumberFormat="1" applyFont="1" applyFill="1" applyBorder="1" applyAlignment="1"/>
    <xf numFmtId="0" fontId="4" fillId="2" borderId="6" xfId="0" applyFont="1" applyFill="1" applyBorder="1" applyAlignment="1">
      <alignment horizontal="left" vertical="center"/>
    </xf>
    <xf numFmtId="1" fontId="3" fillId="4" borderId="6" xfId="4" applyNumberFormat="1" applyBorder="1" applyAlignment="1">
      <alignment horizontal="right" vertical="center"/>
    </xf>
    <xf numFmtId="1" fontId="4" fillId="3" borderId="21" xfId="1" applyNumberFormat="1" applyFont="1" applyFill="1" applyBorder="1" applyAlignment="1">
      <alignment horizontal="right" vertical="center"/>
    </xf>
    <xf numFmtId="1" fontId="4" fillId="3" borderId="1" xfId="1" applyNumberFormat="1" applyFont="1" applyFill="1" applyBorder="1" applyAlignment="1">
      <alignment horizontal="right" vertical="center"/>
    </xf>
    <xf numFmtId="1" fontId="4" fillId="3" borderId="22" xfId="1" applyNumberFormat="1" applyFont="1" applyFill="1" applyBorder="1" applyAlignment="1">
      <alignment horizontal="right" vertical="center"/>
    </xf>
    <xf numFmtId="42" fontId="3" fillId="4" borderId="6" xfId="4" applyNumberFormat="1" applyBorder="1" applyAlignment="1">
      <alignment horizontal="right" vertical="center"/>
    </xf>
    <xf numFmtId="42" fontId="4" fillId="3" borderId="21" xfId="2" applyFont="1" applyFill="1" applyBorder="1" applyAlignment="1">
      <alignment horizontal="right" vertical="center"/>
    </xf>
    <xf numFmtId="42" fontId="4" fillId="3" borderId="1" xfId="2" applyFont="1" applyFill="1" applyBorder="1" applyAlignment="1">
      <alignment horizontal="right" vertical="center"/>
    </xf>
    <xf numFmtId="42" fontId="4" fillId="3" borderId="22" xfId="2" applyFont="1" applyFill="1" applyBorder="1" applyAlignment="1">
      <alignment horizontal="right" vertical="center"/>
    </xf>
    <xf numFmtId="165" fontId="4" fillId="0" borderId="42" xfId="3" applyNumberFormat="1" applyFont="1" applyFill="1" applyBorder="1" applyAlignment="1">
      <alignment horizontal="right" vertical="center"/>
    </xf>
    <xf numFmtId="165" fontId="1" fillId="0" borderId="24" xfId="3" applyNumberFormat="1" applyFont="1" applyFill="1" applyBorder="1" applyAlignment="1"/>
    <xf numFmtId="1" fontId="1" fillId="0" borderId="0" xfId="1" applyNumberFormat="1" applyFont="1" applyBorder="1" applyAlignment="1"/>
    <xf numFmtId="42" fontId="1" fillId="0" borderId="0" xfId="2" applyFont="1" applyBorder="1" applyAlignment="1"/>
    <xf numFmtId="1" fontId="1" fillId="0" borderId="23" xfId="1" applyNumberFormat="1" applyFont="1" applyBorder="1" applyAlignment="1"/>
    <xf numFmtId="1" fontId="1" fillId="0" borderId="24" xfId="1" applyNumberFormat="1" applyFont="1" applyBorder="1" applyAlignment="1"/>
    <xf numFmtId="42" fontId="1" fillId="0" borderId="23" xfId="2" applyFont="1" applyBorder="1" applyAlignment="1"/>
    <xf numFmtId="42" fontId="1" fillId="0" borderId="24" xfId="2" applyFont="1" applyBorder="1" applyAlignment="1"/>
    <xf numFmtId="0" fontId="4" fillId="2" borderId="29" xfId="0" applyFont="1" applyFill="1" applyBorder="1" applyAlignment="1">
      <alignment horizontal="left" vertical="center"/>
    </xf>
    <xf numFmtId="1" fontId="3" fillId="4" borderId="29" xfId="4" applyNumberFormat="1" applyBorder="1" applyAlignment="1">
      <alignment horizontal="right" vertical="center"/>
    </xf>
    <xf numFmtId="1" fontId="4" fillId="3" borderId="30" xfId="1" applyNumberFormat="1" applyFont="1" applyFill="1" applyBorder="1" applyAlignment="1">
      <alignment horizontal="right" vertical="center"/>
    </xf>
    <xf numFmtId="1" fontId="4" fillId="3" borderId="31" xfId="1" applyNumberFormat="1" applyFont="1" applyFill="1" applyBorder="1" applyAlignment="1">
      <alignment horizontal="right" vertical="center"/>
    </xf>
    <xf numFmtId="42" fontId="3" fillId="4" borderId="29" xfId="4" applyNumberFormat="1" applyBorder="1" applyAlignment="1">
      <alignment horizontal="right" vertical="center"/>
    </xf>
    <xf numFmtId="42" fontId="4" fillId="3" borderId="30" xfId="2" applyFont="1" applyFill="1" applyBorder="1" applyAlignment="1">
      <alignment horizontal="right" vertical="center"/>
    </xf>
    <xf numFmtId="42" fontId="4" fillId="3" borderId="31" xfId="2" applyFont="1" applyFill="1" applyBorder="1" applyAlignment="1">
      <alignment horizontal="right" vertical="center"/>
    </xf>
    <xf numFmtId="1" fontId="3" fillId="4" borderId="5" xfId="4" applyNumberFormat="1" applyBorder="1" applyAlignment="1">
      <alignment horizontal="right" vertical="center"/>
    </xf>
    <xf numFmtId="1" fontId="3" fillId="4" borderId="28" xfId="4" applyNumberFormat="1" applyBorder="1" applyAlignment="1">
      <alignment horizontal="right" vertical="center"/>
    </xf>
    <xf numFmtId="1" fontId="3" fillId="4" borderId="12" xfId="4" applyNumberFormat="1" applyBorder="1" applyAlignment="1">
      <alignment horizontal="right" vertical="center"/>
    </xf>
    <xf numFmtId="1" fontId="3" fillId="4" borderId="13" xfId="4" applyNumberFormat="1" applyBorder="1" applyAlignment="1">
      <alignment horizontal="right" vertical="center"/>
    </xf>
    <xf numFmtId="42" fontId="3" fillId="4" borderId="5" xfId="4" applyNumberFormat="1" applyBorder="1" applyAlignment="1">
      <alignment horizontal="right" vertical="center"/>
    </xf>
    <xf numFmtId="42" fontId="3" fillId="4" borderId="28" xfId="4" applyNumberFormat="1" applyBorder="1" applyAlignment="1">
      <alignment horizontal="right" vertical="center"/>
    </xf>
    <xf numFmtId="42" fontId="3" fillId="4" borderId="12" xfId="4" applyNumberFormat="1" applyBorder="1" applyAlignment="1">
      <alignment horizontal="right" vertical="center"/>
    </xf>
    <xf numFmtId="42" fontId="3" fillId="4" borderId="13" xfId="4" applyNumberFormat="1" applyBorder="1" applyAlignment="1">
      <alignment horizontal="right" vertical="center"/>
    </xf>
    <xf numFmtId="165" fontId="4" fillId="0" borderId="25" xfId="3" applyNumberFormat="1" applyFont="1" applyFill="1" applyBorder="1" applyAlignment="1">
      <alignment horizontal="right" vertical="center"/>
    </xf>
    <xf numFmtId="165" fontId="1" fillId="0" borderId="37" xfId="3" applyNumberFormat="1" applyFont="1" applyFill="1" applyBorder="1" applyAlignment="1"/>
    <xf numFmtId="0" fontId="3" fillId="4" borderId="5" xfId="4" applyBorder="1" applyAlignment="1"/>
    <xf numFmtId="0" fontId="1" fillId="0" borderId="32" xfId="0" applyFont="1" applyBorder="1"/>
    <xf numFmtId="10" fontId="1" fillId="0" borderId="33" xfId="3" applyNumberFormat="1" applyFont="1" applyBorder="1" applyAlignment="1"/>
    <xf numFmtId="10" fontId="1" fillId="0" borderId="34" xfId="3" applyNumberFormat="1" applyFont="1" applyBorder="1" applyAlignment="1"/>
    <xf numFmtId="0" fontId="1" fillId="0" borderId="23" xfId="0" applyFont="1" applyBorder="1"/>
    <xf numFmtId="10" fontId="1" fillId="0" borderId="0" xfId="3" applyNumberFormat="1" applyFont="1" applyBorder="1" applyAlignment="1"/>
    <xf numFmtId="10" fontId="1" fillId="0" borderId="24" xfId="3" applyNumberFormat="1" applyFont="1" applyBorder="1" applyAlignment="1"/>
    <xf numFmtId="0" fontId="1" fillId="0" borderId="35" xfId="0" applyFont="1" applyBorder="1"/>
    <xf numFmtId="10" fontId="1" fillId="0" borderId="36" xfId="3" applyNumberFormat="1" applyFont="1" applyBorder="1" applyAlignment="1"/>
    <xf numFmtId="10" fontId="1" fillId="0" borderId="37" xfId="3" applyNumberFormat="1" applyFont="1" applyBorder="1" applyAlignment="1"/>
    <xf numFmtId="0" fontId="3" fillId="4" borderId="15" xfId="4" applyBorder="1" applyAlignment="1"/>
    <xf numFmtId="10" fontId="3" fillId="4" borderId="16" xfId="4" applyNumberFormat="1" applyBorder="1" applyAlignment="1"/>
    <xf numFmtId="10" fontId="3" fillId="4" borderId="17" xfId="4" applyNumberFormat="1" applyBorder="1" applyAlignment="1"/>
    <xf numFmtId="0" fontId="4" fillId="3" borderId="1" xfId="0" applyFont="1" applyFill="1" applyBorder="1" applyAlignment="1">
      <alignment horizontal="left" vertical="center"/>
    </xf>
    <xf numFmtId="164" fontId="4" fillId="0" borderId="2" xfId="0" applyNumberFormat="1" applyFont="1" applyBorder="1" applyAlignment="1">
      <alignment horizontal="right" vertical="center"/>
    </xf>
    <xf numFmtId="1" fontId="4" fillId="3" borderId="14" xfId="1" applyNumberFormat="1" applyFont="1" applyFill="1" applyBorder="1" applyAlignment="1">
      <alignment horizontal="right" vertical="center"/>
    </xf>
    <xf numFmtId="42" fontId="4" fillId="3" borderId="14" xfId="2" applyFont="1" applyFill="1" applyBorder="1" applyAlignment="1">
      <alignment horizontal="right" vertical="center"/>
    </xf>
    <xf numFmtId="1" fontId="3" fillId="4" borderId="16" xfId="4" applyNumberFormat="1" applyBorder="1" applyAlignment="1"/>
    <xf numFmtId="42" fontId="3" fillId="4" borderId="16" xfId="4" applyNumberFormat="1" applyBorder="1" applyAlignment="1"/>
    <xf numFmtId="165" fontId="4" fillId="0" borderId="0" xfId="3" applyNumberFormat="1" applyFont="1" applyFill="1" applyBorder="1" applyAlignment="1">
      <alignment horizontal="right" vertical="center"/>
    </xf>
    <xf numFmtId="165" fontId="1" fillId="0" borderId="0" xfId="3" applyNumberFormat="1" applyFont="1" applyFill="1" applyBorder="1" applyAlignment="1"/>
    <xf numFmtId="10" fontId="1" fillId="0" borderId="33" xfId="3" applyNumberFormat="1" applyFont="1" applyFill="1" applyBorder="1" applyAlignment="1"/>
    <xf numFmtId="10" fontId="1" fillId="0" borderId="34" xfId="3" applyNumberFormat="1" applyFont="1" applyFill="1" applyBorder="1" applyAlignment="1"/>
    <xf numFmtId="10" fontId="1" fillId="0" borderId="0" xfId="3" applyNumberFormat="1" applyFont="1" applyFill="1" applyBorder="1" applyAlignment="1"/>
    <xf numFmtId="10" fontId="1" fillId="0" borderId="24" xfId="3" applyNumberFormat="1" applyFont="1" applyFill="1" applyBorder="1" applyAlignment="1"/>
    <xf numFmtId="10" fontId="1" fillId="0" borderId="36" xfId="3" applyNumberFormat="1" applyFont="1" applyFill="1" applyBorder="1" applyAlignment="1"/>
    <xf numFmtId="10" fontId="1" fillId="0" borderId="37" xfId="3" applyNumberFormat="1" applyFont="1" applyFill="1" applyBorder="1" applyAlignment="1"/>
    <xf numFmtId="0" fontId="3" fillId="0" borderId="0" xfId="4" applyFill="1" applyBorder="1" applyAlignment="1"/>
    <xf numFmtId="10" fontId="3" fillId="0" borderId="0" xfId="4" applyNumberFormat="1" applyFill="1" applyBorder="1" applyAlignment="1"/>
    <xf numFmtId="164" fontId="4" fillId="3" borderId="1" xfId="0" applyNumberFormat="1" applyFont="1" applyFill="1" applyBorder="1" applyAlignment="1">
      <alignment horizontal="right" vertical="center"/>
    </xf>
    <xf numFmtId="165" fontId="4" fillId="3" borderId="10" xfId="0" applyNumberFormat="1" applyFont="1" applyFill="1" applyBorder="1" applyAlignment="1">
      <alignment horizontal="right" vertical="center"/>
    </xf>
    <xf numFmtId="165" fontId="1" fillId="0" borderId="0" xfId="0" applyNumberFormat="1" applyFont="1"/>
    <xf numFmtId="165" fontId="4" fillId="3" borderId="1" xfId="0" applyNumberFormat="1" applyFont="1" applyFill="1" applyBorder="1" applyAlignment="1">
      <alignment horizontal="right" vertical="center"/>
    </xf>
    <xf numFmtId="10" fontId="1" fillId="0" borderId="32" xfId="3" applyNumberFormat="1" applyFont="1" applyBorder="1" applyAlignment="1"/>
    <xf numFmtId="10" fontId="1" fillId="0" borderId="23" xfId="3" applyNumberFormat="1" applyFont="1" applyBorder="1" applyAlignment="1"/>
    <xf numFmtId="10" fontId="1" fillId="0" borderId="35" xfId="3" applyNumberFormat="1" applyFont="1" applyBorder="1" applyAlignment="1"/>
    <xf numFmtId="10" fontId="3" fillId="4" borderId="15" xfId="4" applyNumberFormat="1" applyBorder="1" applyAlignment="1"/>
    <xf numFmtId="164" fontId="4" fillId="3" borderId="4" xfId="0" applyNumberFormat="1" applyFont="1" applyFill="1" applyBorder="1" applyAlignment="1">
      <alignment horizontal="right" vertical="center"/>
    </xf>
    <xf numFmtId="17" fontId="4" fillId="2" borderId="11" xfId="0" applyNumberFormat="1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1" fontId="4" fillId="3" borderId="7" xfId="0" applyNumberFormat="1" applyFont="1" applyFill="1" applyBorder="1" applyAlignment="1">
      <alignment horizontal="right" vertical="center"/>
    </xf>
    <xf numFmtId="1" fontId="4" fillId="3" borderId="10" xfId="0" applyNumberFormat="1" applyFont="1" applyFill="1" applyBorder="1" applyAlignment="1">
      <alignment horizontal="right" vertical="center"/>
    </xf>
    <xf numFmtId="1" fontId="4" fillId="3" borderId="27" xfId="0" applyNumberFormat="1" applyFont="1" applyFill="1" applyBorder="1" applyAlignment="1">
      <alignment horizontal="right" vertical="center"/>
    </xf>
    <xf numFmtId="42" fontId="4" fillId="3" borderId="7" xfId="2" applyFont="1" applyFill="1" applyBorder="1" applyAlignment="1">
      <alignment horizontal="right" vertical="center"/>
    </xf>
    <xf numFmtId="0" fontId="4" fillId="2" borderId="39" xfId="0" applyFont="1" applyFill="1" applyBorder="1" applyAlignment="1">
      <alignment horizontal="left" vertical="center"/>
    </xf>
    <xf numFmtId="1" fontId="4" fillId="3" borderId="4" xfId="0" applyNumberFormat="1" applyFont="1" applyFill="1" applyBorder="1" applyAlignment="1">
      <alignment horizontal="right" vertical="center"/>
    </xf>
    <xf numFmtId="1" fontId="4" fillId="3" borderId="1" xfId="0" applyNumberFormat="1" applyFont="1" applyFill="1" applyBorder="1" applyAlignment="1">
      <alignment horizontal="right" vertical="center"/>
    </xf>
    <xf numFmtId="1" fontId="4" fillId="3" borderId="22" xfId="0" applyNumberFormat="1" applyFont="1" applyFill="1" applyBorder="1" applyAlignment="1">
      <alignment horizontal="right" vertical="center"/>
    </xf>
    <xf numFmtId="42" fontId="4" fillId="3" borderId="4" xfId="2" applyFont="1" applyFill="1" applyBorder="1" applyAlignment="1">
      <alignment horizontal="right" vertical="center"/>
    </xf>
    <xf numFmtId="0" fontId="4" fillId="2" borderId="40" xfId="0" applyFont="1" applyFill="1" applyBorder="1" applyAlignment="1">
      <alignment horizontal="left" vertical="center"/>
    </xf>
    <xf numFmtId="1" fontId="4" fillId="3" borderId="9" xfId="0" applyNumberFormat="1" applyFont="1" applyFill="1" applyBorder="1" applyAlignment="1">
      <alignment horizontal="right" vertical="center"/>
    </xf>
    <xf numFmtId="1" fontId="4" fillId="3" borderId="14" xfId="0" applyNumberFormat="1" applyFont="1" applyFill="1" applyBorder="1" applyAlignment="1">
      <alignment horizontal="right" vertical="center"/>
    </xf>
    <xf numFmtId="1" fontId="1" fillId="0" borderId="0" xfId="0" applyNumberFormat="1" applyFont="1"/>
    <xf numFmtId="1" fontId="1" fillId="0" borderId="24" xfId="0" applyNumberFormat="1" applyFont="1" applyBorder="1"/>
    <xf numFmtId="42" fontId="4" fillId="3" borderId="9" xfId="2" applyFont="1" applyFill="1" applyBorder="1" applyAlignment="1">
      <alignment horizontal="right" vertical="center"/>
    </xf>
    <xf numFmtId="1" fontId="3" fillId="4" borderId="11" xfId="4" applyNumberFormat="1" applyBorder="1" applyAlignment="1">
      <alignment horizontal="right" vertical="center"/>
    </xf>
    <xf numFmtId="42" fontId="3" fillId="4" borderId="11" xfId="4" applyNumberFormat="1" applyBorder="1" applyAlignment="1">
      <alignment horizontal="right" vertical="center"/>
    </xf>
    <xf numFmtId="164" fontId="4" fillId="3" borderId="2" xfId="0" applyNumberFormat="1" applyFont="1" applyFill="1" applyBorder="1" applyAlignment="1">
      <alignment horizontal="right" vertical="center"/>
    </xf>
    <xf numFmtId="165" fontId="4" fillId="0" borderId="23" xfId="3" applyNumberFormat="1" applyFont="1" applyFill="1" applyBorder="1" applyAlignment="1">
      <alignment horizontal="right" vertical="center"/>
    </xf>
    <xf numFmtId="165" fontId="4" fillId="0" borderId="35" xfId="3" applyNumberFormat="1" applyFont="1" applyFill="1" applyBorder="1" applyAlignment="1">
      <alignment horizontal="right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42" fontId="1" fillId="0" borderId="0" xfId="0" applyNumberFormat="1" applyFont="1"/>
  </cellXfs>
  <cellStyles count="5">
    <cellStyle name="Énfasis6" xfId="4" builtinId="49"/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'TOP REPUESTOS'!$C$6:$N$6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'TOP REPUESTOS'!$C$19:$N$19</c:f>
              <c:numCache>
                <c:formatCode>0</c:formatCode>
                <c:ptCount val="12"/>
                <c:pt idx="0">
                  <c:v>1562</c:v>
                </c:pt>
                <c:pt idx="1">
                  <c:v>1638</c:v>
                </c:pt>
                <c:pt idx="2">
                  <c:v>1373</c:v>
                </c:pt>
                <c:pt idx="3">
                  <c:v>1123</c:v>
                </c:pt>
                <c:pt idx="4">
                  <c:v>697</c:v>
                </c:pt>
                <c:pt idx="5">
                  <c:v>641</c:v>
                </c:pt>
                <c:pt idx="6">
                  <c:v>720</c:v>
                </c:pt>
                <c:pt idx="7">
                  <c:v>665</c:v>
                </c:pt>
                <c:pt idx="8">
                  <c:v>568</c:v>
                </c:pt>
                <c:pt idx="9">
                  <c:v>869</c:v>
                </c:pt>
                <c:pt idx="10">
                  <c:v>613</c:v>
                </c:pt>
                <c:pt idx="1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0-754C-B8C2-8FE0C6A4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5575536"/>
        <c:axId val="715577264"/>
      </c:lineChart>
      <c:dateAx>
        <c:axId val="715575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5577264"/>
        <c:crosses val="autoZero"/>
        <c:auto val="1"/>
        <c:lblOffset val="100"/>
        <c:baseTimeUnit val="months"/>
      </c:dateAx>
      <c:valAx>
        <c:axId val="71557726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557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</a:t>
            </a:r>
            <a:r>
              <a:rPr lang="es-MX" baseline="0"/>
              <a:t> 2024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ILUMINACIÓN!$P$7:$AA$7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ILUMINACIÓN!$P$11:$AA$11</c:f>
              <c:numCache>
                <c:formatCode>_("$"* #,##0_);_("$"* \(#,##0\);_("$"* "-"_);_(@_)</c:formatCode>
                <c:ptCount val="12"/>
                <c:pt idx="0">
                  <c:v>6405787</c:v>
                </c:pt>
                <c:pt idx="1">
                  <c:v>8843482</c:v>
                </c:pt>
                <c:pt idx="2">
                  <c:v>9648120</c:v>
                </c:pt>
                <c:pt idx="3">
                  <c:v>6217616</c:v>
                </c:pt>
                <c:pt idx="4">
                  <c:v>7337046</c:v>
                </c:pt>
                <c:pt idx="5">
                  <c:v>4600686</c:v>
                </c:pt>
                <c:pt idx="6">
                  <c:v>6036103</c:v>
                </c:pt>
                <c:pt idx="7">
                  <c:v>4188034</c:v>
                </c:pt>
                <c:pt idx="8">
                  <c:v>2398063</c:v>
                </c:pt>
                <c:pt idx="9">
                  <c:v>2827328</c:v>
                </c:pt>
                <c:pt idx="10">
                  <c:v>2149722</c:v>
                </c:pt>
                <c:pt idx="11">
                  <c:v>2322749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E-BC48-AE93-725E9A2C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2883552"/>
        <c:axId val="1927844975"/>
      </c:lineChart>
      <c:dateAx>
        <c:axId val="18428835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7844975"/>
        <c:crosses val="autoZero"/>
        <c:auto val="1"/>
        <c:lblOffset val="100"/>
        <c:baseTimeUnit val="months"/>
      </c:dateAx>
      <c:valAx>
        <c:axId val="1927844975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428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ILUMINACIÓN!$B$7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ILUMINACIÓN!$A$8:$A$10</c:f>
              <c:strCache>
                <c:ptCount val="3"/>
                <c:pt idx="0">
                  <c:v>Focos Traseros</c:v>
                </c:pt>
                <c:pt idx="1">
                  <c:v>Focos Delanteros</c:v>
                </c:pt>
                <c:pt idx="2">
                  <c:v>Ampolletas</c:v>
                </c:pt>
              </c:strCache>
            </c:strRef>
          </c:cat>
          <c:val>
            <c:numRef>
              <c:f>ILUMINACIÓN!$B$8:$B$10</c:f>
              <c:numCache>
                <c:formatCode>0</c:formatCode>
                <c:ptCount val="3"/>
                <c:pt idx="0">
                  <c:v>746</c:v>
                </c:pt>
                <c:pt idx="1">
                  <c:v>287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4-2D47-AD8D-2D346EF08C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250576"/>
        <c:axId val="859556128"/>
      </c:barChart>
      <c:catAx>
        <c:axId val="652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9556128"/>
        <c:crosses val="autoZero"/>
        <c:auto val="1"/>
        <c:lblAlgn val="ctr"/>
        <c:lblOffset val="100"/>
        <c:noMultiLvlLbl val="0"/>
      </c:catAx>
      <c:valAx>
        <c:axId val="859556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52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ILUMINACIÓN!$O$7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ILUMINACIÓN!$A$8:$A$10</c:f>
              <c:strCache>
                <c:ptCount val="3"/>
                <c:pt idx="0">
                  <c:v>Focos Traseros</c:v>
                </c:pt>
                <c:pt idx="1">
                  <c:v>Focos Delanteros</c:v>
                </c:pt>
                <c:pt idx="2">
                  <c:v>Ampolletas</c:v>
                </c:pt>
              </c:strCache>
            </c:strRef>
          </c:cat>
          <c:val>
            <c:numRef>
              <c:f>ILUMINACIÓN!$O$8:$O$10</c:f>
              <c:numCache>
                <c:formatCode>_("$"* #,##0_);_("$"* \(#,##0\);_("$"* "-"_);_(@_)</c:formatCode>
                <c:ptCount val="3"/>
                <c:pt idx="0">
                  <c:v>34245493</c:v>
                </c:pt>
                <c:pt idx="1">
                  <c:v>28717643</c:v>
                </c:pt>
                <c:pt idx="2">
                  <c:v>11600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0-9E4E-A3AC-CB160AAEAE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6008160"/>
        <c:axId val="716009888"/>
      </c:barChart>
      <c:catAx>
        <c:axId val="7160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6009888"/>
        <c:crosses val="autoZero"/>
        <c:auto val="1"/>
        <c:lblAlgn val="ctr"/>
        <c:lblOffset val="100"/>
        <c:noMultiLvlLbl val="0"/>
      </c:catAx>
      <c:valAx>
        <c:axId val="716009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7160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  <a:r>
              <a:rPr lang="es-MX" baseline="0"/>
              <a:t> 2024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FRENOS!$C$7:$N$7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FRENOS!$C$13:$N$13</c:f>
              <c:numCache>
                <c:formatCode>0</c:formatCode>
                <c:ptCount val="12"/>
                <c:pt idx="0">
                  <c:v>241</c:v>
                </c:pt>
                <c:pt idx="1">
                  <c:v>263</c:v>
                </c:pt>
                <c:pt idx="2">
                  <c:v>223</c:v>
                </c:pt>
                <c:pt idx="3">
                  <c:v>171</c:v>
                </c:pt>
                <c:pt idx="4">
                  <c:v>93</c:v>
                </c:pt>
                <c:pt idx="5">
                  <c:v>95</c:v>
                </c:pt>
                <c:pt idx="6">
                  <c:v>102</c:v>
                </c:pt>
                <c:pt idx="7">
                  <c:v>85</c:v>
                </c:pt>
                <c:pt idx="8">
                  <c:v>83</c:v>
                </c:pt>
                <c:pt idx="9">
                  <c:v>117</c:v>
                </c:pt>
                <c:pt idx="10">
                  <c:v>99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0-0C40-96F4-80331932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8700944"/>
        <c:axId val="478705072"/>
      </c:lineChart>
      <c:dateAx>
        <c:axId val="478700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705072"/>
        <c:crosses val="autoZero"/>
        <c:auto val="1"/>
        <c:lblOffset val="100"/>
        <c:baseTimeUnit val="months"/>
      </c:dateAx>
      <c:valAx>
        <c:axId val="47870507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7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FRENOS!$P$7:$AA$7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FRENOS!$P$13:$AA$13</c:f>
              <c:numCache>
                <c:formatCode>_("$"* #,##0_);_("$"* \(#,##0\);_("$"* "-"_);_(@_)</c:formatCode>
                <c:ptCount val="12"/>
                <c:pt idx="0">
                  <c:v>7175592</c:v>
                </c:pt>
                <c:pt idx="1">
                  <c:v>7899250</c:v>
                </c:pt>
                <c:pt idx="2">
                  <c:v>7571215</c:v>
                </c:pt>
                <c:pt idx="3">
                  <c:v>5587980</c:v>
                </c:pt>
                <c:pt idx="4">
                  <c:v>3398708</c:v>
                </c:pt>
                <c:pt idx="5">
                  <c:v>3393010</c:v>
                </c:pt>
                <c:pt idx="6">
                  <c:v>3503195</c:v>
                </c:pt>
                <c:pt idx="7">
                  <c:v>2925239</c:v>
                </c:pt>
                <c:pt idx="8">
                  <c:v>2665001</c:v>
                </c:pt>
                <c:pt idx="9">
                  <c:v>3813781</c:v>
                </c:pt>
                <c:pt idx="10">
                  <c:v>3598197</c:v>
                </c:pt>
                <c:pt idx="11">
                  <c:v>2507249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B-4449-B09A-90FC5E416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5025328"/>
        <c:axId val="635027056"/>
      </c:lineChart>
      <c:dateAx>
        <c:axId val="6350253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027056"/>
        <c:crosses val="autoZero"/>
        <c:auto val="1"/>
        <c:lblOffset val="100"/>
        <c:baseTimeUnit val="months"/>
      </c:dateAx>
      <c:valAx>
        <c:axId val="635027056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0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FRENOS!$B$7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FRENOS!$A$8:$A$12</c:f>
              <c:strCache>
                <c:ptCount val="5"/>
                <c:pt idx="0">
                  <c:v>Pastillas de Freno</c:v>
                </c:pt>
                <c:pt idx="1">
                  <c:v>Discos de Freno</c:v>
                </c:pt>
                <c:pt idx="2">
                  <c:v>Tambores de Freno</c:v>
                </c:pt>
                <c:pt idx="3">
                  <c:v>Balatas de Freno</c:v>
                </c:pt>
                <c:pt idx="4">
                  <c:v>Depósitos Líquido de Frenos</c:v>
                </c:pt>
              </c:strCache>
            </c:strRef>
          </c:cat>
          <c:val>
            <c:numRef>
              <c:f>FRENOS!$B$8:$B$12</c:f>
              <c:numCache>
                <c:formatCode>0</c:formatCode>
                <c:ptCount val="5"/>
                <c:pt idx="0">
                  <c:v>936</c:v>
                </c:pt>
                <c:pt idx="1">
                  <c:v>198</c:v>
                </c:pt>
                <c:pt idx="2">
                  <c:v>125</c:v>
                </c:pt>
                <c:pt idx="3">
                  <c:v>363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E-B24A-BC03-E241EB3381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739312"/>
        <c:axId val="478741040"/>
      </c:barChart>
      <c:catAx>
        <c:axId val="4787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741040"/>
        <c:crosses val="autoZero"/>
        <c:auto val="1"/>
        <c:lblAlgn val="ctr"/>
        <c:lblOffset val="100"/>
        <c:noMultiLvlLbl val="0"/>
      </c:catAx>
      <c:valAx>
        <c:axId val="478741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787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FRENOS!$O$7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FRENOS!$A$8:$A$12</c:f>
              <c:strCache>
                <c:ptCount val="5"/>
                <c:pt idx="0">
                  <c:v>Pastillas de Freno</c:v>
                </c:pt>
                <c:pt idx="1">
                  <c:v>Discos de Freno</c:v>
                </c:pt>
                <c:pt idx="2">
                  <c:v>Tambores de Freno</c:v>
                </c:pt>
                <c:pt idx="3">
                  <c:v>Balatas de Freno</c:v>
                </c:pt>
                <c:pt idx="4">
                  <c:v>Depósitos Líquido de Frenos</c:v>
                </c:pt>
              </c:strCache>
            </c:strRef>
          </c:cat>
          <c:val>
            <c:numRef>
              <c:f>FRENOS!$O$8:$O$12</c:f>
              <c:numCache>
                <c:formatCode>_("$"* #,##0_);_("$"* \(#,##0\);_("$"* "-"_);_(@_)</c:formatCode>
                <c:ptCount val="5"/>
                <c:pt idx="0">
                  <c:v>27539081</c:v>
                </c:pt>
                <c:pt idx="1">
                  <c:v>11494835</c:v>
                </c:pt>
                <c:pt idx="2">
                  <c:v>7900634</c:v>
                </c:pt>
                <c:pt idx="3">
                  <c:v>6686292</c:v>
                </c:pt>
                <c:pt idx="4">
                  <c:v>417575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D-AC47-8057-58219EA8FD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5086096"/>
        <c:axId val="635087824"/>
      </c:barChart>
      <c:catAx>
        <c:axId val="6350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087824"/>
        <c:crosses val="autoZero"/>
        <c:auto val="1"/>
        <c:lblAlgn val="ctr"/>
        <c:lblOffset val="100"/>
        <c:noMultiLvlLbl val="0"/>
      </c:catAx>
      <c:valAx>
        <c:axId val="635087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6350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ENCENDIDO!$C$7:$N$7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ENCENDIDO!$C$13:$N$13</c:f>
              <c:numCache>
                <c:formatCode>0</c:formatCode>
                <c:ptCount val="12"/>
                <c:pt idx="0">
                  <c:v>78</c:v>
                </c:pt>
                <c:pt idx="1">
                  <c:v>141</c:v>
                </c:pt>
                <c:pt idx="2">
                  <c:v>115</c:v>
                </c:pt>
                <c:pt idx="3">
                  <c:v>82</c:v>
                </c:pt>
                <c:pt idx="4">
                  <c:v>44</c:v>
                </c:pt>
                <c:pt idx="5">
                  <c:v>41</c:v>
                </c:pt>
                <c:pt idx="6">
                  <c:v>61</c:v>
                </c:pt>
                <c:pt idx="7">
                  <c:v>49</c:v>
                </c:pt>
                <c:pt idx="8">
                  <c:v>42</c:v>
                </c:pt>
                <c:pt idx="9">
                  <c:v>49</c:v>
                </c:pt>
                <c:pt idx="10">
                  <c:v>31</c:v>
                </c:pt>
                <c:pt idx="1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3-A943-A7F7-481749288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8585904"/>
        <c:axId val="478803088"/>
      </c:lineChart>
      <c:dateAx>
        <c:axId val="478585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803088"/>
        <c:crosses val="autoZero"/>
        <c:auto val="1"/>
        <c:lblOffset val="100"/>
        <c:baseTimeUnit val="months"/>
      </c:dateAx>
      <c:valAx>
        <c:axId val="4788030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5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VENTAS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ENCENDIDO!$P$7:$AA$7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ENCENDIDO!$P$13:$AA$13</c:f>
              <c:numCache>
                <c:formatCode>_("$"* #,##0_);_("$"* \(#,##0\);_("$"* "-"_);_(@_)</c:formatCode>
                <c:ptCount val="12"/>
                <c:pt idx="0">
                  <c:v>6292740</c:v>
                </c:pt>
                <c:pt idx="1">
                  <c:v>9746119</c:v>
                </c:pt>
                <c:pt idx="2">
                  <c:v>7834337</c:v>
                </c:pt>
                <c:pt idx="3">
                  <c:v>4959321</c:v>
                </c:pt>
                <c:pt idx="4">
                  <c:v>3259928</c:v>
                </c:pt>
                <c:pt idx="5">
                  <c:v>2958065</c:v>
                </c:pt>
                <c:pt idx="6">
                  <c:v>4180010</c:v>
                </c:pt>
                <c:pt idx="7">
                  <c:v>4092542</c:v>
                </c:pt>
                <c:pt idx="8">
                  <c:v>3333827</c:v>
                </c:pt>
                <c:pt idx="9">
                  <c:v>3730276</c:v>
                </c:pt>
                <c:pt idx="10">
                  <c:v>2185866</c:v>
                </c:pt>
                <c:pt idx="11">
                  <c:v>1033032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2045-B730-CB6569BB7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8650336"/>
        <c:axId val="478593760"/>
      </c:lineChart>
      <c:dateAx>
        <c:axId val="478650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593760"/>
        <c:crosses val="autoZero"/>
        <c:auto val="1"/>
        <c:lblOffset val="100"/>
        <c:baseTimeUnit val="months"/>
      </c:dateAx>
      <c:valAx>
        <c:axId val="478593760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6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ENCENDIDO!$B$7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ENCENDIDO!$A$8:$A$12</c:f>
              <c:strCache>
                <c:ptCount val="5"/>
                <c:pt idx="0">
                  <c:v>Alternadores y Piezas</c:v>
                </c:pt>
                <c:pt idx="1">
                  <c:v>Motor de Arranque</c:v>
                </c:pt>
                <c:pt idx="2">
                  <c:v>Bobinas de Encendido</c:v>
                </c:pt>
                <c:pt idx="3">
                  <c:v>Cables de Bujías</c:v>
                </c:pt>
                <c:pt idx="4">
                  <c:v>Bujías</c:v>
                </c:pt>
              </c:strCache>
            </c:strRef>
          </c:cat>
          <c:val>
            <c:numRef>
              <c:f>ENCENDIDO!$B$8:$B$12</c:f>
              <c:numCache>
                <c:formatCode>0</c:formatCode>
                <c:ptCount val="5"/>
                <c:pt idx="0">
                  <c:v>220</c:v>
                </c:pt>
                <c:pt idx="1">
                  <c:v>148</c:v>
                </c:pt>
                <c:pt idx="2">
                  <c:v>228</c:v>
                </c:pt>
                <c:pt idx="3">
                  <c:v>152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0-C447-85CA-F0B5024FC1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4587776"/>
        <c:axId val="714619088"/>
      </c:barChart>
      <c:catAx>
        <c:axId val="7145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619088"/>
        <c:crosses val="autoZero"/>
        <c:auto val="1"/>
        <c:lblAlgn val="ctr"/>
        <c:lblOffset val="100"/>
        <c:noMultiLvlLbl val="0"/>
      </c:catAx>
      <c:valAx>
        <c:axId val="714619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71458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'TOP REPUESTOS'!$P$6:$AA$6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'TOP REPUESTOS'!$P$19:$AA$19</c:f>
              <c:numCache>
                <c:formatCode>_("$"* #,##0_);_("$"* \(#,##0\);_("$"* "-"_);_(@_)</c:formatCode>
                <c:ptCount val="12"/>
                <c:pt idx="0">
                  <c:v>72298221</c:v>
                </c:pt>
                <c:pt idx="1">
                  <c:v>80777297</c:v>
                </c:pt>
                <c:pt idx="2">
                  <c:v>71715618</c:v>
                </c:pt>
                <c:pt idx="3">
                  <c:v>61629854</c:v>
                </c:pt>
                <c:pt idx="4">
                  <c:v>40808201</c:v>
                </c:pt>
                <c:pt idx="5">
                  <c:v>35967235</c:v>
                </c:pt>
                <c:pt idx="6">
                  <c:v>37821680</c:v>
                </c:pt>
                <c:pt idx="7">
                  <c:v>36735983</c:v>
                </c:pt>
                <c:pt idx="8">
                  <c:v>33237367</c:v>
                </c:pt>
                <c:pt idx="9">
                  <c:v>47671050</c:v>
                </c:pt>
                <c:pt idx="10">
                  <c:v>30213205</c:v>
                </c:pt>
                <c:pt idx="11">
                  <c:v>24097664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0-204F-A83C-76649A555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3671184"/>
        <c:axId val="713673968"/>
      </c:lineChart>
      <c:dateAx>
        <c:axId val="713671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3673968"/>
        <c:crosses val="autoZero"/>
        <c:auto val="1"/>
        <c:lblOffset val="100"/>
        <c:baseTimeUnit val="months"/>
      </c:dateAx>
      <c:valAx>
        <c:axId val="713673968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36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ENCENDIDO!$O$7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ENCENDIDO!$A$8:$A$12</c:f>
              <c:strCache>
                <c:ptCount val="5"/>
                <c:pt idx="0">
                  <c:v>Alternadores y Piezas</c:v>
                </c:pt>
                <c:pt idx="1">
                  <c:v>Motor de Arranque</c:v>
                </c:pt>
                <c:pt idx="2">
                  <c:v>Bobinas de Encendido</c:v>
                </c:pt>
                <c:pt idx="3">
                  <c:v>Cables de Bujías</c:v>
                </c:pt>
                <c:pt idx="4">
                  <c:v>Bujías</c:v>
                </c:pt>
              </c:strCache>
            </c:strRef>
          </c:cat>
          <c:val>
            <c:numRef>
              <c:f>ENCENDIDO!$O$8:$O$12</c:f>
              <c:numCache>
                <c:formatCode>_("$"* #,##0_);_("$"* \(#,##0\);_("$"* "-"_);_(@_)</c:formatCode>
                <c:ptCount val="5"/>
                <c:pt idx="0">
                  <c:v>27113430</c:v>
                </c:pt>
                <c:pt idx="1">
                  <c:v>17154183</c:v>
                </c:pt>
                <c:pt idx="2">
                  <c:v>6386361</c:v>
                </c:pt>
                <c:pt idx="3">
                  <c:v>2723528</c:v>
                </c:pt>
                <c:pt idx="4">
                  <c:v>228561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9-704B-B16F-BC85F3CAD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4670976"/>
        <c:axId val="714673248"/>
      </c:barChart>
      <c:catAx>
        <c:axId val="7146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673248"/>
        <c:crosses val="autoZero"/>
        <c:auto val="1"/>
        <c:lblAlgn val="ctr"/>
        <c:lblOffset val="100"/>
        <c:noMultiLvlLbl val="0"/>
      </c:catAx>
      <c:valAx>
        <c:axId val="714673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7146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MOTORES!$C$7:$N$7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MOTORES!$C$14:$N$14</c:f>
              <c:numCache>
                <c:formatCode>0</c:formatCode>
                <c:ptCount val="12"/>
                <c:pt idx="0">
                  <c:v>183</c:v>
                </c:pt>
                <c:pt idx="1">
                  <c:v>169</c:v>
                </c:pt>
                <c:pt idx="2">
                  <c:v>159</c:v>
                </c:pt>
                <c:pt idx="3">
                  <c:v>136</c:v>
                </c:pt>
                <c:pt idx="4">
                  <c:v>86</c:v>
                </c:pt>
                <c:pt idx="5">
                  <c:v>106</c:v>
                </c:pt>
                <c:pt idx="6">
                  <c:v>103</c:v>
                </c:pt>
                <c:pt idx="7">
                  <c:v>98</c:v>
                </c:pt>
                <c:pt idx="8">
                  <c:v>93</c:v>
                </c:pt>
                <c:pt idx="9">
                  <c:v>100</c:v>
                </c:pt>
                <c:pt idx="10">
                  <c:v>93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3-8445-8243-38073D37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78812160"/>
        <c:axId val="478813888"/>
      </c:lineChart>
      <c:dateAx>
        <c:axId val="478812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813888"/>
        <c:crosses val="autoZero"/>
        <c:auto val="1"/>
        <c:lblOffset val="100"/>
        <c:baseTimeUnit val="months"/>
      </c:dateAx>
      <c:valAx>
        <c:axId val="4788138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8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val>
            <c:numRef>
              <c:f>MOTORES!$P$14:$AA$14</c:f>
              <c:numCache>
                <c:formatCode>_("$"* #,##0_);_("$"* \(#,##0\);_("$"* "-"_);_(@_)</c:formatCode>
                <c:ptCount val="12"/>
                <c:pt idx="0">
                  <c:v>4776202</c:v>
                </c:pt>
                <c:pt idx="1">
                  <c:v>5037775</c:v>
                </c:pt>
                <c:pt idx="2">
                  <c:v>5599721</c:v>
                </c:pt>
                <c:pt idx="3">
                  <c:v>5000114</c:v>
                </c:pt>
                <c:pt idx="4">
                  <c:v>2649047</c:v>
                </c:pt>
                <c:pt idx="5">
                  <c:v>3796114</c:v>
                </c:pt>
                <c:pt idx="6">
                  <c:v>2911843</c:v>
                </c:pt>
                <c:pt idx="7">
                  <c:v>2720916</c:v>
                </c:pt>
                <c:pt idx="8">
                  <c:v>2928310</c:v>
                </c:pt>
                <c:pt idx="9">
                  <c:v>3166994</c:v>
                </c:pt>
                <c:pt idx="10">
                  <c:v>2363568</c:v>
                </c:pt>
                <c:pt idx="11">
                  <c:v>1911781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7-F845-A86C-70F8BB45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4571312"/>
        <c:axId val="714718768"/>
      </c:lineChart>
      <c:catAx>
        <c:axId val="71457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718768"/>
        <c:crosses val="autoZero"/>
        <c:auto val="1"/>
        <c:lblAlgn val="ctr"/>
        <c:lblOffset val="100"/>
        <c:noMultiLvlLbl val="0"/>
      </c:catAx>
      <c:valAx>
        <c:axId val="714718768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5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MOTORES!$B$7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MOTORES!$A$8:$A$13</c:f>
              <c:strCache>
                <c:ptCount val="6"/>
                <c:pt idx="0">
                  <c:v>Bombas</c:v>
                </c:pt>
                <c:pt idx="1">
                  <c:v>Distribución</c:v>
                </c:pt>
                <c:pt idx="2">
                  <c:v>Juntas</c:v>
                </c:pt>
                <c:pt idx="3">
                  <c:v>Múltiples de Escapes</c:v>
                </c:pt>
                <c:pt idx="4">
                  <c:v>Correas de Accesorios</c:v>
                </c:pt>
                <c:pt idx="5">
                  <c:v>Carburadores</c:v>
                </c:pt>
              </c:strCache>
            </c:strRef>
          </c:cat>
          <c:val>
            <c:numRef>
              <c:f>MOTORES!$B$8:$B$13</c:f>
              <c:numCache>
                <c:formatCode>0</c:formatCode>
                <c:ptCount val="6"/>
                <c:pt idx="0">
                  <c:v>603</c:v>
                </c:pt>
                <c:pt idx="1">
                  <c:v>721</c:v>
                </c:pt>
                <c:pt idx="2">
                  <c:v>46</c:v>
                </c:pt>
                <c:pt idx="3">
                  <c:v>4</c:v>
                </c:pt>
                <c:pt idx="4">
                  <c:v>11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0-3649-96BD-044137ED93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5151856"/>
        <c:axId val="635153584"/>
      </c:barChart>
      <c:catAx>
        <c:axId val="6351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153584"/>
        <c:crosses val="autoZero"/>
        <c:auto val="1"/>
        <c:lblAlgn val="ctr"/>
        <c:lblOffset val="100"/>
        <c:noMultiLvlLbl val="0"/>
      </c:catAx>
      <c:valAx>
        <c:axId val="635153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3515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MOTORES!$O$7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MOTORES!$A$8:$A$13</c:f>
              <c:strCache>
                <c:ptCount val="6"/>
                <c:pt idx="0">
                  <c:v>Bombas</c:v>
                </c:pt>
                <c:pt idx="1">
                  <c:v>Distribución</c:v>
                </c:pt>
                <c:pt idx="2">
                  <c:v>Juntas</c:v>
                </c:pt>
                <c:pt idx="3">
                  <c:v>Múltiples de Escapes</c:v>
                </c:pt>
                <c:pt idx="4">
                  <c:v>Correas de Accesorios</c:v>
                </c:pt>
                <c:pt idx="5">
                  <c:v>Carburadores</c:v>
                </c:pt>
              </c:strCache>
            </c:strRef>
          </c:cat>
          <c:val>
            <c:numRef>
              <c:f>MOTORES!$O$8:$O$13</c:f>
              <c:numCache>
                <c:formatCode>_("$"* #,##0_);_("$"* \(#,##0\);_("$"* "-"_);_(@_)</c:formatCode>
                <c:ptCount val="6"/>
                <c:pt idx="0">
                  <c:v>23248189</c:v>
                </c:pt>
                <c:pt idx="1">
                  <c:v>15289375</c:v>
                </c:pt>
                <c:pt idx="2">
                  <c:v>2818323</c:v>
                </c:pt>
                <c:pt idx="3">
                  <c:v>1256098</c:v>
                </c:pt>
                <c:pt idx="4">
                  <c:v>163066</c:v>
                </c:pt>
                <c:pt idx="5">
                  <c:v>87334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4-4A40-B968-736BF54B1C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35163152"/>
        <c:axId val="635165424"/>
      </c:barChart>
      <c:catAx>
        <c:axId val="6351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165424"/>
        <c:crosses val="autoZero"/>
        <c:auto val="1"/>
        <c:lblAlgn val="ctr"/>
        <c:lblOffset val="100"/>
        <c:noMultiLvlLbl val="0"/>
      </c:catAx>
      <c:valAx>
        <c:axId val="6351654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6351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FILTROS!$C$7:$N$7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FILTROS!$C$11:$N$11</c:f>
              <c:numCache>
                <c:formatCode>0</c:formatCode>
                <c:ptCount val="12"/>
                <c:pt idx="0">
                  <c:v>125</c:v>
                </c:pt>
                <c:pt idx="1">
                  <c:v>94</c:v>
                </c:pt>
                <c:pt idx="2">
                  <c:v>97</c:v>
                </c:pt>
                <c:pt idx="3">
                  <c:v>57</c:v>
                </c:pt>
                <c:pt idx="4">
                  <c:v>38</c:v>
                </c:pt>
                <c:pt idx="5">
                  <c:v>38</c:v>
                </c:pt>
                <c:pt idx="6">
                  <c:v>51</c:v>
                </c:pt>
                <c:pt idx="7">
                  <c:v>52</c:v>
                </c:pt>
                <c:pt idx="8">
                  <c:v>39</c:v>
                </c:pt>
                <c:pt idx="9">
                  <c:v>113</c:v>
                </c:pt>
                <c:pt idx="10">
                  <c:v>53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A-CC4D-AB1A-45903B119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5295184"/>
        <c:axId val="635296912"/>
      </c:lineChart>
      <c:dateAx>
        <c:axId val="635295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296912"/>
        <c:crosses val="autoZero"/>
        <c:auto val="1"/>
        <c:lblOffset val="100"/>
        <c:baseTimeUnit val="months"/>
      </c:dateAx>
      <c:valAx>
        <c:axId val="6352969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2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FILTROS!$P$7:$AA$7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FILTROS!$P$11:$AA$11</c:f>
              <c:numCache>
                <c:formatCode>_("$"* #,##0_);_("$"* \(#,##0\);_("$"* "-"_);_(@_)</c:formatCode>
                <c:ptCount val="12"/>
                <c:pt idx="0">
                  <c:v>4600348</c:v>
                </c:pt>
                <c:pt idx="1">
                  <c:v>4080464</c:v>
                </c:pt>
                <c:pt idx="2">
                  <c:v>4326195</c:v>
                </c:pt>
                <c:pt idx="3">
                  <c:v>2904233</c:v>
                </c:pt>
                <c:pt idx="4">
                  <c:v>2276243</c:v>
                </c:pt>
                <c:pt idx="5">
                  <c:v>1689076</c:v>
                </c:pt>
                <c:pt idx="6">
                  <c:v>2456296</c:v>
                </c:pt>
                <c:pt idx="7">
                  <c:v>1926370</c:v>
                </c:pt>
                <c:pt idx="8">
                  <c:v>2807563</c:v>
                </c:pt>
                <c:pt idx="9">
                  <c:v>3446788</c:v>
                </c:pt>
                <c:pt idx="10">
                  <c:v>1704380</c:v>
                </c:pt>
                <c:pt idx="11">
                  <c:v>2962543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1-9C48-8A79-4B2E765D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5200864"/>
        <c:axId val="635271776"/>
      </c:lineChart>
      <c:dateAx>
        <c:axId val="635200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271776"/>
        <c:crosses val="autoZero"/>
        <c:auto val="1"/>
        <c:lblOffset val="100"/>
        <c:baseTimeUnit val="months"/>
      </c:dateAx>
      <c:valAx>
        <c:axId val="635271776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52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FILTROS!$A$8:$A$10</c:f>
              <c:strCache>
                <c:ptCount val="3"/>
                <c:pt idx="0">
                  <c:v>Kits de Filtros</c:v>
                </c:pt>
                <c:pt idx="1">
                  <c:v>Filtros de Gasoil</c:v>
                </c:pt>
                <c:pt idx="2">
                  <c:v>Otros Filtros</c:v>
                </c:pt>
              </c:strCache>
            </c:strRef>
          </c:cat>
          <c:val>
            <c:numRef>
              <c:f>FILTROS!$B$8:$B$10</c:f>
              <c:numCache>
                <c:formatCode>0</c:formatCode>
                <c:ptCount val="3"/>
                <c:pt idx="0">
                  <c:v>790</c:v>
                </c:pt>
                <c:pt idx="1">
                  <c:v>19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9141-B082-B4B31A156A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859728"/>
        <c:axId val="478861456"/>
      </c:barChart>
      <c:catAx>
        <c:axId val="4788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861456"/>
        <c:crosses val="autoZero"/>
        <c:auto val="1"/>
        <c:lblAlgn val="ctr"/>
        <c:lblOffset val="100"/>
        <c:noMultiLvlLbl val="0"/>
      </c:catAx>
      <c:valAx>
        <c:axId val="478861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788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FILTROS!$O$7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FILTROS!$A$8:$A$10</c:f>
              <c:strCache>
                <c:ptCount val="3"/>
                <c:pt idx="0">
                  <c:v>Kits de Filtros</c:v>
                </c:pt>
                <c:pt idx="1">
                  <c:v>Filtros de Gasoil</c:v>
                </c:pt>
                <c:pt idx="2">
                  <c:v>Otros Filtros</c:v>
                </c:pt>
              </c:strCache>
            </c:strRef>
          </c:cat>
          <c:val>
            <c:numRef>
              <c:f>FILTROS!$O$8:$O$10</c:f>
              <c:numCache>
                <c:formatCode>_("$"* #,##0_);_("$"* \(#,##0\);_("$"* "-"_);_(@_)</c:formatCode>
                <c:ptCount val="3"/>
                <c:pt idx="0">
                  <c:v>21583443</c:v>
                </c:pt>
                <c:pt idx="1">
                  <c:v>10037465</c:v>
                </c:pt>
                <c:pt idx="2">
                  <c:v>3559591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7-A74B-99D1-9BE89F7EB5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920704"/>
        <c:axId val="478922704"/>
      </c:barChart>
      <c:catAx>
        <c:axId val="4789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922704"/>
        <c:crosses val="autoZero"/>
        <c:auto val="1"/>
        <c:lblAlgn val="ctr"/>
        <c:lblOffset val="100"/>
        <c:noMultiLvlLbl val="0"/>
      </c:catAx>
      <c:valAx>
        <c:axId val="478922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4789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UNIDADES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REPUESTOS'!$B$6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REPUESTOS'!$A$7:$A$18</c:f>
              <c:strCache>
                <c:ptCount val="12"/>
                <c:pt idx="0">
                  <c:v>Suspensión y Dirección</c:v>
                </c:pt>
                <c:pt idx="1">
                  <c:v>Iluminación</c:v>
                </c:pt>
                <c:pt idx="2">
                  <c:v>Frenos</c:v>
                </c:pt>
                <c:pt idx="3">
                  <c:v>Encendido</c:v>
                </c:pt>
                <c:pt idx="4">
                  <c:v>Motores</c:v>
                </c:pt>
                <c:pt idx="5">
                  <c:v>Filtros</c:v>
                </c:pt>
                <c:pt idx="6">
                  <c:v>Transmisión</c:v>
                </c:pt>
                <c:pt idx="7">
                  <c:v>Escapes</c:v>
                </c:pt>
                <c:pt idx="8">
                  <c:v>Repuestos de Exterior</c:v>
                </c:pt>
                <c:pt idx="9">
                  <c:v>Carrocería</c:v>
                </c:pt>
                <c:pt idx="10">
                  <c:v>Baterías para Autos</c:v>
                </c:pt>
                <c:pt idx="11">
                  <c:v>Electroventiladores</c:v>
                </c:pt>
              </c:strCache>
            </c:strRef>
          </c:cat>
          <c:val>
            <c:numRef>
              <c:f>'TOP REPUESTOS'!$B$7:$B$18</c:f>
              <c:numCache>
                <c:formatCode>0</c:formatCode>
                <c:ptCount val="12"/>
                <c:pt idx="0">
                  <c:v>4659</c:v>
                </c:pt>
                <c:pt idx="1">
                  <c:v>1036</c:v>
                </c:pt>
                <c:pt idx="2">
                  <c:v>1650</c:v>
                </c:pt>
                <c:pt idx="3">
                  <c:v>754</c:v>
                </c:pt>
                <c:pt idx="4">
                  <c:v>1407</c:v>
                </c:pt>
                <c:pt idx="5">
                  <c:v>817</c:v>
                </c:pt>
                <c:pt idx="6">
                  <c:v>292</c:v>
                </c:pt>
                <c:pt idx="7">
                  <c:v>122</c:v>
                </c:pt>
                <c:pt idx="8">
                  <c:v>246</c:v>
                </c:pt>
                <c:pt idx="9">
                  <c:v>17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C-0C40-9FD1-AE99D8D364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7159472"/>
        <c:axId val="717161200"/>
      </c:barChart>
      <c:catAx>
        <c:axId val="7171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7161200"/>
        <c:crosses val="autoZero"/>
        <c:auto val="1"/>
        <c:lblAlgn val="ctr"/>
        <c:lblOffset val="100"/>
        <c:noMultiLvlLbl val="0"/>
      </c:catAx>
      <c:valAx>
        <c:axId val="7171612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7171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POR 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REPUESTOS'!$O$6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REPUESTOS'!$A$7:$A$18</c:f>
              <c:strCache>
                <c:ptCount val="12"/>
                <c:pt idx="0">
                  <c:v>Suspensión y Dirección</c:v>
                </c:pt>
                <c:pt idx="1">
                  <c:v>Iluminación</c:v>
                </c:pt>
                <c:pt idx="2">
                  <c:v>Frenos</c:v>
                </c:pt>
                <c:pt idx="3">
                  <c:v>Encendido</c:v>
                </c:pt>
                <c:pt idx="4">
                  <c:v>Motores</c:v>
                </c:pt>
                <c:pt idx="5">
                  <c:v>Filtros</c:v>
                </c:pt>
                <c:pt idx="6">
                  <c:v>Transmisión</c:v>
                </c:pt>
                <c:pt idx="7">
                  <c:v>Escapes</c:v>
                </c:pt>
                <c:pt idx="8">
                  <c:v>Repuestos de Exterior</c:v>
                </c:pt>
                <c:pt idx="9">
                  <c:v>Carrocería</c:v>
                </c:pt>
                <c:pt idx="10">
                  <c:v>Baterías para Autos</c:v>
                </c:pt>
                <c:pt idx="11">
                  <c:v>Electroventiladores</c:v>
                </c:pt>
              </c:strCache>
            </c:strRef>
          </c:cat>
          <c:val>
            <c:numRef>
              <c:f>'TOP REPUESTOS'!$O$7:$O$18</c:f>
              <c:numCache>
                <c:formatCode>_("$"* #,##0_);_("$"* \(#,##0\);_("$"* "-"_);_(@_)</c:formatCode>
                <c:ptCount val="12"/>
                <c:pt idx="0">
                  <c:v>275921233</c:v>
                </c:pt>
                <c:pt idx="1">
                  <c:v>62974736</c:v>
                </c:pt>
                <c:pt idx="2">
                  <c:v>54038417</c:v>
                </c:pt>
                <c:pt idx="3">
                  <c:v>53606063</c:v>
                </c:pt>
                <c:pt idx="4">
                  <c:v>42862385</c:v>
                </c:pt>
                <c:pt idx="5">
                  <c:v>35180499</c:v>
                </c:pt>
                <c:pt idx="6">
                  <c:v>20859125</c:v>
                </c:pt>
                <c:pt idx="7">
                  <c:v>11282433</c:v>
                </c:pt>
                <c:pt idx="8">
                  <c:v>8720517</c:v>
                </c:pt>
                <c:pt idx="9">
                  <c:v>7355993</c:v>
                </c:pt>
                <c:pt idx="10">
                  <c:v>160294</c:v>
                </c:pt>
                <c:pt idx="11">
                  <c:v>11680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B-5B40-887B-721DB910BC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3994400"/>
        <c:axId val="713996128"/>
      </c:barChart>
      <c:catAx>
        <c:axId val="7139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3996128"/>
        <c:crosses val="autoZero"/>
        <c:auto val="1"/>
        <c:lblAlgn val="ctr"/>
        <c:lblOffset val="100"/>
        <c:noMultiLvlLbl val="0"/>
      </c:catAx>
      <c:valAx>
        <c:axId val="713996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7139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'SUSPENSIÓN Y DIRECCIÓN'!$C$7:$N$7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'SUSPENSIÓN Y DIRECCIÓN'!$C$17:$N$17</c:f>
              <c:numCache>
                <c:formatCode>0</c:formatCode>
                <c:ptCount val="12"/>
                <c:pt idx="0">
                  <c:v>734</c:v>
                </c:pt>
                <c:pt idx="1">
                  <c:v>678</c:v>
                </c:pt>
                <c:pt idx="2">
                  <c:v>498</c:v>
                </c:pt>
                <c:pt idx="3">
                  <c:v>474</c:v>
                </c:pt>
                <c:pt idx="4">
                  <c:v>276</c:v>
                </c:pt>
                <c:pt idx="5">
                  <c:v>229</c:v>
                </c:pt>
                <c:pt idx="6">
                  <c:v>285</c:v>
                </c:pt>
                <c:pt idx="7">
                  <c:v>285</c:v>
                </c:pt>
                <c:pt idx="8">
                  <c:v>255</c:v>
                </c:pt>
                <c:pt idx="9">
                  <c:v>423</c:v>
                </c:pt>
                <c:pt idx="10">
                  <c:v>290</c:v>
                </c:pt>
                <c:pt idx="1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D-D347-A63B-2A206082E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7048960"/>
        <c:axId val="717050688"/>
      </c:lineChart>
      <c:dateAx>
        <c:axId val="717048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7050688"/>
        <c:crosses val="autoZero"/>
        <c:auto val="1"/>
        <c:lblOffset val="100"/>
        <c:baseTimeUnit val="months"/>
      </c:dateAx>
      <c:valAx>
        <c:axId val="71705068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704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DE VENTAS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'SUSPENSIÓN Y DIRECCIÓN'!$P$7:$AA$7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'SUSPENSIÓN Y DIRECCIÓN'!$P$17:$AA$17</c:f>
              <c:numCache>
                <c:formatCode>_("$"* #,##0_);_("$"* \(#,##0\);_("$"* "-"_);_(@_)</c:formatCode>
                <c:ptCount val="12"/>
                <c:pt idx="0">
                  <c:v>38124065</c:v>
                </c:pt>
                <c:pt idx="1">
                  <c:v>37537145</c:v>
                </c:pt>
                <c:pt idx="2">
                  <c:v>29752157</c:v>
                </c:pt>
                <c:pt idx="3">
                  <c:v>29811341</c:v>
                </c:pt>
                <c:pt idx="4">
                  <c:v>17566832</c:v>
                </c:pt>
                <c:pt idx="5">
                  <c:v>15790957</c:v>
                </c:pt>
                <c:pt idx="6">
                  <c:v>15046055</c:v>
                </c:pt>
                <c:pt idx="7">
                  <c:v>18171933</c:v>
                </c:pt>
                <c:pt idx="8">
                  <c:v>17278253</c:v>
                </c:pt>
                <c:pt idx="9">
                  <c:v>27705157</c:v>
                </c:pt>
                <c:pt idx="10">
                  <c:v>16762876</c:v>
                </c:pt>
                <c:pt idx="11">
                  <c:v>12374462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D-4145-A85D-917EA186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15984400"/>
        <c:axId val="715986128"/>
      </c:lineChart>
      <c:dateAx>
        <c:axId val="7159844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5986128"/>
        <c:crosses val="autoZero"/>
        <c:auto val="1"/>
        <c:lblOffset val="100"/>
        <c:baseTimeUnit val="months"/>
      </c:dateAx>
      <c:valAx>
        <c:axId val="715986128"/>
        <c:scaling>
          <c:orientation val="minMax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59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UNIDADES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'SUSPENSIÓN Y DIRECCIÓN'!$B$7</c:f>
              <c:strCache>
                <c:ptCount val="1"/>
                <c:pt idx="0">
                  <c:v>TOTAL UNIDADES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'SUSPENSIÓN Y DIRECCIÓN'!$A$8:$A$16</c:f>
              <c:strCache>
                <c:ptCount val="9"/>
                <c:pt idx="0">
                  <c:v>Amortiguadores</c:v>
                </c:pt>
                <c:pt idx="1">
                  <c:v>Terminales</c:v>
                </c:pt>
                <c:pt idx="2">
                  <c:v>Parrillas y Brazos</c:v>
                </c:pt>
                <c:pt idx="3">
                  <c:v>Rótulas</c:v>
                </c:pt>
                <c:pt idx="4">
                  <c:v>Bieletas</c:v>
                </c:pt>
                <c:pt idx="5">
                  <c:v>Axiales</c:v>
                </c:pt>
                <c:pt idx="6">
                  <c:v>Cazoletas</c:v>
                </c:pt>
                <c:pt idx="7">
                  <c:v>Barras y Piezas</c:v>
                </c:pt>
                <c:pt idx="8">
                  <c:v>Bujes</c:v>
                </c:pt>
              </c:strCache>
            </c:strRef>
          </c:cat>
          <c:val>
            <c:numRef>
              <c:f>'SUSPENSIÓN Y DIRECCIÓN'!$B$8:$B$16</c:f>
              <c:numCache>
                <c:formatCode>0</c:formatCode>
                <c:ptCount val="9"/>
                <c:pt idx="0">
                  <c:v>2189</c:v>
                </c:pt>
                <c:pt idx="1">
                  <c:v>768</c:v>
                </c:pt>
                <c:pt idx="2">
                  <c:v>196</c:v>
                </c:pt>
                <c:pt idx="3">
                  <c:v>576</c:v>
                </c:pt>
                <c:pt idx="4">
                  <c:v>524</c:v>
                </c:pt>
                <c:pt idx="5">
                  <c:v>345</c:v>
                </c:pt>
                <c:pt idx="6">
                  <c:v>34</c:v>
                </c:pt>
                <c:pt idx="7">
                  <c:v>20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B-CB4E-AC69-4D787A06A3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4486784"/>
        <c:axId val="714640320"/>
      </c:barChart>
      <c:catAx>
        <c:axId val="7144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714640320"/>
        <c:crosses val="autoZero"/>
        <c:auto val="1"/>
        <c:lblAlgn val="ctr"/>
        <c:lblOffset val="100"/>
        <c:noMultiLvlLbl val="0"/>
      </c:catAx>
      <c:valAx>
        <c:axId val="714640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71448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POR SUBCATEGORÍA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'SUSPENSIÓN Y DIRECCIÓN'!$O$7</c:f>
              <c:strCache>
                <c:ptCount val="1"/>
                <c:pt idx="0">
                  <c:v>TOTAL VENTAS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'SUSPENSIÓN Y DIRECCIÓN'!$A$8:$A$16</c:f>
              <c:strCache>
                <c:ptCount val="9"/>
                <c:pt idx="0">
                  <c:v>Amortiguadores</c:v>
                </c:pt>
                <c:pt idx="1">
                  <c:v>Terminales</c:v>
                </c:pt>
                <c:pt idx="2">
                  <c:v>Parrillas y Brazos</c:v>
                </c:pt>
                <c:pt idx="3">
                  <c:v>Rótulas</c:v>
                </c:pt>
                <c:pt idx="4">
                  <c:v>Bieletas</c:v>
                </c:pt>
                <c:pt idx="5">
                  <c:v>Axiales</c:v>
                </c:pt>
                <c:pt idx="6">
                  <c:v>Cazoletas</c:v>
                </c:pt>
                <c:pt idx="7">
                  <c:v>Barras y Piezas</c:v>
                </c:pt>
                <c:pt idx="8">
                  <c:v>Bujes</c:v>
                </c:pt>
              </c:strCache>
            </c:strRef>
          </c:cat>
          <c:val>
            <c:numRef>
              <c:f>'SUSPENSIÓN Y DIRECCIÓN'!$O$8:$O$16</c:f>
              <c:numCache>
                <c:formatCode>_("$"* #,##0_);_("$"* \(#,##0\);_("$"* "-"_);_(@_)</c:formatCode>
                <c:ptCount val="9"/>
                <c:pt idx="0">
                  <c:v>216371548</c:v>
                </c:pt>
                <c:pt idx="1">
                  <c:v>15538385</c:v>
                </c:pt>
                <c:pt idx="2">
                  <c:v>15148620</c:v>
                </c:pt>
                <c:pt idx="3">
                  <c:v>11082942</c:v>
                </c:pt>
                <c:pt idx="4">
                  <c:v>9289295</c:v>
                </c:pt>
                <c:pt idx="5">
                  <c:v>6701437</c:v>
                </c:pt>
                <c:pt idx="6">
                  <c:v>1049698</c:v>
                </c:pt>
                <c:pt idx="7">
                  <c:v>604939</c:v>
                </c:pt>
                <c:pt idx="8">
                  <c:v>134369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F-974B-AE17-AD8FCE582C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287552"/>
        <c:axId val="478289280"/>
      </c:barChart>
      <c:catAx>
        <c:axId val="4782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8289280"/>
        <c:crosses val="autoZero"/>
        <c:auto val="1"/>
        <c:lblAlgn val="ctr"/>
        <c:lblOffset val="100"/>
        <c:noMultiLvlLbl val="0"/>
      </c:catAx>
      <c:valAx>
        <c:axId val="478289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crossAx val="4782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 VENDIDAS</a:t>
            </a:r>
            <a:r>
              <a:rPr lang="es-MX" baseline="0"/>
              <a:t> 2024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numRef>
              <c:f>ILUMINACIÓN!$C$7:$N$7</c:f>
              <c:numCache>
                <c:formatCode>mmm\-yy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ILUMINACIÓN!$C$11:$N$11</c:f>
              <c:numCache>
                <c:formatCode>0</c:formatCode>
                <c:ptCount val="12"/>
                <c:pt idx="0">
                  <c:v>119</c:v>
                </c:pt>
                <c:pt idx="1">
                  <c:v>157</c:v>
                </c:pt>
                <c:pt idx="2">
                  <c:v>172</c:v>
                </c:pt>
                <c:pt idx="3">
                  <c:v>106</c:v>
                </c:pt>
                <c:pt idx="4">
                  <c:v>111</c:v>
                </c:pt>
                <c:pt idx="5">
                  <c:v>75</c:v>
                </c:pt>
                <c:pt idx="6">
                  <c:v>76</c:v>
                </c:pt>
                <c:pt idx="7">
                  <c:v>65</c:v>
                </c:pt>
                <c:pt idx="8">
                  <c:v>37</c:v>
                </c:pt>
                <c:pt idx="9">
                  <c:v>38</c:v>
                </c:pt>
                <c:pt idx="10">
                  <c:v>32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4-9244-A707-F8390B21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34990688"/>
        <c:axId val="634992416"/>
      </c:lineChart>
      <c:dateAx>
        <c:axId val="6349906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4992416"/>
        <c:crosses val="autoZero"/>
        <c:auto val="1"/>
        <c:lblOffset val="100"/>
        <c:baseTimeUnit val="months"/>
      </c:dateAx>
      <c:valAx>
        <c:axId val="63499241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49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36</xdr:row>
      <xdr:rowOff>25400</xdr:rowOff>
    </xdr:from>
    <xdr:to>
      <xdr:col>13</xdr:col>
      <xdr:colOff>520700</xdr:colOff>
      <xdr:row>58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673C545-5ADF-F0E8-BD77-40A17E07D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482600</xdr:colOff>
      <xdr:row>36</xdr:row>
      <xdr:rowOff>19050</xdr:rowOff>
    </xdr:from>
    <xdr:to>
      <xdr:col>25</xdr:col>
      <xdr:colOff>254000</xdr:colOff>
      <xdr:row>58</xdr:row>
      <xdr:rowOff>120650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579B54-7EAA-A8A0-9B6A-7406DD8B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260350</xdr:colOff>
      <xdr:row>61</xdr:row>
      <xdr:rowOff>196850</xdr:rowOff>
    </xdr:from>
    <xdr:to>
      <xdr:col>13</xdr:col>
      <xdr:colOff>488950</xdr:colOff>
      <xdr:row>84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ADE11D-9BA8-98CA-A0CB-450E5BFAF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488950</xdr:colOff>
      <xdr:row>61</xdr:row>
      <xdr:rowOff>196850</xdr:rowOff>
    </xdr:from>
    <xdr:to>
      <xdr:col>25</xdr:col>
      <xdr:colOff>260350</xdr:colOff>
      <xdr:row>84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D2F333-D3CD-EBCE-12DB-D9D12AB35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32</xdr:row>
      <xdr:rowOff>31750</xdr:rowOff>
    </xdr:from>
    <xdr:to>
      <xdr:col>13</xdr:col>
      <xdr:colOff>457200</xdr:colOff>
      <xdr:row>54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05F6AC-8207-6995-3444-A6E88181F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184150</xdr:colOff>
      <xdr:row>32</xdr:row>
      <xdr:rowOff>19050</xdr:rowOff>
    </xdr:from>
    <xdr:to>
      <xdr:col>24</xdr:col>
      <xdr:colOff>996950</xdr:colOff>
      <xdr:row>54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6C9E045-1A18-C6D1-A23B-F24CB3A49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463550</xdr:colOff>
      <xdr:row>57</xdr:row>
      <xdr:rowOff>133350</xdr:rowOff>
    </xdr:from>
    <xdr:to>
      <xdr:col>13</xdr:col>
      <xdr:colOff>527050</xdr:colOff>
      <xdr:row>80</xdr:row>
      <xdr:rowOff>31750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11EDBF-A410-EC62-9416-81B90AEE4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171450</xdr:colOff>
      <xdr:row>57</xdr:row>
      <xdr:rowOff>107950</xdr:rowOff>
    </xdr:from>
    <xdr:to>
      <xdr:col>24</xdr:col>
      <xdr:colOff>984250</xdr:colOff>
      <xdr:row>80</xdr:row>
      <xdr:rowOff>6350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E8D0AC3-3845-B5C9-D4C2-26035F4BB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20</xdr:row>
      <xdr:rowOff>82550</xdr:rowOff>
    </xdr:from>
    <xdr:to>
      <xdr:col>13</xdr:col>
      <xdr:colOff>552450</xdr:colOff>
      <xdr:row>42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C80762-1A13-FD26-FD90-5B14F9030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20</xdr:row>
      <xdr:rowOff>95250</xdr:rowOff>
    </xdr:from>
    <xdr:to>
      <xdr:col>25</xdr:col>
      <xdr:colOff>876300</xdr:colOff>
      <xdr:row>42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510434-BDFE-EF7C-FA91-5B839AAFD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330200</xdr:colOff>
      <xdr:row>45</xdr:row>
      <xdr:rowOff>120650</xdr:rowOff>
    </xdr:from>
    <xdr:to>
      <xdr:col>13</xdr:col>
      <xdr:colOff>584200</xdr:colOff>
      <xdr:row>68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9EE8D3-C0C2-1BF6-4C8D-D1BD17563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330200</xdr:colOff>
      <xdr:row>45</xdr:row>
      <xdr:rowOff>133350</xdr:rowOff>
    </xdr:from>
    <xdr:to>
      <xdr:col>25</xdr:col>
      <xdr:colOff>901700</xdr:colOff>
      <xdr:row>68</xdr:row>
      <xdr:rowOff>31750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AFE8C8-2237-67C8-E5CF-187231CD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25</xdr:row>
      <xdr:rowOff>57150</xdr:rowOff>
    </xdr:from>
    <xdr:to>
      <xdr:col>13</xdr:col>
      <xdr:colOff>495300</xdr:colOff>
      <xdr:row>47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4F1F2E-6CDF-BB42-E66A-F087E1407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254000</xdr:colOff>
      <xdr:row>25</xdr:row>
      <xdr:rowOff>69850</xdr:rowOff>
    </xdr:from>
    <xdr:to>
      <xdr:col>25</xdr:col>
      <xdr:colOff>825500</xdr:colOff>
      <xdr:row>47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5441FE-392D-C83D-4221-11B2D6A61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292100</xdr:colOff>
      <xdr:row>50</xdr:row>
      <xdr:rowOff>19050</xdr:rowOff>
    </xdr:from>
    <xdr:to>
      <xdr:col>13</xdr:col>
      <xdr:colOff>482600</xdr:colOff>
      <xdr:row>72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6A4A3B-40E7-0499-5473-E93B197B1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50</xdr:row>
      <xdr:rowOff>19050</xdr:rowOff>
    </xdr:from>
    <xdr:to>
      <xdr:col>25</xdr:col>
      <xdr:colOff>800100</xdr:colOff>
      <xdr:row>72</xdr:row>
      <xdr:rowOff>120650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940191-E2D3-682B-A7F4-8A301C3A4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25</xdr:row>
      <xdr:rowOff>31750</xdr:rowOff>
    </xdr:from>
    <xdr:to>
      <xdr:col>13</xdr:col>
      <xdr:colOff>482600</xdr:colOff>
      <xdr:row>47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5E06C-6C96-27AC-5622-88960B242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25</xdr:row>
      <xdr:rowOff>31750</xdr:rowOff>
    </xdr:from>
    <xdr:to>
      <xdr:col>25</xdr:col>
      <xdr:colOff>596900</xdr:colOff>
      <xdr:row>47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294F7F-41DA-0809-B785-924F19701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49</xdr:row>
      <xdr:rowOff>19050</xdr:rowOff>
    </xdr:from>
    <xdr:to>
      <xdr:col>13</xdr:col>
      <xdr:colOff>508000</xdr:colOff>
      <xdr:row>71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FE83DF-0F06-D28E-9E9C-8AE0BE91B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49</xdr:row>
      <xdr:rowOff>19050</xdr:rowOff>
    </xdr:from>
    <xdr:to>
      <xdr:col>25</xdr:col>
      <xdr:colOff>609600</xdr:colOff>
      <xdr:row>71</xdr:row>
      <xdr:rowOff>120650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FF85D6-A4BC-6A70-97A6-8C4D912B1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26</xdr:row>
      <xdr:rowOff>69850</xdr:rowOff>
    </xdr:from>
    <xdr:to>
      <xdr:col>13</xdr:col>
      <xdr:colOff>571500</xdr:colOff>
      <xdr:row>48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887AAC-FE0D-DD7F-7201-37FF7B922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26</xdr:row>
      <xdr:rowOff>57150</xdr:rowOff>
    </xdr:from>
    <xdr:to>
      <xdr:col>25</xdr:col>
      <xdr:colOff>723900</xdr:colOff>
      <xdr:row>48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993326-2F7C-FBBC-79C9-852B06E92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571500</xdr:colOff>
      <xdr:row>50</xdr:row>
      <xdr:rowOff>171450</xdr:rowOff>
    </xdr:from>
    <xdr:to>
      <xdr:col>14</xdr:col>
      <xdr:colOff>0</xdr:colOff>
      <xdr:row>73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303A5E6-EBB8-9EC8-6328-6C098E49D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127000</xdr:colOff>
      <xdr:row>50</xdr:row>
      <xdr:rowOff>196850</xdr:rowOff>
    </xdr:from>
    <xdr:to>
      <xdr:col>25</xdr:col>
      <xdr:colOff>698500</xdr:colOff>
      <xdr:row>73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B67320-49FC-B471-D844-22A9FAA35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19</xdr:row>
      <xdr:rowOff>196850</xdr:rowOff>
    </xdr:from>
    <xdr:to>
      <xdr:col>13</xdr:col>
      <xdr:colOff>425450</xdr:colOff>
      <xdr:row>42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8EACAD-9AC9-8CE6-421F-244B163C5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20</xdr:row>
      <xdr:rowOff>6350</xdr:rowOff>
    </xdr:from>
    <xdr:to>
      <xdr:col>25</xdr:col>
      <xdr:colOff>749300</xdr:colOff>
      <xdr:row>42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2C962A-9E2A-F3DE-7B5D-A802DC2A3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292100</xdr:colOff>
      <xdr:row>44</xdr:row>
      <xdr:rowOff>6350</xdr:rowOff>
    </xdr:from>
    <xdr:to>
      <xdr:col>13</xdr:col>
      <xdr:colOff>457200</xdr:colOff>
      <xdr:row>66</xdr:row>
      <xdr:rowOff>107950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CB0A0D-FC83-D7FB-9714-F34256FA1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203200</xdr:colOff>
      <xdr:row>44</xdr:row>
      <xdr:rowOff>6350</xdr:rowOff>
    </xdr:from>
    <xdr:to>
      <xdr:col>25</xdr:col>
      <xdr:colOff>774700</xdr:colOff>
      <xdr:row>66</xdr:row>
      <xdr:rowOff>107950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8BFE21-1DA1-1810-7965-CCF65AB0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4"/>
  <sheetViews>
    <sheetView tabSelected="1" zoomScaleNormal="100" workbookViewId="0">
      <selection activeCell="G1" sqref="G1:H1048576"/>
    </sheetView>
  </sheetViews>
  <sheetFormatPr baseColWidth="10" defaultColWidth="15" defaultRowHeight="16" x14ac:dyDescent="0.2"/>
  <cols>
    <col min="1" max="1" width="22.33203125" style="2" bestFit="1" customWidth="1"/>
    <col min="2" max="2" width="27.1640625" style="2" bestFit="1" customWidth="1"/>
    <col min="3" max="3" width="8.6640625" style="2" bestFit="1" customWidth="1"/>
    <col min="4" max="4" width="8.83203125" style="2" bestFit="1" customWidth="1"/>
    <col min="5" max="5" width="8.6640625" style="2" bestFit="1" customWidth="1"/>
    <col min="6" max="6" width="7.83203125" style="2" bestFit="1" customWidth="1"/>
    <col min="7" max="7" width="8" style="2" bestFit="1" customWidth="1"/>
    <col min="8" max="8" width="7.83203125" style="2" bestFit="1" customWidth="1"/>
    <col min="9" max="9" width="8.1640625" style="2" bestFit="1" customWidth="1"/>
    <col min="10" max="10" width="7.83203125" style="2" bestFit="1" customWidth="1"/>
    <col min="11" max="12" width="8.1640625" style="2" bestFit="1" customWidth="1"/>
    <col min="13" max="13" width="7.83203125" style="2" bestFit="1" customWidth="1"/>
    <col min="14" max="14" width="8.1640625" style="2" bestFit="1" customWidth="1"/>
    <col min="15" max="27" width="13.6640625" style="2" bestFit="1" customWidth="1"/>
    <col min="28" max="28" width="31" style="2" customWidth="1"/>
    <col min="29" max="29" width="22.1640625" style="2" bestFit="1" customWidth="1"/>
    <col min="30" max="30" width="19.5" style="2" bestFit="1" customWidth="1"/>
    <col min="31" max="16384" width="15" style="2"/>
  </cols>
  <sheetData>
    <row r="1" spans="1:30" x14ac:dyDescent="0.2">
      <c r="A1" s="1" t="s">
        <v>0</v>
      </c>
      <c r="B1" s="1"/>
    </row>
    <row r="2" spans="1:30" x14ac:dyDescent="0.2">
      <c r="A2" s="3" t="s">
        <v>22</v>
      </c>
      <c r="B2" s="4" t="s">
        <v>2</v>
      </c>
    </row>
    <row r="3" spans="1:30" x14ac:dyDescent="0.2">
      <c r="E3" s="124">
        <f>O9/B9</f>
        <v>32750.555757575759</v>
      </c>
    </row>
    <row r="4" spans="1:30" ht="17" thickBot="1" x14ac:dyDescent="0.25">
      <c r="B4" s="5"/>
      <c r="C4" s="124">
        <f>P9/C9</f>
        <v>29774.240663900415</v>
      </c>
    </row>
    <row r="5" spans="1:30" ht="17" thickBot="1" x14ac:dyDescent="0.25">
      <c r="B5" s="121" t="s">
        <v>17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21" t="s">
        <v>18</v>
      </c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3"/>
      <c r="AB5" s="6"/>
      <c r="AC5" s="7"/>
    </row>
    <row r="6" spans="1:30" ht="17" thickBot="1" x14ac:dyDescent="0.25">
      <c r="A6" s="8" t="s">
        <v>20</v>
      </c>
      <c r="B6" s="9" t="s">
        <v>15</v>
      </c>
      <c r="C6" s="10">
        <v>45292</v>
      </c>
      <c r="D6" s="11">
        <v>45323</v>
      </c>
      <c r="E6" s="11">
        <v>45352</v>
      </c>
      <c r="F6" s="11">
        <v>45383</v>
      </c>
      <c r="G6" s="11">
        <v>45413</v>
      </c>
      <c r="H6" s="11">
        <v>45444</v>
      </c>
      <c r="I6" s="11">
        <v>45474</v>
      </c>
      <c r="J6" s="11">
        <v>45505</v>
      </c>
      <c r="K6" s="11">
        <v>45536</v>
      </c>
      <c r="L6" s="11">
        <v>45566</v>
      </c>
      <c r="M6" s="11">
        <v>45597</v>
      </c>
      <c r="N6" s="12">
        <v>45627</v>
      </c>
      <c r="O6" s="13" t="s">
        <v>16</v>
      </c>
      <c r="P6" s="10">
        <v>45292</v>
      </c>
      <c r="Q6" s="11">
        <v>45323</v>
      </c>
      <c r="R6" s="11">
        <v>45352</v>
      </c>
      <c r="S6" s="11">
        <v>45383</v>
      </c>
      <c r="T6" s="11">
        <v>45413</v>
      </c>
      <c r="U6" s="11">
        <v>45444</v>
      </c>
      <c r="V6" s="11">
        <v>45474</v>
      </c>
      <c r="W6" s="11">
        <v>45505</v>
      </c>
      <c r="X6" s="11">
        <v>45536</v>
      </c>
      <c r="Y6" s="11">
        <v>45566</v>
      </c>
      <c r="Z6" s="11">
        <v>45597</v>
      </c>
      <c r="AA6" s="12">
        <v>45627</v>
      </c>
      <c r="AB6" s="6"/>
      <c r="AC6" s="14" t="s">
        <v>56</v>
      </c>
      <c r="AD6" s="15" t="s">
        <v>57</v>
      </c>
    </row>
    <row r="7" spans="1:30" x14ac:dyDescent="0.2">
      <c r="A7" s="16" t="s">
        <v>3</v>
      </c>
      <c r="B7" s="17">
        <v>4659</v>
      </c>
      <c r="C7" s="18">
        <v>734</v>
      </c>
      <c r="D7" s="19">
        <v>678</v>
      </c>
      <c r="E7" s="19">
        <v>498</v>
      </c>
      <c r="F7" s="19">
        <v>474</v>
      </c>
      <c r="G7" s="19">
        <v>276</v>
      </c>
      <c r="H7" s="19">
        <v>229</v>
      </c>
      <c r="I7" s="19">
        <v>285</v>
      </c>
      <c r="J7" s="19">
        <v>285</v>
      </c>
      <c r="K7" s="19">
        <v>255</v>
      </c>
      <c r="L7" s="19">
        <v>423</v>
      </c>
      <c r="M7" s="19">
        <v>290</v>
      </c>
      <c r="N7" s="20">
        <v>232</v>
      </c>
      <c r="O7" s="21">
        <v>275921233</v>
      </c>
      <c r="P7" s="22">
        <v>38124065</v>
      </c>
      <c r="Q7" s="23">
        <v>37537145</v>
      </c>
      <c r="R7" s="23">
        <v>29752157</v>
      </c>
      <c r="S7" s="23">
        <v>29811341</v>
      </c>
      <c r="T7" s="23">
        <v>17566832</v>
      </c>
      <c r="U7" s="23">
        <v>15790957</v>
      </c>
      <c r="V7" s="23">
        <v>15046055</v>
      </c>
      <c r="W7" s="23">
        <v>18171933</v>
      </c>
      <c r="X7" s="23">
        <v>17278253</v>
      </c>
      <c r="Y7" s="23">
        <v>27705157</v>
      </c>
      <c r="Z7" s="23">
        <v>16762876</v>
      </c>
      <c r="AA7" s="24">
        <v>12374462</v>
      </c>
      <c r="AB7" s="6"/>
      <c r="AC7" s="25">
        <f>B7/$B$19</f>
        <v>0.42339149400218101</v>
      </c>
      <c r="AD7" s="26">
        <f>O7/$O$19</f>
        <v>0.48156030461275795</v>
      </c>
    </row>
    <row r="8" spans="1:30" x14ac:dyDescent="0.2">
      <c r="A8" s="27" t="s">
        <v>4</v>
      </c>
      <c r="B8" s="28">
        <v>1036</v>
      </c>
      <c r="C8" s="29">
        <v>119</v>
      </c>
      <c r="D8" s="30">
        <v>157</v>
      </c>
      <c r="E8" s="30">
        <v>172</v>
      </c>
      <c r="F8" s="30">
        <v>106</v>
      </c>
      <c r="G8" s="30">
        <v>111</v>
      </c>
      <c r="H8" s="30">
        <v>75</v>
      </c>
      <c r="I8" s="30">
        <v>76</v>
      </c>
      <c r="J8" s="30">
        <v>65</v>
      </c>
      <c r="K8" s="30">
        <v>37</v>
      </c>
      <c r="L8" s="30">
        <v>38</v>
      </c>
      <c r="M8" s="30">
        <v>32</v>
      </c>
      <c r="N8" s="31">
        <v>48</v>
      </c>
      <c r="O8" s="32">
        <v>62974736</v>
      </c>
      <c r="P8" s="33">
        <v>6405787</v>
      </c>
      <c r="Q8" s="34">
        <v>8843482</v>
      </c>
      <c r="R8" s="34">
        <v>9648120</v>
      </c>
      <c r="S8" s="34">
        <v>6217616</v>
      </c>
      <c r="T8" s="34">
        <v>7337046</v>
      </c>
      <c r="U8" s="34">
        <v>4600686</v>
      </c>
      <c r="V8" s="34">
        <v>6036103</v>
      </c>
      <c r="W8" s="34">
        <v>4188034</v>
      </c>
      <c r="X8" s="34">
        <v>2398063</v>
      </c>
      <c r="Y8" s="34">
        <v>2827328</v>
      </c>
      <c r="Z8" s="34">
        <v>2149722</v>
      </c>
      <c r="AA8" s="35">
        <v>2322749</v>
      </c>
      <c r="AB8" s="6"/>
      <c r="AC8" s="36">
        <f t="shared" ref="AC8:AC19" si="0">B8/$B$19</f>
        <v>9.4147582697201013E-2</v>
      </c>
      <c r="AD8" s="37">
        <f t="shared" ref="AD8:AD19" si="1">O8/$O$19</f>
        <v>0.10990866024097543</v>
      </c>
    </row>
    <row r="9" spans="1:30" x14ac:dyDescent="0.2">
      <c r="A9" s="27" t="s">
        <v>5</v>
      </c>
      <c r="B9" s="28">
        <v>1650</v>
      </c>
      <c r="C9" s="29">
        <v>241</v>
      </c>
      <c r="D9" s="30">
        <v>263</v>
      </c>
      <c r="E9" s="30">
        <v>223</v>
      </c>
      <c r="F9" s="30">
        <v>171</v>
      </c>
      <c r="G9" s="30">
        <v>93</v>
      </c>
      <c r="H9" s="30">
        <v>95</v>
      </c>
      <c r="I9" s="30">
        <v>102</v>
      </c>
      <c r="J9" s="30">
        <v>85</v>
      </c>
      <c r="K9" s="30">
        <v>83</v>
      </c>
      <c r="L9" s="30">
        <v>117</v>
      </c>
      <c r="M9" s="30">
        <v>99</v>
      </c>
      <c r="N9" s="31">
        <v>78</v>
      </c>
      <c r="O9" s="32">
        <v>54038417</v>
      </c>
      <c r="P9" s="33">
        <v>7175592</v>
      </c>
      <c r="Q9" s="34">
        <v>7899250</v>
      </c>
      <c r="R9" s="34">
        <v>7571215</v>
      </c>
      <c r="S9" s="34">
        <v>5587980</v>
      </c>
      <c r="T9" s="34">
        <v>3398708</v>
      </c>
      <c r="U9" s="34">
        <v>3393010</v>
      </c>
      <c r="V9" s="34">
        <v>3503195</v>
      </c>
      <c r="W9" s="34">
        <v>2925239</v>
      </c>
      <c r="X9" s="34">
        <v>2665001</v>
      </c>
      <c r="Y9" s="34">
        <v>3813781</v>
      </c>
      <c r="Z9" s="34">
        <v>3598197</v>
      </c>
      <c r="AA9" s="35">
        <v>2507249</v>
      </c>
      <c r="AB9" s="6"/>
      <c r="AC9" s="36">
        <f t="shared" si="0"/>
        <v>0.1499454743729553</v>
      </c>
      <c r="AD9" s="37">
        <f t="shared" si="1"/>
        <v>9.4312265382313798E-2</v>
      </c>
    </row>
    <row r="10" spans="1:30" x14ac:dyDescent="0.2">
      <c r="A10" s="27" t="s">
        <v>6</v>
      </c>
      <c r="B10" s="28">
        <v>754</v>
      </c>
      <c r="C10" s="29">
        <v>78</v>
      </c>
      <c r="D10" s="30">
        <v>141</v>
      </c>
      <c r="E10" s="30">
        <v>115</v>
      </c>
      <c r="F10" s="30">
        <v>82</v>
      </c>
      <c r="G10" s="30">
        <v>44</v>
      </c>
      <c r="H10" s="30">
        <v>41</v>
      </c>
      <c r="I10" s="30">
        <v>61</v>
      </c>
      <c r="J10" s="30">
        <v>49</v>
      </c>
      <c r="K10" s="30">
        <v>42</v>
      </c>
      <c r="L10" s="30">
        <v>49</v>
      </c>
      <c r="M10" s="30">
        <v>31</v>
      </c>
      <c r="N10" s="31">
        <v>21</v>
      </c>
      <c r="O10" s="32">
        <v>53606063</v>
      </c>
      <c r="P10" s="33">
        <v>6292740</v>
      </c>
      <c r="Q10" s="34">
        <v>9746119</v>
      </c>
      <c r="R10" s="34">
        <v>7834337</v>
      </c>
      <c r="S10" s="34">
        <v>4959321</v>
      </c>
      <c r="T10" s="34">
        <v>3259928</v>
      </c>
      <c r="U10" s="34">
        <v>2958065</v>
      </c>
      <c r="V10" s="34">
        <v>4180010</v>
      </c>
      <c r="W10" s="34">
        <v>4092542</v>
      </c>
      <c r="X10" s="34">
        <v>3333827</v>
      </c>
      <c r="Y10" s="34">
        <v>3730276</v>
      </c>
      <c r="Z10" s="34">
        <v>2185866</v>
      </c>
      <c r="AA10" s="35">
        <v>1033032</v>
      </c>
      <c r="AB10" s="6"/>
      <c r="AC10" s="36">
        <f t="shared" si="0"/>
        <v>6.8520537986186847E-2</v>
      </c>
      <c r="AD10" s="37">
        <f t="shared" si="1"/>
        <v>9.3557685817425629E-2</v>
      </c>
    </row>
    <row r="11" spans="1:30" x14ac:dyDescent="0.2">
      <c r="A11" s="27" t="s">
        <v>7</v>
      </c>
      <c r="B11" s="28">
        <v>1407</v>
      </c>
      <c r="C11" s="29">
        <v>183</v>
      </c>
      <c r="D11" s="30">
        <v>169</v>
      </c>
      <c r="E11" s="30">
        <v>159</v>
      </c>
      <c r="F11" s="30">
        <v>136</v>
      </c>
      <c r="G11" s="30">
        <v>86</v>
      </c>
      <c r="H11" s="30">
        <v>106</v>
      </c>
      <c r="I11" s="30">
        <v>103</v>
      </c>
      <c r="J11" s="30">
        <v>98</v>
      </c>
      <c r="K11" s="30">
        <v>93</v>
      </c>
      <c r="L11" s="30">
        <v>100</v>
      </c>
      <c r="M11" s="30">
        <v>93</v>
      </c>
      <c r="N11" s="31">
        <v>81</v>
      </c>
      <c r="O11" s="32">
        <v>42862385</v>
      </c>
      <c r="P11" s="33">
        <v>4776202</v>
      </c>
      <c r="Q11" s="34">
        <v>5037775</v>
      </c>
      <c r="R11" s="34">
        <v>5599721</v>
      </c>
      <c r="S11" s="34">
        <v>5000114</v>
      </c>
      <c r="T11" s="34">
        <v>2649047</v>
      </c>
      <c r="U11" s="34">
        <v>3796114</v>
      </c>
      <c r="V11" s="34">
        <v>2911843</v>
      </c>
      <c r="W11" s="34">
        <v>2720916</v>
      </c>
      <c r="X11" s="34">
        <v>2928310</v>
      </c>
      <c r="Y11" s="34">
        <v>3166994</v>
      </c>
      <c r="Z11" s="34">
        <v>2363568</v>
      </c>
      <c r="AA11" s="35">
        <v>1911781</v>
      </c>
      <c r="AB11" s="6"/>
      <c r="AC11" s="36">
        <f t="shared" si="0"/>
        <v>0.12786259541984732</v>
      </c>
      <c r="AD11" s="37">
        <f t="shared" si="1"/>
        <v>7.4806940200319083E-2</v>
      </c>
    </row>
    <row r="12" spans="1:30" x14ac:dyDescent="0.2">
      <c r="A12" s="27" t="s">
        <v>1</v>
      </c>
      <c r="B12" s="28">
        <v>817</v>
      </c>
      <c r="C12" s="29">
        <v>125</v>
      </c>
      <c r="D12" s="30">
        <v>94</v>
      </c>
      <c r="E12" s="30">
        <v>97</v>
      </c>
      <c r="F12" s="30">
        <v>57</v>
      </c>
      <c r="G12" s="30">
        <v>38</v>
      </c>
      <c r="H12" s="30">
        <v>38</v>
      </c>
      <c r="I12" s="30">
        <v>51</v>
      </c>
      <c r="J12" s="30">
        <v>52</v>
      </c>
      <c r="K12" s="30">
        <v>39</v>
      </c>
      <c r="L12" s="30">
        <v>113</v>
      </c>
      <c r="M12" s="30">
        <v>53</v>
      </c>
      <c r="N12" s="31">
        <v>60</v>
      </c>
      <c r="O12" s="32">
        <v>35180499</v>
      </c>
      <c r="P12" s="33">
        <v>4600348</v>
      </c>
      <c r="Q12" s="34">
        <v>4080464</v>
      </c>
      <c r="R12" s="34">
        <v>4326195</v>
      </c>
      <c r="S12" s="34">
        <v>2904233</v>
      </c>
      <c r="T12" s="34">
        <v>2276243</v>
      </c>
      <c r="U12" s="34">
        <v>1689076</v>
      </c>
      <c r="V12" s="34">
        <v>2456296</v>
      </c>
      <c r="W12" s="34">
        <v>1926370</v>
      </c>
      <c r="X12" s="34">
        <v>2807563</v>
      </c>
      <c r="Y12" s="34">
        <v>3446788</v>
      </c>
      <c r="Z12" s="34">
        <v>1704380</v>
      </c>
      <c r="AA12" s="35">
        <v>2962543</v>
      </c>
      <c r="AB12" s="6"/>
      <c r="AC12" s="36">
        <f t="shared" si="0"/>
        <v>7.4245728825881499E-2</v>
      </c>
      <c r="AD12" s="37">
        <f t="shared" si="1"/>
        <v>6.139988441871317E-2</v>
      </c>
    </row>
    <row r="13" spans="1:30" x14ac:dyDescent="0.2">
      <c r="A13" s="27" t="s">
        <v>8</v>
      </c>
      <c r="B13" s="28">
        <v>292</v>
      </c>
      <c r="C13" s="29">
        <v>38</v>
      </c>
      <c r="D13" s="30">
        <v>67</v>
      </c>
      <c r="E13" s="30">
        <v>61</v>
      </c>
      <c r="F13" s="30">
        <v>39</v>
      </c>
      <c r="G13" s="30">
        <v>22</v>
      </c>
      <c r="H13" s="30">
        <v>21</v>
      </c>
      <c r="I13" s="30">
        <v>21</v>
      </c>
      <c r="J13" s="30">
        <v>7</v>
      </c>
      <c r="K13" s="30">
        <v>1</v>
      </c>
      <c r="L13" s="30">
        <v>9</v>
      </c>
      <c r="M13" s="30">
        <v>4</v>
      </c>
      <c r="N13" s="31">
        <v>2</v>
      </c>
      <c r="O13" s="32">
        <v>20859125</v>
      </c>
      <c r="P13" s="33">
        <v>2495948</v>
      </c>
      <c r="Q13" s="34">
        <v>4114006</v>
      </c>
      <c r="R13" s="34">
        <v>3774977</v>
      </c>
      <c r="S13" s="34">
        <v>3115558</v>
      </c>
      <c r="T13" s="34">
        <v>1986579</v>
      </c>
      <c r="U13" s="34">
        <v>1566943</v>
      </c>
      <c r="V13" s="34">
        <v>1550456</v>
      </c>
      <c r="W13" s="34">
        <v>917153</v>
      </c>
      <c r="X13" s="34">
        <v>97650</v>
      </c>
      <c r="Y13" s="34">
        <v>693930</v>
      </c>
      <c r="Z13" s="34">
        <v>414600</v>
      </c>
      <c r="AA13" s="35">
        <v>131325</v>
      </c>
      <c r="AB13" s="6"/>
      <c r="AC13" s="36">
        <f t="shared" si="0"/>
        <v>2.6535805161759362E-2</v>
      </c>
      <c r="AD13" s="37">
        <f t="shared" si="1"/>
        <v>3.6405051107304943E-2</v>
      </c>
    </row>
    <row r="14" spans="1:30" x14ac:dyDescent="0.2">
      <c r="A14" s="27" t="s">
        <v>9</v>
      </c>
      <c r="B14" s="28">
        <v>122</v>
      </c>
      <c r="C14" s="29">
        <v>17</v>
      </c>
      <c r="D14" s="30">
        <v>28</v>
      </c>
      <c r="E14" s="30">
        <v>11</v>
      </c>
      <c r="F14" s="30">
        <v>20</v>
      </c>
      <c r="G14" s="30">
        <v>9</v>
      </c>
      <c r="H14" s="30">
        <v>9</v>
      </c>
      <c r="I14" s="30">
        <v>5</v>
      </c>
      <c r="J14" s="30">
        <v>6</v>
      </c>
      <c r="K14" s="30">
        <v>4</v>
      </c>
      <c r="L14" s="30">
        <v>7</v>
      </c>
      <c r="M14" s="30">
        <v>2</v>
      </c>
      <c r="N14" s="31">
        <v>4</v>
      </c>
      <c r="O14" s="32">
        <v>11282433</v>
      </c>
      <c r="P14" s="33">
        <v>1459900</v>
      </c>
      <c r="Q14" s="34">
        <v>1987600</v>
      </c>
      <c r="R14" s="34">
        <v>1054505</v>
      </c>
      <c r="S14" s="34">
        <v>1641417</v>
      </c>
      <c r="T14" s="34">
        <v>1216494</v>
      </c>
      <c r="U14" s="34">
        <v>1144020</v>
      </c>
      <c r="V14" s="34">
        <v>606346</v>
      </c>
      <c r="W14" s="34">
        <v>620375</v>
      </c>
      <c r="X14" s="34">
        <v>410896</v>
      </c>
      <c r="Y14" s="34">
        <v>752772</v>
      </c>
      <c r="Z14" s="34">
        <v>125080</v>
      </c>
      <c r="AA14" s="35">
        <v>263028</v>
      </c>
      <c r="AB14" s="6"/>
      <c r="AC14" s="36">
        <f t="shared" si="0"/>
        <v>1.1086877499091239E-2</v>
      </c>
      <c r="AD14" s="37">
        <f t="shared" si="1"/>
        <v>1.9691024910188891E-2</v>
      </c>
    </row>
    <row r="15" spans="1:30" x14ac:dyDescent="0.2">
      <c r="A15" s="27" t="s">
        <v>10</v>
      </c>
      <c r="B15" s="28">
        <v>246</v>
      </c>
      <c r="C15" s="29">
        <v>25</v>
      </c>
      <c r="D15" s="30">
        <v>41</v>
      </c>
      <c r="E15" s="30">
        <v>35</v>
      </c>
      <c r="F15" s="30">
        <v>36</v>
      </c>
      <c r="G15" s="30">
        <v>17</v>
      </c>
      <c r="H15" s="30">
        <v>26</v>
      </c>
      <c r="I15" s="30">
        <v>14</v>
      </c>
      <c r="J15" s="30">
        <v>15</v>
      </c>
      <c r="K15" s="30">
        <v>12</v>
      </c>
      <c r="L15" s="30">
        <v>10</v>
      </c>
      <c r="M15" s="30">
        <v>8</v>
      </c>
      <c r="N15" s="31">
        <v>7</v>
      </c>
      <c r="O15" s="32">
        <v>8720517</v>
      </c>
      <c r="P15" s="33">
        <v>914159</v>
      </c>
      <c r="Q15" s="34">
        <v>1531456</v>
      </c>
      <c r="R15" s="34">
        <v>1321261</v>
      </c>
      <c r="S15" s="34">
        <v>1423170</v>
      </c>
      <c r="T15" s="34">
        <v>672060</v>
      </c>
      <c r="U15" s="34">
        <v>504524</v>
      </c>
      <c r="V15" s="34">
        <v>640848</v>
      </c>
      <c r="W15" s="34">
        <v>567863</v>
      </c>
      <c r="X15" s="34">
        <v>380130</v>
      </c>
      <c r="Y15" s="34">
        <v>229662</v>
      </c>
      <c r="Z15" s="34">
        <v>385076</v>
      </c>
      <c r="AA15" s="35">
        <v>150308</v>
      </c>
      <c r="AB15" s="6"/>
      <c r="AC15" s="36">
        <f t="shared" si="0"/>
        <v>2.2355507088331516E-2</v>
      </c>
      <c r="AD15" s="37">
        <f t="shared" si="1"/>
        <v>1.5219759556890405E-2</v>
      </c>
    </row>
    <row r="16" spans="1:30" x14ac:dyDescent="0.2">
      <c r="A16" s="27" t="s">
        <v>11</v>
      </c>
      <c r="B16" s="28">
        <v>17</v>
      </c>
      <c r="C16" s="29">
        <v>1</v>
      </c>
      <c r="D16" s="38"/>
      <c r="E16" s="30">
        <v>2</v>
      </c>
      <c r="F16" s="30">
        <v>2</v>
      </c>
      <c r="G16" s="30">
        <v>1</v>
      </c>
      <c r="H16" s="30">
        <v>1</v>
      </c>
      <c r="I16" s="30">
        <v>2</v>
      </c>
      <c r="J16" s="30">
        <v>1</v>
      </c>
      <c r="K16" s="30">
        <v>2</v>
      </c>
      <c r="L16" s="30">
        <v>3</v>
      </c>
      <c r="M16" s="30">
        <v>1</v>
      </c>
      <c r="N16" s="31">
        <v>1</v>
      </c>
      <c r="O16" s="32">
        <v>7355993</v>
      </c>
      <c r="P16" s="33">
        <v>48200</v>
      </c>
      <c r="Q16" s="39"/>
      <c r="R16" s="34">
        <v>833130</v>
      </c>
      <c r="S16" s="34">
        <v>969104</v>
      </c>
      <c r="T16" s="34">
        <v>445264</v>
      </c>
      <c r="U16" s="34">
        <v>523840</v>
      </c>
      <c r="V16" s="34">
        <v>890528</v>
      </c>
      <c r="W16" s="34">
        <v>445264</v>
      </c>
      <c r="X16" s="34">
        <v>937674</v>
      </c>
      <c r="Y16" s="34">
        <v>1304362</v>
      </c>
      <c r="Z16" s="34">
        <v>523840</v>
      </c>
      <c r="AA16" s="35">
        <v>434787</v>
      </c>
      <c r="AB16" s="6"/>
      <c r="AC16" s="36">
        <f t="shared" si="0"/>
        <v>1.5448927662668121E-3</v>
      </c>
      <c r="AD16" s="37">
        <f t="shared" si="1"/>
        <v>1.2838280661819582E-2</v>
      </c>
    </row>
    <row r="17" spans="1:30" x14ac:dyDescent="0.2">
      <c r="A17" s="27" t="s">
        <v>12</v>
      </c>
      <c r="B17" s="28">
        <v>2</v>
      </c>
      <c r="C17" s="40"/>
      <c r="D17" s="38"/>
      <c r="E17" s="38"/>
      <c r="F17" s="38"/>
      <c r="G17" s="38"/>
      <c r="H17" s="38"/>
      <c r="I17" s="38"/>
      <c r="J17" s="30">
        <v>2</v>
      </c>
      <c r="K17" s="38"/>
      <c r="L17" s="38"/>
      <c r="M17" s="38"/>
      <c r="N17" s="41"/>
      <c r="O17" s="32">
        <v>160294</v>
      </c>
      <c r="P17" s="42"/>
      <c r="Q17" s="39"/>
      <c r="R17" s="39"/>
      <c r="S17" s="39"/>
      <c r="T17" s="39"/>
      <c r="U17" s="39"/>
      <c r="V17" s="39"/>
      <c r="W17" s="34">
        <v>160294</v>
      </c>
      <c r="X17" s="39"/>
      <c r="Y17" s="39"/>
      <c r="Z17" s="39"/>
      <c r="AA17" s="43"/>
      <c r="AB17" s="6"/>
      <c r="AC17" s="36">
        <f t="shared" si="0"/>
        <v>1.817520901490367E-4</v>
      </c>
      <c r="AD17" s="37">
        <f t="shared" si="1"/>
        <v>2.7975819993381019E-4</v>
      </c>
    </row>
    <row r="18" spans="1:30" ht="17" thickBot="1" x14ac:dyDescent="0.25">
      <c r="A18" s="44" t="s">
        <v>13</v>
      </c>
      <c r="B18" s="45">
        <v>2</v>
      </c>
      <c r="C18" s="46">
        <v>1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47">
        <v>1</v>
      </c>
      <c r="O18" s="48">
        <v>11680</v>
      </c>
      <c r="P18" s="49">
        <v>5280</v>
      </c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50">
        <v>6400</v>
      </c>
      <c r="AB18" s="6"/>
      <c r="AC18" s="36">
        <f t="shared" si="0"/>
        <v>1.817520901490367E-4</v>
      </c>
      <c r="AD18" s="37">
        <f t="shared" si="1"/>
        <v>2.0384891357299108E-5</v>
      </c>
    </row>
    <row r="19" spans="1:30" ht="17" thickBot="1" x14ac:dyDescent="0.25">
      <c r="A19" s="9" t="s">
        <v>14</v>
      </c>
      <c r="B19" s="51">
        <v>11004</v>
      </c>
      <c r="C19" s="52">
        <v>1562</v>
      </c>
      <c r="D19" s="53">
        <v>1638</v>
      </c>
      <c r="E19" s="53">
        <v>1373</v>
      </c>
      <c r="F19" s="53">
        <v>1123</v>
      </c>
      <c r="G19" s="53">
        <v>697</v>
      </c>
      <c r="H19" s="53">
        <v>641</v>
      </c>
      <c r="I19" s="53">
        <v>720</v>
      </c>
      <c r="J19" s="53">
        <v>665</v>
      </c>
      <c r="K19" s="53">
        <v>568</v>
      </c>
      <c r="L19" s="53">
        <v>869</v>
      </c>
      <c r="M19" s="53">
        <v>613</v>
      </c>
      <c r="N19" s="54">
        <v>535</v>
      </c>
      <c r="O19" s="55">
        <v>572973375</v>
      </c>
      <c r="P19" s="56">
        <v>72298221</v>
      </c>
      <c r="Q19" s="57">
        <v>80777297</v>
      </c>
      <c r="R19" s="57">
        <v>71715618</v>
      </c>
      <c r="S19" s="57">
        <v>61629854</v>
      </c>
      <c r="T19" s="57">
        <v>40808201</v>
      </c>
      <c r="U19" s="57">
        <v>35967235</v>
      </c>
      <c r="V19" s="57">
        <v>37821680</v>
      </c>
      <c r="W19" s="57">
        <v>36735983</v>
      </c>
      <c r="X19" s="57">
        <v>33237367</v>
      </c>
      <c r="Y19" s="57">
        <v>47671050</v>
      </c>
      <c r="Z19" s="57">
        <v>30213205</v>
      </c>
      <c r="AA19" s="58">
        <v>24097664</v>
      </c>
      <c r="AB19" s="6"/>
      <c r="AC19" s="59">
        <f t="shared" si="0"/>
        <v>1</v>
      </c>
      <c r="AD19" s="60">
        <f t="shared" si="1"/>
        <v>1</v>
      </c>
    </row>
    <row r="20" spans="1:30" ht="17" thickBot="1" x14ac:dyDescent="0.25"/>
    <row r="21" spans="1:30" ht="17" thickBot="1" x14ac:dyDescent="0.25">
      <c r="B21" s="61" t="s">
        <v>23</v>
      </c>
    </row>
    <row r="22" spans="1:30" x14ac:dyDescent="0.2">
      <c r="C22" s="62" t="s">
        <v>21</v>
      </c>
      <c r="D22" s="63">
        <f>(D7-C7)/C7</f>
        <v>-7.6294277929155316E-2</v>
      </c>
      <c r="E22" s="63">
        <f t="shared" ref="E22:N22" si="2">(E7-D7)/D7</f>
        <v>-0.26548672566371684</v>
      </c>
      <c r="F22" s="63">
        <f t="shared" si="2"/>
        <v>-4.8192771084337352E-2</v>
      </c>
      <c r="G22" s="63">
        <f t="shared" si="2"/>
        <v>-0.41772151898734178</v>
      </c>
      <c r="H22" s="63">
        <f t="shared" si="2"/>
        <v>-0.17028985507246377</v>
      </c>
      <c r="I22" s="63">
        <f t="shared" si="2"/>
        <v>0.24454148471615719</v>
      </c>
      <c r="J22" s="63">
        <f t="shared" si="2"/>
        <v>0</v>
      </c>
      <c r="K22" s="63">
        <f t="shared" si="2"/>
        <v>-0.10526315789473684</v>
      </c>
      <c r="L22" s="63">
        <f t="shared" si="2"/>
        <v>0.6588235294117647</v>
      </c>
      <c r="M22" s="63">
        <f t="shared" si="2"/>
        <v>-0.31442080378250592</v>
      </c>
      <c r="N22" s="64">
        <f t="shared" si="2"/>
        <v>-0.2</v>
      </c>
      <c r="P22" s="62" t="s">
        <v>21</v>
      </c>
      <c r="Q22" s="63">
        <f>(Q7-P7)/P7</f>
        <v>-1.5395000506897677E-2</v>
      </c>
      <c r="R22" s="63">
        <f t="shared" ref="R22:AA22" si="3">(R7-Q7)/Q7</f>
        <v>-0.20739424908314152</v>
      </c>
      <c r="S22" s="63">
        <f t="shared" si="3"/>
        <v>1.9892339234429289E-3</v>
      </c>
      <c r="T22" s="63">
        <f t="shared" si="3"/>
        <v>-0.41073325081216577</v>
      </c>
      <c r="U22" s="63">
        <f t="shared" si="3"/>
        <v>-0.10109250205159359</v>
      </c>
      <c r="V22" s="63">
        <f t="shared" si="3"/>
        <v>-4.7172695106446047E-2</v>
      </c>
      <c r="W22" s="63">
        <f t="shared" si="3"/>
        <v>0.20775399265787611</v>
      </c>
      <c r="X22" s="63">
        <f t="shared" si="3"/>
        <v>-4.9179137959621574E-2</v>
      </c>
      <c r="Y22" s="63">
        <f t="shared" si="3"/>
        <v>0.60346980681438112</v>
      </c>
      <c r="Z22" s="63">
        <f t="shared" si="3"/>
        <v>-0.39495466493837228</v>
      </c>
      <c r="AA22" s="64">
        <f t="shared" si="3"/>
        <v>-0.26179362061736899</v>
      </c>
    </row>
    <row r="23" spans="1:30" x14ac:dyDescent="0.2">
      <c r="C23" s="65" t="s">
        <v>21</v>
      </c>
      <c r="D23" s="66">
        <f t="shared" ref="D23:N23" si="4">(D8-C8)/C8</f>
        <v>0.31932773109243695</v>
      </c>
      <c r="E23" s="66">
        <f t="shared" si="4"/>
        <v>9.5541401273885357E-2</v>
      </c>
      <c r="F23" s="66">
        <f t="shared" si="4"/>
        <v>-0.38372093023255816</v>
      </c>
      <c r="G23" s="66">
        <f t="shared" si="4"/>
        <v>4.716981132075472E-2</v>
      </c>
      <c r="H23" s="66">
        <f t="shared" si="4"/>
        <v>-0.32432432432432434</v>
      </c>
      <c r="I23" s="66">
        <f t="shared" si="4"/>
        <v>1.3333333333333334E-2</v>
      </c>
      <c r="J23" s="66">
        <f t="shared" si="4"/>
        <v>-0.14473684210526316</v>
      </c>
      <c r="K23" s="66">
        <f t="shared" si="4"/>
        <v>-0.43076923076923079</v>
      </c>
      <c r="L23" s="66">
        <f t="shared" si="4"/>
        <v>2.7027027027027029E-2</v>
      </c>
      <c r="M23" s="66">
        <f t="shared" si="4"/>
        <v>-0.15789473684210525</v>
      </c>
      <c r="N23" s="67">
        <f t="shared" si="4"/>
        <v>0.5</v>
      </c>
      <c r="P23" s="65" t="s">
        <v>21</v>
      </c>
      <c r="Q23" s="66">
        <f t="shared" ref="Q23:AA23" si="5">(Q8-P8)/P8</f>
        <v>0.38054574715019401</v>
      </c>
      <c r="R23" s="66">
        <f t="shared" si="5"/>
        <v>9.0986559366548148E-2</v>
      </c>
      <c r="S23" s="66">
        <f t="shared" si="5"/>
        <v>-0.35556191257986014</v>
      </c>
      <c r="T23" s="66">
        <f t="shared" si="5"/>
        <v>0.18004167513722302</v>
      </c>
      <c r="U23" s="66">
        <f t="shared" si="5"/>
        <v>-0.37295118498643731</v>
      </c>
      <c r="V23" s="66">
        <f t="shared" si="5"/>
        <v>0.31200064512118408</v>
      </c>
      <c r="W23" s="66">
        <f t="shared" si="5"/>
        <v>-0.30616922872257152</v>
      </c>
      <c r="X23" s="66">
        <f t="shared" si="5"/>
        <v>-0.42740125796495443</v>
      </c>
      <c r="Y23" s="66">
        <f t="shared" si="5"/>
        <v>0.17900488852878343</v>
      </c>
      <c r="Z23" s="66">
        <f t="shared" si="5"/>
        <v>-0.23966303166806258</v>
      </c>
      <c r="AA23" s="67">
        <f t="shared" si="5"/>
        <v>8.0488081714751955E-2</v>
      </c>
    </row>
    <row r="24" spans="1:30" x14ac:dyDescent="0.2">
      <c r="C24" s="65" t="s">
        <v>21</v>
      </c>
      <c r="D24" s="66">
        <f t="shared" ref="D24:N24" si="6">(D9-C9)/C9</f>
        <v>9.1286307053941904E-2</v>
      </c>
      <c r="E24" s="66">
        <f t="shared" si="6"/>
        <v>-0.15209125475285171</v>
      </c>
      <c r="F24" s="66">
        <f t="shared" si="6"/>
        <v>-0.23318385650224216</v>
      </c>
      <c r="G24" s="66">
        <f t="shared" si="6"/>
        <v>-0.45614035087719296</v>
      </c>
      <c r="H24" s="66">
        <f t="shared" si="6"/>
        <v>2.1505376344086023E-2</v>
      </c>
      <c r="I24" s="66">
        <f t="shared" si="6"/>
        <v>7.3684210526315783E-2</v>
      </c>
      <c r="J24" s="66">
        <f t="shared" si="6"/>
        <v>-0.16666666666666666</v>
      </c>
      <c r="K24" s="66">
        <f t="shared" si="6"/>
        <v>-2.3529411764705882E-2</v>
      </c>
      <c r="L24" s="66">
        <f t="shared" si="6"/>
        <v>0.40963855421686746</v>
      </c>
      <c r="M24" s="66">
        <f t="shared" si="6"/>
        <v>-0.15384615384615385</v>
      </c>
      <c r="N24" s="67">
        <f t="shared" si="6"/>
        <v>-0.21212121212121213</v>
      </c>
      <c r="P24" s="65" t="s">
        <v>21</v>
      </c>
      <c r="Q24" s="66">
        <f t="shared" ref="Q24:AA24" si="7">(Q9-P9)/P9</f>
        <v>0.10084993684144807</v>
      </c>
      <c r="R24" s="66">
        <f t="shared" si="7"/>
        <v>-4.1527360192423333E-2</v>
      </c>
      <c r="S24" s="66">
        <f t="shared" si="7"/>
        <v>-0.26194408691339499</v>
      </c>
      <c r="T24" s="66">
        <f t="shared" si="7"/>
        <v>-0.39178236142577461</v>
      </c>
      <c r="U24" s="66">
        <f t="shared" si="7"/>
        <v>-1.6765194303246999E-3</v>
      </c>
      <c r="V24" s="66">
        <f t="shared" si="7"/>
        <v>3.2474115902988793E-2</v>
      </c>
      <c r="W24" s="66">
        <f t="shared" si="7"/>
        <v>-0.16497968283238587</v>
      </c>
      <c r="X24" s="66">
        <f t="shared" si="7"/>
        <v>-8.8962987297790022E-2</v>
      </c>
      <c r="Y24" s="66">
        <f t="shared" si="7"/>
        <v>0.43106175194680979</v>
      </c>
      <c r="Z24" s="66">
        <f t="shared" si="7"/>
        <v>-5.6527629667251472E-2</v>
      </c>
      <c r="AA24" s="67">
        <f t="shared" si="7"/>
        <v>-0.30319296025203735</v>
      </c>
    </row>
    <row r="25" spans="1:30" x14ac:dyDescent="0.2">
      <c r="C25" s="65" t="s">
        <v>21</v>
      </c>
      <c r="D25" s="66">
        <f t="shared" ref="D25:N25" si="8">(D10-C10)/C10</f>
        <v>0.80769230769230771</v>
      </c>
      <c r="E25" s="66">
        <f t="shared" si="8"/>
        <v>-0.18439716312056736</v>
      </c>
      <c r="F25" s="66">
        <f t="shared" si="8"/>
        <v>-0.28695652173913044</v>
      </c>
      <c r="G25" s="66">
        <f t="shared" si="8"/>
        <v>-0.46341463414634149</v>
      </c>
      <c r="H25" s="66">
        <f t="shared" si="8"/>
        <v>-6.8181818181818177E-2</v>
      </c>
      <c r="I25" s="66">
        <f t="shared" si="8"/>
        <v>0.48780487804878048</v>
      </c>
      <c r="J25" s="66">
        <f t="shared" si="8"/>
        <v>-0.19672131147540983</v>
      </c>
      <c r="K25" s="66">
        <f t="shared" si="8"/>
        <v>-0.14285714285714285</v>
      </c>
      <c r="L25" s="66">
        <f t="shared" si="8"/>
        <v>0.16666666666666666</v>
      </c>
      <c r="M25" s="66">
        <f t="shared" si="8"/>
        <v>-0.36734693877551022</v>
      </c>
      <c r="N25" s="67">
        <f t="shared" si="8"/>
        <v>-0.32258064516129031</v>
      </c>
      <c r="P25" s="65" t="s">
        <v>21</v>
      </c>
      <c r="Q25" s="66">
        <f t="shared" ref="Q25:AA25" si="9">(Q10-P10)/P10</f>
        <v>0.54878780944389882</v>
      </c>
      <c r="R25" s="66">
        <f t="shared" si="9"/>
        <v>-0.19615828618550626</v>
      </c>
      <c r="S25" s="66">
        <f t="shared" si="9"/>
        <v>-0.36697629933458314</v>
      </c>
      <c r="T25" s="66">
        <f t="shared" si="9"/>
        <v>-0.34266646583272187</v>
      </c>
      <c r="U25" s="66">
        <f t="shared" si="9"/>
        <v>-9.2598057380408397E-2</v>
      </c>
      <c r="V25" s="66">
        <f t="shared" si="9"/>
        <v>0.41308929993086696</v>
      </c>
      <c r="W25" s="66">
        <f t="shared" si="9"/>
        <v>-2.0925308791127292E-2</v>
      </c>
      <c r="X25" s="66">
        <f t="shared" si="9"/>
        <v>-0.18538966735100093</v>
      </c>
      <c r="Y25" s="66">
        <f t="shared" si="9"/>
        <v>0.11891708837921104</v>
      </c>
      <c r="Z25" s="66">
        <f t="shared" si="9"/>
        <v>-0.4140203030553235</v>
      </c>
      <c r="AA25" s="67">
        <f t="shared" si="9"/>
        <v>-0.52740378412949374</v>
      </c>
    </row>
    <row r="26" spans="1:30" x14ac:dyDescent="0.2">
      <c r="C26" s="65" t="s">
        <v>21</v>
      </c>
      <c r="D26" s="66">
        <f t="shared" ref="D26:N26" si="10">(D11-C11)/C11</f>
        <v>-7.650273224043716E-2</v>
      </c>
      <c r="E26" s="66">
        <f t="shared" si="10"/>
        <v>-5.9171597633136092E-2</v>
      </c>
      <c r="F26" s="66">
        <f t="shared" si="10"/>
        <v>-0.14465408805031446</v>
      </c>
      <c r="G26" s="66">
        <f t="shared" si="10"/>
        <v>-0.36764705882352944</v>
      </c>
      <c r="H26" s="66">
        <f t="shared" si="10"/>
        <v>0.23255813953488372</v>
      </c>
      <c r="I26" s="66">
        <f t="shared" si="10"/>
        <v>-2.8301886792452831E-2</v>
      </c>
      <c r="J26" s="66">
        <f t="shared" si="10"/>
        <v>-4.8543689320388349E-2</v>
      </c>
      <c r="K26" s="66">
        <f t="shared" si="10"/>
        <v>-5.1020408163265307E-2</v>
      </c>
      <c r="L26" s="66">
        <f t="shared" si="10"/>
        <v>7.5268817204301078E-2</v>
      </c>
      <c r="M26" s="66">
        <f t="shared" si="10"/>
        <v>-7.0000000000000007E-2</v>
      </c>
      <c r="N26" s="67">
        <f t="shared" si="10"/>
        <v>-0.12903225806451613</v>
      </c>
      <c r="P26" s="65" t="s">
        <v>21</v>
      </c>
      <c r="Q26" s="66">
        <f t="shared" ref="Q26:AA26" si="11">(Q11-P11)/P11</f>
        <v>5.4765899767220898E-2</v>
      </c>
      <c r="R26" s="66">
        <f t="shared" si="11"/>
        <v>0.11154646644600047</v>
      </c>
      <c r="S26" s="66">
        <f t="shared" si="11"/>
        <v>-0.10707801335102231</v>
      </c>
      <c r="T26" s="66">
        <f t="shared" si="11"/>
        <v>-0.47020267937891014</v>
      </c>
      <c r="U26" s="66">
        <f t="shared" si="11"/>
        <v>0.43301119232690094</v>
      </c>
      <c r="V26" s="66">
        <f t="shared" si="11"/>
        <v>-0.23294110766957998</v>
      </c>
      <c r="W26" s="66">
        <f t="shared" si="11"/>
        <v>-6.5569125807950504E-2</v>
      </c>
      <c r="X26" s="66">
        <f t="shared" si="11"/>
        <v>7.6222125196073673E-2</v>
      </c>
      <c r="Y26" s="66">
        <f t="shared" si="11"/>
        <v>8.1509129839395414E-2</v>
      </c>
      <c r="Z26" s="66">
        <f t="shared" si="11"/>
        <v>-0.253687250433692</v>
      </c>
      <c r="AA26" s="67">
        <f t="shared" si="11"/>
        <v>-0.19114618238189043</v>
      </c>
    </row>
    <row r="27" spans="1:30" x14ac:dyDescent="0.2">
      <c r="C27" s="65" t="s">
        <v>21</v>
      </c>
      <c r="D27" s="66">
        <f t="shared" ref="D27:N27" si="12">(D12-C12)/C12</f>
        <v>-0.248</v>
      </c>
      <c r="E27" s="66">
        <f t="shared" si="12"/>
        <v>3.1914893617021274E-2</v>
      </c>
      <c r="F27" s="66">
        <f t="shared" si="12"/>
        <v>-0.41237113402061853</v>
      </c>
      <c r="G27" s="66">
        <f t="shared" si="12"/>
        <v>-0.33333333333333331</v>
      </c>
      <c r="H27" s="66">
        <f t="shared" si="12"/>
        <v>0</v>
      </c>
      <c r="I27" s="66">
        <f t="shared" si="12"/>
        <v>0.34210526315789475</v>
      </c>
      <c r="J27" s="66">
        <f t="shared" si="12"/>
        <v>1.9607843137254902E-2</v>
      </c>
      <c r="K27" s="66">
        <f t="shared" si="12"/>
        <v>-0.25</v>
      </c>
      <c r="L27" s="66">
        <f t="shared" si="12"/>
        <v>1.8974358974358974</v>
      </c>
      <c r="M27" s="66">
        <f t="shared" si="12"/>
        <v>-0.53097345132743368</v>
      </c>
      <c r="N27" s="67">
        <f t="shared" si="12"/>
        <v>0.13207547169811321</v>
      </c>
      <c r="P27" s="65" t="s">
        <v>21</v>
      </c>
      <c r="Q27" s="66">
        <f t="shared" ref="Q27:AA27" si="13">(Q12-P12)/P12</f>
        <v>-0.11300971143922156</v>
      </c>
      <c r="R27" s="66">
        <f t="shared" si="13"/>
        <v>6.0221337573374008E-2</v>
      </c>
      <c r="S27" s="66">
        <f t="shared" si="13"/>
        <v>-0.32868652476367799</v>
      </c>
      <c r="T27" s="66">
        <f t="shared" si="13"/>
        <v>-0.21623265075494977</v>
      </c>
      <c r="U27" s="66">
        <f t="shared" si="13"/>
        <v>-0.25795444510977078</v>
      </c>
      <c r="V27" s="66">
        <f t="shared" si="13"/>
        <v>0.45422467668713545</v>
      </c>
      <c r="W27" s="66">
        <f t="shared" si="13"/>
        <v>-0.21574191384100289</v>
      </c>
      <c r="X27" s="66">
        <f t="shared" si="13"/>
        <v>0.45743704480447683</v>
      </c>
      <c r="Y27" s="66">
        <f t="shared" si="13"/>
        <v>0.22767966382232563</v>
      </c>
      <c r="Z27" s="66">
        <f t="shared" si="13"/>
        <v>-0.50551644023363196</v>
      </c>
      <c r="AA27" s="67">
        <f t="shared" si="13"/>
        <v>0.738193947359157</v>
      </c>
    </row>
    <row r="28" spans="1:30" x14ac:dyDescent="0.2">
      <c r="C28" s="65" t="s">
        <v>21</v>
      </c>
      <c r="D28" s="66">
        <f t="shared" ref="D28:N28" si="14">(D13-C13)/C13</f>
        <v>0.76315789473684215</v>
      </c>
      <c r="E28" s="66">
        <f t="shared" si="14"/>
        <v>-8.9552238805970144E-2</v>
      </c>
      <c r="F28" s="66">
        <f t="shared" si="14"/>
        <v>-0.36065573770491804</v>
      </c>
      <c r="G28" s="66">
        <f t="shared" si="14"/>
        <v>-0.4358974358974359</v>
      </c>
      <c r="H28" s="66">
        <f t="shared" si="14"/>
        <v>-4.5454545454545456E-2</v>
      </c>
      <c r="I28" s="66">
        <f t="shared" si="14"/>
        <v>0</v>
      </c>
      <c r="J28" s="66">
        <f t="shared" si="14"/>
        <v>-0.66666666666666663</v>
      </c>
      <c r="K28" s="66">
        <f t="shared" si="14"/>
        <v>-0.8571428571428571</v>
      </c>
      <c r="L28" s="66">
        <f t="shared" si="14"/>
        <v>8</v>
      </c>
      <c r="M28" s="66">
        <f t="shared" si="14"/>
        <v>-0.55555555555555558</v>
      </c>
      <c r="N28" s="67">
        <f t="shared" si="14"/>
        <v>-0.5</v>
      </c>
      <c r="P28" s="65" t="s">
        <v>21</v>
      </c>
      <c r="Q28" s="66">
        <f t="shared" ref="Q28:AA28" si="15">(Q13-P13)/P13</f>
        <v>0.64827392237338277</v>
      </c>
      <c r="R28" s="66">
        <f t="shared" si="15"/>
        <v>-8.2408484576833377E-2</v>
      </c>
      <c r="S28" s="66">
        <f t="shared" si="15"/>
        <v>-0.1746815940865335</v>
      </c>
      <c r="T28" s="66">
        <f t="shared" si="15"/>
        <v>-0.36236815363411629</v>
      </c>
      <c r="U28" s="66">
        <f t="shared" si="15"/>
        <v>-0.21123549579452919</v>
      </c>
      <c r="V28" s="66">
        <f t="shared" si="15"/>
        <v>-1.0521761161701478E-2</v>
      </c>
      <c r="W28" s="66">
        <f t="shared" si="15"/>
        <v>-0.40846241363831026</v>
      </c>
      <c r="X28" s="66">
        <f t="shared" si="15"/>
        <v>-0.8935292148638232</v>
      </c>
      <c r="Y28" s="66">
        <f t="shared" si="15"/>
        <v>6.1062980030721965</v>
      </c>
      <c r="Z28" s="66">
        <f t="shared" si="15"/>
        <v>-0.40253339674030519</v>
      </c>
      <c r="AA28" s="67">
        <f t="shared" si="15"/>
        <v>-0.68324891461649784</v>
      </c>
    </row>
    <row r="29" spans="1:30" x14ac:dyDescent="0.2">
      <c r="C29" s="65" t="s">
        <v>21</v>
      </c>
      <c r="D29" s="66">
        <f t="shared" ref="D29:N29" si="16">(D14-C14)/C14</f>
        <v>0.6470588235294118</v>
      </c>
      <c r="E29" s="66">
        <f t="shared" si="16"/>
        <v>-0.6071428571428571</v>
      </c>
      <c r="F29" s="66">
        <f t="shared" si="16"/>
        <v>0.81818181818181823</v>
      </c>
      <c r="G29" s="66">
        <f t="shared" si="16"/>
        <v>-0.55000000000000004</v>
      </c>
      <c r="H29" s="66">
        <f t="shared" si="16"/>
        <v>0</v>
      </c>
      <c r="I29" s="66">
        <f t="shared" si="16"/>
        <v>-0.44444444444444442</v>
      </c>
      <c r="J29" s="66">
        <f t="shared" si="16"/>
        <v>0.2</v>
      </c>
      <c r="K29" s="66">
        <f t="shared" si="16"/>
        <v>-0.33333333333333331</v>
      </c>
      <c r="L29" s="66">
        <f t="shared" si="16"/>
        <v>0.75</v>
      </c>
      <c r="M29" s="66">
        <f t="shared" si="16"/>
        <v>-0.7142857142857143</v>
      </c>
      <c r="N29" s="67">
        <f t="shared" si="16"/>
        <v>1</v>
      </c>
      <c r="P29" s="65" t="s">
        <v>21</v>
      </c>
      <c r="Q29" s="66">
        <f t="shared" ref="Q29:AA29" si="17">(Q14-P14)/P14</f>
        <v>0.36146311391191177</v>
      </c>
      <c r="R29" s="66">
        <f t="shared" si="17"/>
        <v>-0.46945814047091972</v>
      </c>
      <c r="S29" s="66">
        <f t="shared" si="17"/>
        <v>0.55657583415915524</v>
      </c>
      <c r="T29" s="66">
        <f t="shared" si="17"/>
        <v>-0.25887571531183118</v>
      </c>
      <c r="U29" s="66">
        <f t="shared" si="17"/>
        <v>-5.9576126146121559E-2</v>
      </c>
      <c r="V29" s="66">
        <f t="shared" si="17"/>
        <v>-0.46998653869687596</v>
      </c>
      <c r="W29" s="66">
        <f t="shared" si="17"/>
        <v>2.3136954807980923E-2</v>
      </c>
      <c r="X29" s="66">
        <f t="shared" si="17"/>
        <v>-0.33766512190207537</v>
      </c>
      <c r="Y29" s="66">
        <f t="shared" si="17"/>
        <v>0.83202562205521591</v>
      </c>
      <c r="Z29" s="66">
        <f t="shared" si="17"/>
        <v>-0.83384079110275089</v>
      </c>
      <c r="AA29" s="67">
        <f t="shared" si="17"/>
        <v>1.1028781579788935</v>
      </c>
    </row>
    <row r="30" spans="1:30" x14ac:dyDescent="0.2">
      <c r="C30" s="65" t="s">
        <v>21</v>
      </c>
      <c r="D30" s="66">
        <f t="shared" ref="D30:N30" si="18">(D15-C15)/C15</f>
        <v>0.64</v>
      </c>
      <c r="E30" s="66">
        <f t="shared" si="18"/>
        <v>-0.14634146341463414</v>
      </c>
      <c r="F30" s="66">
        <f t="shared" si="18"/>
        <v>2.8571428571428571E-2</v>
      </c>
      <c r="G30" s="66">
        <f t="shared" si="18"/>
        <v>-0.52777777777777779</v>
      </c>
      <c r="H30" s="66">
        <f t="shared" si="18"/>
        <v>0.52941176470588236</v>
      </c>
      <c r="I30" s="66">
        <f t="shared" si="18"/>
        <v>-0.46153846153846156</v>
      </c>
      <c r="J30" s="66">
        <f t="shared" si="18"/>
        <v>7.1428571428571425E-2</v>
      </c>
      <c r="K30" s="66">
        <f t="shared" si="18"/>
        <v>-0.2</v>
      </c>
      <c r="L30" s="66">
        <f t="shared" si="18"/>
        <v>-0.16666666666666666</v>
      </c>
      <c r="M30" s="66">
        <f t="shared" si="18"/>
        <v>-0.2</v>
      </c>
      <c r="N30" s="67">
        <f t="shared" si="18"/>
        <v>-0.125</v>
      </c>
      <c r="P30" s="65" t="s">
        <v>21</v>
      </c>
      <c r="Q30" s="66">
        <f t="shared" ref="Q30:AA30" si="19">(Q15-P15)/P15</f>
        <v>0.6752621808678797</v>
      </c>
      <c r="R30" s="66">
        <f t="shared" si="19"/>
        <v>-0.13725173952108322</v>
      </c>
      <c r="S30" s="66">
        <f t="shared" si="19"/>
        <v>7.7130105255509701E-2</v>
      </c>
      <c r="T30" s="66">
        <f t="shared" si="19"/>
        <v>-0.5277725078521891</v>
      </c>
      <c r="U30" s="66">
        <f t="shared" si="19"/>
        <v>-0.24928726601791507</v>
      </c>
      <c r="V30" s="66">
        <f t="shared" si="19"/>
        <v>0.2702032014334303</v>
      </c>
      <c r="W30" s="66">
        <f t="shared" si="19"/>
        <v>-0.11388816068708961</v>
      </c>
      <c r="X30" s="66">
        <f t="shared" si="19"/>
        <v>-0.33059558379397846</v>
      </c>
      <c r="Y30" s="66">
        <f t="shared" si="19"/>
        <v>-0.39583300449846104</v>
      </c>
      <c r="Z30" s="66">
        <f t="shared" si="19"/>
        <v>0.67670750929627022</v>
      </c>
      <c r="AA30" s="67">
        <f t="shared" si="19"/>
        <v>-0.60966666320414675</v>
      </c>
    </row>
    <row r="31" spans="1:30" x14ac:dyDescent="0.2">
      <c r="C31" s="65" t="s">
        <v>21</v>
      </c>
      <c r="D31" s="66">
        <f t="shared" ref="D31:N31" si="20">(D16-C16)/C16</f>
        <v>-1</v>
      </c>
      <c r="E31" s="66" t="s">
        <v>21</v>
      </c>
      <c r="F31" s="66">
        <f t="shared" si="20"/>
        <v>0</v>
      </c>
      <c r="G31" s="66">
        <f t="shared" si="20"/>
        <v>-0.5</v>
      </c>
      <c r="H31" s="66">
        <f t="shared" si="20"/>
        <v>0</v>
      </c>
      <c r="I31" s="66">
        <f t="shared" si="20"/>
        <v>1</v>
      </c>
      <c r="J31" s="66">
        <f t="shared" si="20"/>
        <v>-0.5</v>
      </c>
      <c r="K31" s="66">
        <f t="shared" si="20"/>
        <v>1</v>
      </c>
      <c r="L31" s="66">
        <f t="shared" si="20"/>
        <v>0.5</v>
      </c>
      <c r="M31" s="66">
        <f t="shared" si="20"/>
        <v>-0.66666666666666663</v>
      </c>
      <c r="N31" s="67">
        <f t="shared" si="20"/>
        <v>0</v>
      </c>
      <c r="P31" s="65" t="s">
        <v>21</v>
      </c>
      <c r="Q31" s="66">
        <f t="shared" ref="Q31" si="21">(Q16-P16)/P16</f>
        <v>-1</v>
      </c>
      <c r="R31" s="66" t="s">
        <v>21</v>
      </c>
      <c r="S31" s="66">
        <f t="shared" ref="S31:AA31" si="22">(S16-R16)/R16</f>
        <v>0.16320862290398858</v>
      </c>
      <c r="T31" s="66">
        <f t="shared" si="22"/>
        <v>-0.54054054054054057</v>
      </c>
      <c r="U31" s="66">
        <f t="shared" si="22"/>
        <v>0.17647058823529413</v>
      </c>
      <c r="V31" s="66">
        <f t="shared" si="22"/>
        <v>0.7</v>
      </c>
      <c r="W31" s="66">
        <f t="shared" si="22"/>
        <v>-0.5</v>
      </c>
      <c r="X31" s="66">
        <f t="shared" si="22"/>
        <v>1.1058832512846311</v>
      </c>
      <c r="Y31" s="66">
        <f t="shared" si="22"/>
        <v>0.39106128569204224</v>
      </c>
      <c r="Z31" s="66">
        <f t="shared" si="22"/>
        <v>-0.59839369745515436</v>
      </c>
      <c r="AA31" s="67">
        <f t="shared" si="22"/>
        <v>-0.17000038179596824</v>
      </c>
    </row>
    <row r="32" spans="1:30" x14ac:dyDescent="0.2">
      <c r="C32" s="65" t="s">
        <v>21</v>
      </c>
      <c r="D32" s="66" t="s">
        <v>21</v>
      </c>
      <c r="E32" s="66" t="s">
        <v>21</v>
      </c>
      <c r="F32" s="66" t="s">
        <v>21</v>
      </c>
      <c r="G32" s="66" t="s">
        <v>21</v>
      </c>
      <c r="H32" s="66" t="s">
        <v>21</v>
      </c>
      <c r="I32" s="66" t="s">
        <v>21</v>
      </c>
      <c r="J32" s="66" t="s">
        <v>21</v>
      </c>
      <c r="K32" s="66" t="s">
        <v>21</v>
      </c>
      <c r="L32" s="66" t="s">
        <v>21</v>
      </c>
      <c r="M32" s="66" t="s">
        <v>21</v>
      </c>
      <c r="N32" s="67" t="s">
        <v>21</v>
      </c>
      <c r="P32" s="65" t="s">
        <v>21</v>
      </c>
      <c r="Q32" s="66" t="s">
        <v>21</v>
      </c>
      <c r="R32" s="66" t="s">
        <v>21</v>
      </c>
      <c r="S32" s="66" t="s">
        <v>21</v>
      </c>
      <c r="T32" s="66" t="s">
        <v>21</v>
      </c>
      <c r="U32" s="66" t="s">
        <v>21</v>
      </c>
      <c r="V32" s="66" t="s">
        <v>21</v>
      </c>
      <c r="W32" s="66" t="s">
        <v>21</v>
      </c>
      <c r="X32" s="66" t="s">
        <v>21</v>
      </c>
      <c r="Y32" s="66" t="s">
        <v>21</v>
      </c>
      <c r="Z32" s="66" t="s">
        <v>21</v>
      </c>
      <c r="AA32" s="67" t="s">
        <v>21</v>
      </c>
    </row>
    <row r="33" spans="3:27" ht="17" thickBot="1" x14ac:dyDescent="0.25">
      <c r="C33" s="68" t="s">
        <v>21</v>
      </c>
      <c r="D33" s="69">
        <f>(D18-C18)/C18</f>
        <v>-1</v>
      </c>
      <c r="E33" s="69" t="s">
        <v>21</v>
      </c>
      <c r="F33" s="69" t="s">
        <v>21</v>
      </c>
      <c r="G33" s="69" t="s">
        <v>21</v>
      </c>
      <c r="H33" s="69" t="s">
        <v>21</v>
      </c>
      <c r="I33" s="69" t="s">
        <v>21</v>
      </c>
      <c r="J33" s="69" t="s">
        <v>21</v>
      </c>
      <c r="K33" s="69" t="s">
        <v>21</v>
      </c>
      <c r="L33" s="69" t="s">
        <v>21</v>
      </c>
      <c r="M33" s="69" t="s">
        <v>21</v>
      </c>
      <c r="N33" s="70" t="s">
        <v>21</v>
      </c>
      <c r="P33" s="68" t="s">
        <v>21</v>
      </c>
      <c r="Q33" s="69">
        <f>(Q18-P18)/P18</f>
        <v>-1</v>
      </c>
      <c r="R33" s="69" t="s">
        <v>21</v>
      </c>
      <c r="S33" s="69" t="s">
        <v>21</v>
      </c>
      <c r="T33" s="69" t="s">
        <v>21</v>
      </c>
      <c r="U33" s="69" t="s">
        <v>21</v>
      </c>
      <c r="V33" s="69" t="s">
        <v>21</v>
      </c>
      <c r="W33" s="69" t="s">
        <v>21</v>
      </c>
      <c r="X33" s="69" t="s">
        <v>21</v>
      </c>
      <c r="Y33" s="69" t="s">
        <v>21</v>
      </c>
      <c r="Z33" s="69" t="s">
        <v>21</v>
      </c>
      <c r="AA33" s="70" t="s">
        <v>21</v>
      </c>
    </row>
    <row r="34" spans="3:27" ht="17" thickBot="1" x14ac:dyDescent="0.25">
      <c r="C34" s="71" t="s">
        <v>21</v>
      </c>
      <c r="D34" s="72">
        <f>(D19-C19)/C19</f>
        <v>4.8655569782330349E-2</v>
      </c>
      <c r="E34" s="72">
        <f t="shared" ref="E34:N34" si="23">(E19-D19)/D19</f>
        <v>-0.16178266178266179</v>
      </c>
      <c r="F34" s="72">
        <f t="shared" si="23"/>
        <v>-0.1820830298616169</v>
      </c>
      <c r="G34" s="72">
        <f t="shared" si="23"/>
        <v>-0.37934105075690117</v>
      </c>
      <c r="H34" s="72">
        <f t="shared" si="23"/>
        <v>-8.0344332855093251E-2</v>
      </c>
      <c r="I34" s="72">
        <f t="shared" si="23"/>
        <v>0.12324492979719189</v>
      </c>
      <c r="J34" s="72">
        <f t="shared" si="23"/>
        <v>-7.6388888888888895E-2</v>
      </c>
      <c r="K34" s="72">
        <f t="shared" si="23"/>
        <v>-0.14586466165413534</v>
      </c>
      <c r="L34" s="72">
        <f t="shared" si="23"/>
        <v>0.52992957746478875</v>
      </c>
      <c r="M34" s="72">
        <f t="shared" si="23"/>
        <v>-0.29459148446490219</v>
      </c>
      <c r="N34" s="73">
        <f t="shared" si="23"/>
        <v>-0.12724306688417619</v>
      </c>
      <c r="P34" s="71" t="s">
        <v>21</v>
      </c>
      <c r="Q34" s="72">
        <f>(Q19-P19)/P19</f>
        <v>0.11727917897177581</v>
      </c>
      <c r="R34" s="72">
        <f t="shared" ref="R34:AA34" si="24">(R19-Q19)/Q19</f>
        <v>-0.11218101293981154</v>
      </c>
      <c r="S34" s="72">
        <f t="shared" si="24"/>
        <v>-0.14063553074310814</v>
      </c>
      <c r="T34" s="72">
        <f t="shared" si="24"/>
        <v>-0.33785011075963284</v>
      </c>
      <c r="U34" s="72">
        <f t="shared" si="24"/>
        <v>-0.1186272827856342</v>
      </c>
      <c r="V34" s="72">
        <f t="shared" si="24"/>
        <v>5.1559287223496605E-2</v>
      </c>
      <c r="W34" s="72">
        <f t="shared" si="24"/>
        <v>-2.8705678859320898E-2</v>
      </c>
      <c r="X34" s="72">
        <f t="shared" si="24"/>
        <v>-9.523676009976377E-2</v>
      </c>
      <c r="Y34" s="72">
        <f t="shared" si="24"/>
        <v>0.43426072227682777</v>
      </c>
      <c r="Z34" s="72">
        <f t="shared" si="24"/>
        <v>-0.36621482010570355</v>
      </c>
      <c r="AA34" s="73">
        <f t="shared" si="24"/>
        <v>-0.20241285226112224</v>
      </c>
    </row>
  </sheetData>
  <mergeCells count="2">
    <mergeCell ref="B5:N5"/>
    <mergeCell ref="O5:AA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B90-7231-394E-ABCE-93BA74EDCBFE}">
  <dimension ref="A1:AD32"/>
  <sheetViews>
    <sheetView workbookViewId="0">
      <selection activeCell="A9" sqref="A9"/>
    </sheetView>
  </sheetViews>
  <sheetFormatPr baseColWidth="10" defaultColWidth="15" defaultRowHeight="16" x14ac:dyDescent="0.2"/>
  <cols>
    <col min="1" max="1" width="18.1640625" style="2" bestFit="1" customWidth="1"/>
    <col min="2" max="2" width="27.1640625" style="2" bestFit="1" customWidth="1"/>
    <col min="3" max="3" width="7.6640625" style="2" bestFit="1" customWidth="1"/>
    <col min="4" max="4" width="7.83203125" style="2" bestFit="1" customWidth="1"/>
    <col min="5" max="6" width="8.83203125" style="2" bestFit="1" customWidth="1"/>
    <col min="7" max="7" width="8" style="2" bestFit="1" customWidth="1"/>
    <col min="8" max="8" width="8.83203125" style="2" bestFit="1" customWidth="1"/>
    <col min="9" max="9" width="8.1640625" style="2" bestFit="1" customWidth="1"/>
    <col min="10" max="10" width="8.83203125" style="2" bestFit="1" customWidth="1"/>
    <col min="11" max="11" width="8" style="2" bestFit="1" customWidth="1"/>
    <col min="12" max="12" width="8.1640625" style="2" bestFit="1" customWidth="1"/>
    <col min="13" max="14" width="8.83203125" style="2" bestFit="1" customWidth="1"/>
    <col min="15" max="26" width="13.6640625" style="2" bestFit="1" customWidth="1"/>
    <col min="27" max="27" width="12.5" style="2" bestFit="1" customWidth="1"/>
    <col min="28" max="28" width="31" style="2" customWidth="1"/>
    <col min="29" max="29" width="18.83203125" style="2" bestFit="1" customWidth="1"/>
    <col min="30" max="30" width="16.83203125" style="2" bestFit="1" customWidth="1"/>
    <col min="31" max="16384" width="15" style="2"/>
  </cols>
  <sheetData>
    <row r="1" spans="1:30" x14ac:dyDescent="0.2">
      <c r="A1" s="1" t="s">
        <v>0</v>
      </c>
      <c r="B1" s="1"/>
    </row>
    <row r="2" spans="1:30" x14ac:dyDescent="0.2">
      <c r="A2" s="3" t="s">
        <v>22</v>
      </c>
      <c r="B2" s="4" t="s">
        <v>2</v>
      </c>
    </row>
    <row r="3" spans="1:30" x14ac:dyDescent="0.2">
      <c r="A3" s="3" t="s">
        <v>19</v>
      </c>
      <c r="B3" s="4" t="s">
        <v>3</v>
      </c>
    </row>
    <row r="5" spans="1:30" ht="17" thickBot="1" x14ac:dyDescent="0.25">
      <c r="B5" s="74"/>
    </row>
    <row r="6" spans="1:30" ht="17" customHeight="1" thickBot="1" x14ac:dyDescent="0.25">
      <c r="B6" s="121" t="s">
        <v>17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3"/>
      <c r="O6" s="121" t="s">
        <v>18</v>
      </c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3"/>
      <c r="AB6" s="75"/>
    </row>
    <row r="7" spans="1:30" ht="17" thickBot="1" x14ac:dyDescent="0.25">
      <c r="A7" s="8" t="s">
        <v>33</v>
      </c>
      <c r="B7" s="9" t="s">
        <v>15</v>
      </c>
      <c r="C7" s="10">
        <v>45292</v>
      </c>
      <c r="D7" s="11">
        <v>45323</v>
      </c>
      <c r="E7" s="11">
        <v>45352</v>
      </c>
      <c r="F7" s="11">
        <v>45383</v>
      </c>
      <c r="G7" s="11">
        <v>45413</v>
      </c>
      <c r="H7" s="11">
        <v>45444</v>
      </c>
      <c r="I7" s="11">
        <v>45474</v>
      </c>
      <c r="J7" s="11">
        <v>45505</v>
      </c>
      <c r="K7" s="11">
        <v>45536</v>
      </c>
      <c r="L7" s="11">
        <v>45566</v>
      </c>
      <c r="M7" s="11">
        <v>45597</v>
      </c>
      <c r="N7" s="12">
        <v>45627</v>
      </c>
      <c r="O7" s="13" t="s">
        <v>16</v>
      </c>
      <c r="P7" s="10">
        <v>45292</v>
      </c>
      <c r="Q7" s="11">
        <v>45323</v>
      </c>
      <c r="R7" s="11">
        <v>45352</v>
      </c>
      <c r="S7" s="11">
        <v>45383</v>
      </c>
      <c r="T7" s="11">
        <v>45413</v>
      </c>
      <c r="U7" s="11">
        <v>45444</v>
      </c>
      <c r="V7" s="11">
        <v>45474</v>
      </c>
      <c r="W7" s="11">
        <v>45505</v>
      </c>
      <c r="X7" s="11">
        <v>45536</v>
      </c>
      <c r="Y7" s="11">
        <v>45566</v>
      </c>
      <c r="Z7" s="11">
        <v>45597</v>
      </c>
      <c r="AA7" s="12">
        <v>45627</v>
      </c>
      <c r="AB7" s="75"/>
      <c r="AC7" s="14" t="s">
        <v>56</v>
      </c>
      <c r="AD7" s="15" t="s">
        <v>57</v>
      </c>
    </row>
    <row r="8" spans="1:30" x14ac:dyDescent="0.2">
      <c r="A8" s="16" t="s">
        <v>32</v>
      </c>
      <c r="B8" s="17">
        <v>2189</v>
      </c>
      <c r="C8" s="18">
        <v>318</v>
      </c>
      <c r="D8" s="19">
        <v>331</v>
      </c>
      <c r="E8" s="19">
        <v>243</v>
      </c>
      <c r="F8" s="19">
        <v>243</v>
      </c>
      <c r="G8" s="19">
        <v>135</v>
      </c>
      <c r="H8" s="19">
        <v>113</v>
      </c>
      <c r="I8" s="19">
        <v>114</v>
      </c>
      <c r="J8" s="19">
        <v>137</v>
      </c>
      <c r="K8" s="19">
        <v>147</v>
      </c>
      <c r="L8" s="19">
        <v>222</v>
      </c>
      <c r="M8" s="19">
        <v>107</v>
      </c>
      <c r="N8" s="20">
        <v>79</v>
      </c>
      <c r="O8" s="21">
        <v>216371548</v>
      </c>
      <c r="P8" s="22">
        <v>28892502</v>
      </c>
      <c r="Q8" s="23">
        <v>30803905</v>
      </c>
      <c r="R8" s="23">
        <v>23441147</v>
      </c>
      <c r="S8" s="23">
        <v>24088756</v>
      </c>
      <c r="T8" s="23">
        <v>14001476</v>
      </c>
      <c r="U8" s="23">
        <v>12344657</v>
      </c>
      <c r="V8" s="23">
        <v>11053153</v>
      </c>
      <c r="W8" s="23">
        <v>13545831</v>
      </c>
      <c r="X8" s="23">
        <v>14744756</v>
      </c>
      <c r="Y8" s="23">
        <v>22613476</v>
      </c>
      <c r="Z8" s="23">
        <v>12238281</v>
      </c>
      <c r="AA8" s="24">
        <v>8603608</v>
      </c>
      <c r="AB8" s="75"/>
      <c r="AC8" s="36">
        <f t="shared" ref="AC8:AC17" si="0">B8/$B$17</f>
        <v>0.46984331401588325</v>
      </c>
      <c r="AD8" s="37">
        <f t="shared" ref="AD8:AD17" si="1">O8/$O$17</f>
        <v>0.78417867899278337</v>
      </c>
    </row>
    <row r="9" spans="1:30" x14ac:dyDescent="0.2">
      <c r="A9" s="27" t="s">
        <v>31</v>
      </c>
      <c r="B9" s="28">
        <v>768</v>
      </c>
      <c r="C9" s="29">
        <v>140</v>
      </c>
      <c r="D9" s="30">
        <v>98</v>
      </c>
      <c r="E9" s="30">
        <v>83</v>
      </c>
      <c r="F9" s="30">
        <v>74</v>
      </c>
      <c r="G9" s="30">
        <v>35</v>
      </c>
      <c r="H9" s="30">
        <v>25</v>
      </c>
      <c r="I9" s="30">
        <v>50</v>
      </c>
      <c r="J9" s="30">
        <v>39</v>
      </c>
      <c r="K9" s="30">
        <v>25</v>
      </c>
      <c r="L9" s="30">
        <v>82</v>
      </c>
      <c r="M9" s="30">
        <v>55</v>
      </c>
      <c r="N9" s="31">
        <v>62</v>
      </c>
      <c r="O9" s="32">
        <v>15538385</v>
      </c>
      <c r="P9" s="33">
        <v>2551441</v>
      </c>
      <c r="Q9" s="34">
        <v>1520247</v>
      </c>
      <c r="R9" s="34">
        <v>1638304</v>
      </c>
      <c r="S9" s="34">
        <v>1761251</v>
      </c>
      <c r="T9" s="34">
        <v>808344</v>
      </c>
      <c r="U9" s="34">
        <v>428768</v>
      </c>
      <c r="V9" s="34">
        <v>1097127</v>
      </c>
      <c r="W9" s="34">
        <v>679061</v>
      </c>
      <c r="X9" s="34">
        <v>358529</v>
      </c>
      <c r="Y9" s="34">
        <v>1744764</v>
      </c>
      <c r="Z9" s="34">
        <v>1449775</v>
      </c>
      <c r="AA9" s="35">
        <v>1500774</v>
      </c>
      <c r="AB9" s="75"/>
      <c r="AC9" s="36">
        <f t="shared" si="0"/>
        <v>0.1648422408242112</v>
      </c>
      <c r="AD9" s="37">
        <f t="shared" si="1"/>
        <v>5.6314567860748871E-2</v>
      </c>
    </row>
    <row r="10" spans="1:30" x14ac:dyDescent="0.2">
      <c r="A10" s="27" t="s">
        <v>30</v>
      </c>
      <c r="B10" s="28">
        <v>196</v>
      </c>
      <c r="C10" s="29">
        <v>36</v>
      </c>
      <c r="D10" s="30">
        <v>30</v>
      </c>
      <c r="E10" s="30">
        <v>28</v>
      </c>
      <c r="F10" s="30">
        <v>11</v>
      </c>
      <c r="G10" s="30">
        <v>8</v>
      </c>
      <c r="H10" s="30">
        <v>13</v>
      </c>
      <c r="I10" s="30">
        <v>7</v>
      </c>
      <c r="J10" s="30">
        <v>20</v>
      </c>
      <c r="K10" s="30">
        <v>9</v>
      </c>
      <c r="L10" s="30">
        <v>21</v>
      </c>
      <c r="M10" s="30">
        <v>6</v>
      </c>
      <c r="N10" s="31">
        <v>7</v>
      </c>
      <c r="O10" s="32">
        <v>15148620</v>
      </c>
      <c r="P10" s="33">
        <v>2578420</v>
      </c>
      <c r="Q10" s="34">
        <v>1934456</v>
      </c>
      <c r="R10" s="34">
        <v>2087502</v>
      </c>
      <c r="S10" s="34">
        <v>1047812</v>
      </c>
      <c r="T10" s="34">
        <v>753360</v>
      </c>
      <c r="U10" s="34">
        <v>1168504</v>
      </c>
      <c r="V10" s="34">
        <v>502833</v>
      </c>
      <c r="W10" s="34">
        <v>1977206</v>
      </c>
      <c r="X10" s="34">
        <v>611224</v>
      </c>
      <c r="Y10" s="34">
        <v>1472373</v>
      </c>
      <c r="Z10" s="34">
        <v>507392</v>
      </c>
      <c r="AA10" s="35">
        <v>507538</v>
      </c>
      <c r="AB10" s="75"/>
      <c r="AC10" s="36">
        <f t="shared" si="0"/>
        <v>4.2069113543678899E-2</v>
      </c>
      <c r="AD10" s="37">
        <f t="shared" si="1"/>
        <v>5.4901972694504447E-2</v>
      </c>
    </row>
    <row r="11" spans="1:30" x14ac:dyDescent="0.2">
      <c r="A11" s="27" t="s">
        <v>29</v>
      </c>
      <c r="B11" s="28">
        <v>576</v>
      </c>
      <c r="C11" s="29">
        <v>98</v>
      </c>
      <c r="D11" s="30">
        <v>84</v>
      </c>
      <c r="E11" s="30">
        <v>47</v>
      </c>
      <c r="F11" s="30">
        <v>71</v>
      </c>
      <c r="G11" s="30">
        <v>35</v>
      </c>
      <c r="H11" s="30">
        <v>38</v>
      </c>
      <c r="I11" s="30">
        <v>51</v>
      </c>
      <c r="J11" s="30">
        <v>25</v>
      </c>
      <c r="K11" s="30">
        <v>27</v>
      </c>
      <c r="L11" s="30">
        <v>29</v>
      </c>
      <c r="M11" s="30">
        <v>39</v>
      </c>
      <c r="N11" s="31">
        <v>32</v>
      </c>
      <c r="O11" s="32">
        <v>11082942</v>
      </c>
      <c r="P11" s="33">
        <v>1682440</v>
      </c>
      <c r="Q11" s="34">
        <v>1361187</v>
      </c>
      <c r="R11" s="34">
        <v>874210</v>
      </c>
      <c r="S11" s="34">
        <v>1375567</v>
      </c>
      <c r="T11" s="34">
        <v>662495</v>
      </c>
      <c r="U11" s="34">
        <v>896624</v>
      </c>
      <c r="V11" s="34">
        <v>1141520</v>
      </c>
      <c r="W11" s="34">
        <v>525960</v>
      </c>
      <c r="X11" s="34">
        <v>571723</v>
      </c>
      <c r="Y11" s="34">
        <v>517522</v>
      </c>
      <c r="Z11" s="34">
        <v>767610</v>
      </c>
      <c r="AA11" s="35">
        <v>706084</v>
      </c>
      <c r="AB11" s="75"/>
      <c r="AC11" s="36">
        <f t="shared" si="0"/>
        <v>0.12363168061815841</v>
      </c>
      <c r="AD11" s="37">
        <f t="shared" si="1"/>
        <v>4.0167050137819585E-2</v>
      </c>
    </row>
    <row r="12" spans="1:30" x14ac:dyDescent="0.2">
      <c r="A12" s="27" t="s">
        <v>28</v>
      </c>
      <c r="B12" s="28">
        <v>524</v>
      </c>
      <c r="C12" s="29">
        <v>85</v>
      </c>
      <c r="D12" s="30">
        <v>95</v>
      </c>
      <c r="E12" s="30">
        <v>64</v>
      </c>
      <c r="F12" s="30">
        <v>45</v>
      </c>
      <c r="G12" s="30">
        <v>32</v>
      </c>
      <c r="H12" s="30">
        <v>18</v>
      </c>
      <c r="I12" s="30">
        <v>29</v>
      </c>
      <c r="J12" s="30">
        <v>30</v>
      </c>
      <c r="K12" s="30">
        <v>19</v>
      </c>
      <c r="L12" s="30">
        <v>34</v>
      </c>
      <c r="M12" s="30">
        <v>43</v>
      </c>
      <c r="N12" s="31">
        <v>30</v>
      </c>
      <c r="O12" s="32">
        <v>9289295</v>
      </c>
      <c r="P12" s="33">
        <v>1362412</v>
      </c>
      <c r="Q12" s="34">
        <v>1257684</v>
      </c>
      <c r="R12" s="34">
        <v>1054295</v>
      </c>
      <c r="S12" s="34">
        <v>865380</v>
      </c>
      <c r="T12" s="34">
        <v>727681</v>
      </c>
      <c r="U12" s="34">
        <v>384141</v>
      </c>
      <c r="V12" s="34">
        <v>568274</v>
      </c>
      <c r="W12" s="34">
        <v>633496</v>
      </c>
      <c r="X12" s="34">
        <v>396768</v>
      </c>
      <c r="Y12" s="34">
        <v>643350</v>
      </c>
      <c r="Z12" s="34">
        <v>811931</v>
      </c>
      <c r="AA12" s="35">
        <v>583883</v>
      </c>
      <c r="AB12" s="75"/>
      <c r="AC12" s="36">
        <f t="shared" si="0"/>
        <v>0.1124704872290191</v>
      </c>
      <c r="AD12" s="37">
        <f t="shared" si="1"/>
        <v>3.3666473938959239E-2</v>
      </c>
    </row>
    <row r="13" spans="1:30" x14ac:dyDescent="0.2">
      <c r="A13" s="27" t="s">
        <v>27</v>
      </c>
      <c r="B13" s="28">
        <v>345</v>
      </c>
      <c r="C13" s="29">
        <v>49</v>
      </c>
      <c r="D13" s="30">
        <v>36</v>
      </c>
      <c r="E13" s="30">
        <v>30</v>
      </c>
      <c r="F13" s="30">
        <v>26</v>
      </c>
      <c r="G13" s="30">
        <v>27</v>
      </c>
      <c r="H13" s="30">
        <v>20</v>
      </c>
      <c r="I13" s="30">
        <v>26</v>
      </c>
      <c r="J13" s="30">
        <v>26</v>
      </c>
      <c r="K13" s="30">
        <v>21</v>
      </c>
      <c r="L13" s="30">
        <v>29</v>
      </c>
      <c r="M13" s="30">
        <v>35</v>
      </c>
      <c r="N13" s="31">
        <v>20</v>
      </c>
      <c r="O13" s="32">
        <v>6701437</v>
      </c>
      <c r="P13" s="33">
        <v>799220</v>
      </c>
      <c r="Q13" s="34">
        <v>592466</v>
      </c>
      <c r="R13" s="34">
        <v>549469</v>
      </c>
      <c r="S13" s="34">
        <v>545305</v>
      </c>
      <c r="T13" s="34">
        <v>511555</v>
      </c>
      <c r="U13" s="34">
        <v>511666</v>
      </c>
      <c r="V13" s="34">
        <v>454368</v>
      </c>
      <c r="W13" s="34">
        <v>540683</v>
      </c>
      <c r="X13" s="34">
        <v>383394</v>
      </c>
      <c r="Y13" s="34">
        <v>554536</v>
      </c>
      <c r="Z13" s="34">
        <v>835078</v>
      </c>
      <c r="AA13" s="35">
        <v>423697</v>
      </c>
      <c r="AB13" s="75"/>
      <c r="AC13" s="36">
        <f t="shared" si="0"/>
        <v>7.4050225370251133E-2</v>
      </c>
      <c r="AD13" s="37">
        <f t="shared" si="1"/>
        <v>2.4287500193941217E-2</v>
      </c>
    </row>
    <row r="14" spans="1:30" x14ac:dyDescent="0.2">
      <c r="A14" s="27" t="s">
        <v>26</v>
      </c>
      <c r="B14" s="28">
        <v>34</v>
      </c>
      <c r="C14" s="29">
        <v>6</v>
      </c>
      <c r="D14" s="30">
        <v>1</v>
      </c>
      <c r="E14" s="30">
        <v>2</v>
      </c>
      <c r="F14" s="30">
        <v>2</v>
      </c>
      <c r="G14" s="30">
        <v>1</v>
      </c>
      <c r="H14" s="30"/>
      <c r="I14" s="30">
        <v>5</v>
      </c>
      <c r="J14" s="30">
        <v>8</v>
      </c>
      <c r="K14" s="30">
        <v>6</v>
      </c>
      <c r="L14" s="30">
        <v>2</v>
      </c>
      <c r="M14" s="30"/>
      <c r="N14" s="31">
        <v>1</v>
      </c>
      <c r="O14" s="32">
        <v>1049698</v>
      </c>
      <c r="P14" s="33">
        <v>203710</v>
      </c>
      <c r="Q14" s="34">
        <v>24000</v>
      </c>
      <c r="R14" s="34">
        <v>87070</v>
      </c>
      <c r="S14" s="34">
        <v>74880</v>
      </c>
      <c r="T14" s="34">
        <v>18440</v>
      </c>
      <c r="U14" s="34"/>
      <c r="V14" s="34">
        <v>145212</v>
      </c>
      <c r="W14" s="34">
        <v>269696</v>
      </c>
      <c r="X14" s="34">
        <v>172009</v>
      </c>
      <c r="Y14" s="34">
        <v>39376</v>
      </c>
      <c r="Z14" s="34"/>
      <c r="AA14" s="35">
        <v>15305</v>
      </c>
      <c r="AB14" s="75"/>
      <c r="AC14" s="36">
        <f t="shared" si="0"/>
        <v>7.2977033698218502E-3</v>
      </c>
      <c r="AD14" s="37">
        <f t="shared" si="1"/>
        <v>3.8043393347694993E-3</v>
      </c>
    </row>
    <row r="15" spans="1:30" x14ac:dyDescent="0.2">
      <c r="A15" s="27" t="s">
        <v>25</v>
      </c>
      <c r="B15" s="28">
        <v>20</v>
      </c>
      <c r="C15" s="29">
        <v>2</v>
      </c>
      <c r="D15" s="30">
        <v>1</v>
      </c>
      <c r="E15" s="30"/>
      <c r="F15" s="30">
        <v>2</v>
      </c>
      <c r="G15" s="30">
        <v>2</v>
      </c>
      <c r="H15" s="30">
        <v>2</v>
      </c>
      <c r="I15" s="30">
        <v>3</v>
      </c>
      <c r="J15" s="30"/>
      <c r="K15" s="30">
        <v>1</v>
      </c>
      <c r="L15" s="30">
        <v>2</v>
      </c>
      <c r="M15" s="30">
        <v>4</v>
      </c>
      <c r="N15" s="31">
        <v>1</v>
      </c>
      <c r="O15" s="32">
        <v>604939</v>
      </c>
      <c r="P15" s="33">
        <v>53920</v>
      </c>
      <c r="Q15" s="34">
        <v>31360</v>
      </c>
      <c r="R15" s="34"/>
      <c r="S15" s="34">
        <v>52390</v>
      </c>
      <c r="T15" s="34">
        <v>59041</v>
      </c>
      <c r="U15" s="34">
        <v>56597</v>
      </c>
      <c r="V15" s="34">
        <v>83568</v>
      </c>
      <c r="W15" s="34"/>
      <c r="X15" s="34">
        <v>39850</v>
      </c>
      <c r="Y15" s="34">
        <v>64880</v>
      </c>
      <c r="Z15" s="34">
        <v>129760</v>
      </c>
      <c r="AA15" s="35">
        <v>33573</v>
      </c>
      <c r="AB15" s="75"/>
      <c r="AC15" s="36">
        <f t="shared" si="0"/>
        <v>4.2927666881305004E-3</v>
      </c>
      <c r="AD15" s="37">
        <f t="shared" si="1"/>
        <v>2.1924336645741216E-3</v>
      </c>
    </row>
    <row r="16" spans="1:30" ht="17" thickBot="1" x14ac:dyDescent="0.25">
      <c r="A16" s="44" t="s">
        <v>24</v>
      </c>
      <c r="B16" s="45">
        <v>7</v>
      </c>
      <c r="C16" s="46"/>
      <c r="D16" s="76">
        <v>2</v>
      </c>
      <c r="E16" s="76">
        <v>1</v>
      </c>
      <c r="F16" s="76"/>
      <c r="G16" s="76">
        <v>1</v>
      </c>
      <c r="H16" s="76"/>
      <c r="I16" s="76"/>
      <c r="J16" s="76"/>
      <c r="K16" s="76"/>
      <c r="L16" s="76">
        <v>2</v>
      </c>
      <c r="M16" s="76">
        <v>1</v>
      </c>
      <c r="N16" s="47"/>
      <c r="O16" s="48">
        <v>134369</v>
      </c>
      <c r="P16" s="49"/>
      <c r="Q16" s="77">
        <v>11840</v>
      </c>
      <c r="R16" s="77">
        <v>20160</v>
      </c>
      <c r="S16" s="77"/>
      <c r="T16" s="77">
        <v>24440</v>
      </c>
      <c r="U16" s="77"/>
      <c r="V16" s="77"/>
      <c r="W16" s="77"/>
      <c r="X16" s="77"/>
      <c r="Y16" s="77">
        <v>54880</v>
      </c>
      <c r="Z16" s="77">
        <v>23049</v>
      </c>
      <c r="AA16" s="50"/>
      <c r="AB16" s="75"/>
      <c r="AC16" s="36">
        <f t="shared" si="0"/>
        <v>1.5024683408456751E-3</v>
      </c>
      <c r="AD16" s="37">
        <f t="shared" si="1"/>
        <v>4.869831818995967E-4</v>
      </c>
    </row>
    <row r="17" spans="1:30" ht="17" thickBot="1" x14ac:dyDescent="0.25">
      <c r="A17" s="9" t="s">
        <v>14</v>
      </c>
      <c r="B17" s="51">
        <v>4659</v>
      </c>
      <c r="C17" s="52">
        <v>734</v>
      </c>
      <c r="D17" s="78">
        <v>678</v>
      </c>
      <c r="E17" s="53">
        <v>498</v>
      </c>
      <c r="F17" s="53">
        <v>474</v>
      </c>
      <c r="G17" s="53">
        <v>276</v>
      </c>
      <c r="H17" s="53">
        <v>229</v>
      </c>
      <c r="I17" s="53">
        <v>285</v>
      </c>
      <c r="J17" s="53">
        <v>285</v>
      </c>
      <c r="K17" s="53">
        <v>255</v>
      </c>
      <c r="L17" s="53">
        <v>423</v>
      </c>
      <c r="M17" s="53">
        <v>290</v>
      </c>
      <c r="N17" s="54">
        <v>232</v>
      </c>
      <c r="O17" s="55">
        <v>275921233</v>
      </c>
      <c r="P17" s="56">
        <v>38124065</v>
      </c>
      <c r="Q17" s="79">
        <v>37537145</v>
      </c>
      <c r="R17" s="57">
        <v>29752157</v>
      </c>
      <c r="S17" s="57">
        <v>29811341</v>
      </c>
      <c r="T17" s="57">
        <v>17566832</v>
      </c>
      <c r="U17" s="57">
        <v>15790957</v>
      </c>
      <c r="V17" s="57">
        <v>15046055</v>
      </c>
      <c r="W17" s="57">
        <v>18171933</v>
      </c>
      <c r="X17" s="57">
        <v>17278253</v>
      </c>
      <c r="Y17" s="57">
        <v>27705157</v>
      </c>
      <c r="Z17" s="57">
        <v>16762876</v>
      </c>
      <c r="AA17" s="58">
        <v>12374462</v>
      </c>
      <c r="AB17" s="75"/>
      <c r="AC17" s="59">
        <f t="shared" si="0"/>
        <v>1</v>
      </c>
      <c r="AD17" s="60">
        <f t="shared" si="1"/>
        <v>1</v>
      </c>
    </row>
    <row r="18" spans="1:30" ht="17" thickBot="1" x14ac:dyDescent="0.25"/>
    <row r="19" spans="1:30" ht="17" thickBot="1" x14ac:dyDescent="0.25">
      <c r="B19" s="61" t="s">
        <v>23</v>
      </c>
      <c r="AC19" s="80"/>
      <c r="AD19" s="81"/>
    </row>
    <row r="20" spans="1:30" x14ac:dyDescent="0.2">
      <c r="C20" s="62" t="s">
        <v>21</v>
      </c>
      <c r="D20" s="63">
        <f>(D8-C8)/C8</f>
        <v>4.0880503144654086E-2</v>
      </c>
      <c r="E20" s="63">
        <f t="shared" ref="E20:N20" si="2">(E8-D8)/D8</f>
        <v>-0.26586102719033233</v>
      </c>
      <c r="F20" s="63">
        <f t="shared" si="2"/>
        <v>0</v>
      </c>
      <c r="G20" s="63">
        <f t="shared" si="2"/>
        <v>-0.44444444444444442</v>
      </c>
      <c r="H20" s="63">
        <f t="shared" si="2"/>
        <v>-0.16296296296296298</v>
      </c>
      <c r="I20" s="63">
        <f t="shared" si="2"/>
        <v>8.8495575221238937E-3</v>
      </c>
      <c r="J20" s="63">
        <f t="shared" si="2"/>
        <v>0.20175438596491227</v>
      </c>
      <c r="K20" s="63">
        <f t="shared" si="2"/>
        <v>7.2992700729927001E-2</v>
      </c>
      <c r="L20" s="63">
        <f t="shared" si="2"/>
        <v>0.51020408163265307</v>
      </c>
      <c r="M20" s="63">
        <f t="shared" si="2"/>
        <v>-0.51801801801801806</v>
      </c>
      <c r="N20" s="64">
        <f t="shared" si="2"/>
        <v>-0.26168224299065418</v>
      </c>
      <c r="P20" s="62" t="s">
        <v>21</v>
      </c>
      <c r="Q20" s="82">
        <f>(Q8-P8)/P8</f>
        <v>6.6155675960496596E-2</v>
      </c>
      <c r="R20" s="82">
        <f t="shared" ref="R20:AA20" si="3">(R8-Q8)/Q8</f>
        <v>-0.23902028005864842</v>
      </c>
      <c r="S20" s="82">
        <f t="shared" si="3"/>
        <v>2.7627018421922785E-2</v>
      </c>
      <c r="T20" s="82">
        <f t="shared" si="3"/>
        <v>-0.41875470862837416</v>
      </c>
      <c r="U20" s="82">
        <f t="shared" si="3"/>
        <v>-0.11833173873954432</v>
      </c>
      <c r="V20" s="82">
        <f t="shared" si="3"/>
        <v>-0.10462048479759301</v>
      </c>
      <c r="W20" s="82">
        <f t="shared" si="3"/>
        <v>0.22551737047338438</v>
      </c>
      <c r="X20" s="82">
        <f t="shared" si="3"/>
        <v>8.8508781779427184E-2</v>
      </c>
      <c r="Y20" s="82">
        <f t="shared" si="3"/>
        <v>0.5336622728785746</v>
      </c>
      <c r="Z20" s="82">
        <f t="shared" si="3"/>
        <v>-0.45880584656688783</v>
      </c>
      <c r="AA20" s="83">
        <f t="shared" si="3"/>
        <v>-0.29699211841924533</v>
      </c>
    </row>
    <row r="21" spans="1:30" x14ac:dyDescent="0.2">
      <c r="C21" s="65" t="s">
        <v>21</v>
      </c>
      <c r="D21" s="66">
        <f>(D9-C9)/C9</f>
        <v>-0.3</v>
      </c>
      <c r="E21" s="66">
        <f t="shared" ref="E21:N21" si="4">(E9-D9)/D9</f>
        <v>-0.15306122448979592</v>
      </c>
      <c r="F21" s="66">
        <f t="shared" si="4"/>
        <v>-0.10843373493975904</v>
      </c>
      <c r="G21" s="66">
        <f t="shared" si="4"/>
        <v>-0.52702702702702697</v>
      </c>
      <c r="H21" s="66">
        <f t="shared" si="4"/>
        <v>-0.2857142857142857</v>
      </c>
      <c r="I21" s="66">
        <f t="shared" si="4"/>
        <v>1</v>
      </c>
      <c r="J21" s="66">
        <f t="shared" si="4"/>
        <v>-0.22</v>
      </c>
      <c r="K21" s="66">
        <f t="shared" si="4"/>
        <v>-0.35897435897435898</v>
      </c>
      <c r="L21" s="66">
        <f t="shared" si="4"/>
        <v>2.2799999999999998</v>
      </c>
      <c r="M21" s="66">
        <f t="shared" si="4"/>
        <v>-0.32926829268292684</v>
      </c>
      <c r="N21" s="67">
        <f t="shared" si="4"/>
        <v>0.12727272727272726</v>
      </c>
      <c r="P21" s="65" t="s">
        <v>21</v>
      </c>
      <c r="Q21" s="84">
        <f t="shared" ref="Q21:AA21" si="5">(Q9-P9)/P9</f>
        <v>-0.40416141309949943</v>
      </c>
      <c r="R21" s="84">
        <f t="shared" si="5"/>
        <v>7.7656459772655367E-2</v>
      </c>
      <c r="S21" s="84">
        <f t="shared" si="5"/>
        <v>7.5045290739691781E-2</v>
      </c>
      <c r="T21" s="84">
        <f t="shared" si="5"/>
        <v>-0.54103986314273211</v>
      </c>
      <c r="U21" s="84">
        <f t="shared" si="5"/>
        <v>-0.46957236028225607</v>
      </c>
      <c r="V21" s="84">
        <f t="shared" si="5"/>
        <v>1.5587893686095977</v>
      </c>
      <c r="W21" s="84">
        <f t="shared" si="5"/>
        <v>-0.38105524702245047</v>
      </c>
      <c r="X21" s="84">
        <f t="shared" si="5"/>
        <v>-0.47202239563161486</v>
      </c>
      <c r="Y21" s="84">
        <f t="shared" si="5"/>
        <v>3.8664515283282523</v>
      </c>
      <c r="Z21" s="84">
        <f t="shared" si="5"/>
        <v>-0.16907100329901351</v>
      </c>
      <c r="AA21" s="85">
        <f t="shared" si="5"/>
        <v>3.51771826662758E-2</v>
      </c>
    </row>
    <row r="22" spans="1:30" x14ac:dyDescent="0.2">
      <c r="C22" s="65" t="s">
        <v>21</v>
      </c>
      <c r="D22" s="66">
        <f t="shared" ref="D22:N22" si="6">(D10-C10)/C10</f>
        <v>-0.16666666666666666</v>
      </c>
      <c r="E22" s="66">
        <f t="shared" si="6"/>
        <v>-6.6666666666666666E-2</v>
      </c>
      <c r="F22" s="66">
        <f t="shared" si="6"/>
        <v>-0.6071428571428571</v>
      </c>
      <c r="G22" s="66">
        <f t="shared" si="6"/>
        <v>-0.27272727272727271</v>
      </c>
      <c r="H22" s="66">
        <f t="shared" si="6"/>
        <v>0.625</v>
      </c>
      <c r="I22" s="66">
        <f t="shared" si="6"/>
        <v>-0.46153846153846156</v>
      </c>
      <c r="J22" s="66">
        <f t="shared" si="6"/>
        <v>1.8571428571428572</v>
      </c>
      <c r="K22" s="66">
        <f t="shared" si="6"/>
        <v>-0.55000000000000004</v>
      </c>
      <c r="L22" s="66">
        <f t="shared" si="6"/>
        <v>1.3333333333333333</v>
      </c>
      <c r="M22" s="66">
        <f t="shared" si="6"/>
        <v>-0.7142857142857143</v>
      </c>
      <c r="N22" s="67">
        <f t="shared" si="6"/>
        <v>0.16666666666666666</v>
      </c>
      <c r="P22" s="65" t="s">
        <v>21</v>
      </c>
      <c r="Q22" s="84">
        <f t="shared" ref="Q22:AA22" si="7">(Q10-P10)/P10</f>
        <v>-0.24975139814304884</v>
      </c>
      <c r="R22" s="84">
        <f t="shared" si="7"/>
        <v>7.9115782421517983E-2</v>
      </c>
      <c r="S22" s="84">
        <f t="shared" si="7"/>
        <v>-0.49805461264228729</v>
      </c>
      <c r="T22" s="84">
        <f t="shared" si="7"/>
        <v>-0.28101606013292463</v>
      </c>
      <c r="U22" s="84">
        <f t="shared" si="7"/>
        <v>0.55105659976638</v>
      </c>
      <c r="V22" s="84">
        <f t="shared" si="7"/>
        <v>-0.56967798141897674</v>
      </c>
      <c r="W22" s="84">
        <f t="shared" si="7"/>
        <v>2.9321325370451023</v>
      </c>
      <c r="X22" s="84">
        <f t="shared" si="7"/>
        <v>-0.69086478596565049</v>
      </c>
      <c r="Y22" s="84">
        <f t="shared" si="7"/>
        <v>1.4088926481944426</v>
      </c>
      <c r="Z22" s="84">
        <f t="shared" si="7"/>
        <v>-0.65539167045307134</v>
      </c>
      <c r="AA22" s="85">
        <f t="shared" si="7"/>
        <v>2.8774596367305753E-4</v>
      </c>
    </row>
    <row r="23" spans="1:30" x14ac:dyDescent="0.2">
      <c r="C23" s="65" t="s">
        <v>21</v>
      </c>
      <c r="D23" s="66">
        <f t="shared" ref="D23:N23" si="8">(D11-C11)/C11</f>
        <v>-0.14285714285714285</v>
      </c>
      <c r="E23" s="66">
        <f t="shared" si="8"/>
        <v>-0.44047619047619047</v>
      </c>
      <c r="F23" s="66">
        <f t="shared" si="8"/>
        <v>0.51063829787234039</v>
      </c>
      <c r="G23" s="66">
        <f t="shared" si="8"/>
        <v>-0.50704225352112675</v>
      </c>
      <c r="H23" s="66">
        <f t="shared" si="8"/>
        <v>8.5714285714285715E-2</v>
      </c>
      <c r="I23" s="66">
        <f t="shared" si="8"/>
        <v>0.34210526315789475</v>
      </c>
      <c r="J23" s="66">
        <f t="shared" si="8"/>
        <v>-0.50980392156862742</v>
      </c>
      <c r="K23" s="66">
        <f t="shared" si="8"/>
        <v>0.08</v>
      </c>
      <c r="L23" s="66">
        <f t="shared" si="8"/>
        <v>7.407407407407407E-2</v>
      </c>
      <c r="M23" s="66">
        <f t="shared" si="8"/>
        <v>0.34482758620689657</v>
      </c>
      <c r="N23" s="67">
        <f t="shared" si="8"/>
        <v>-0.17948717948717949</v>
      </c>
      <c r="P23" s="65" t="s">
        <v>21</v>
      </c>
      <c r="Q23" s="84">
        <f t="shared" ref="Q23:AA23" si="9">(Q11-P11)/P11</f>
        <v>-0.19094469936520767</v>
      </c>
      <c r="R23" s="84">
        <f t="shared" si="9"/>
        <v>-0.35775907351451341</v>
      </c>
      <c r="S23" s="84">
        <f t="shared" si="9"/>
        <v>0.57349721462806424</v>
      </c>
      <c r="T23" s="84">
        <f t="shared" si="9"/>
        <v>-0.51838405544768085</v>
      </c>
      <c r="U23" s="84">
        <f t="shared" si="9"/>
        <v>0.35340493135797252</v>
      </c>
      <c r="V23" s="84">
        <f t="shared" si="9"/>
        <v>0.27313121219150949</v>
      </c>
      <c r="W23" s="84">
        <f t="shared" si="9"/>
        <v>-0.53924591772373676</v>
      </c>
      <c r="X23" s="84">
        <f t="shared" si="9"/>
        <v>8.7008517758004417E-2</v>
      </c>
      <c r="Y23" s="84">
        <f t="shared" si="9"/>
        <v>-9.4802902804330069E-2</v>
      </c>
      <c r="Z23" s="84">
        <f t="shared" si="9"/>
        <v>0.48324129215762807</v>
      </c>
      <c r="AA23" s="85">
        <f t="shared" si="9"/>
        <v>-8.0152681700342621E-2</v>
      </c>
    </row>
    <row r="24" spans="1:30" x14ac:dyDescent="0.2">
      <c r="C24" s="65" t="s">
        <v>21</v>
      </c>
      <c r="D24" s="66">
        <f t="shared" ref="D24:N24" si="10">(D12-C12)/C12</f>
        <v>0.11764705882352941</v>
      </c>
      <c r="E24" s="66">
        <f t="shared" si="10"/>
        <v>-0.32631578947368423</v>
      </c>
      <c r="F24" s="66">
        <f t="shared" si="10"/>
        <v>-0.296875</v>
      </c>
      <c r="G24" s="66">
        <f t="shared" si="10"/>
        <v>-0.28888888888888886</v>
      </c>
      <c r="H24" s="66">
        <f t="shared" si="10"/>
        <v>-0.4375</v>
      </c>
      <c r="I24" s="66">
        <f t="shared" si="10"/>
        <v>0.61111111111111116</v>
      </c>
      <c r="J24" s="66">
        <f t="shared" si="10"/>
        <v>3.4482758620689655E-2</v>
      </c>
      <c r="K24" s="66">
        <f t="shared" si="10"/>
        <v>-0.36666666666666664</v>
      </c>
      <c r="L24" s="66">
        <f t="shared" si="10"/>
        <v>0.78947368421052633</v>
      </c>
      <c r="M24" s="66">
        <f t="shared" si="10"/>
        <v>0.26470588235294118</v>
      </c>
      <c r="N24" s="67">
        <f t="shared" si="10"/>
        <v>-0.30232558139534882</v>
      </c>
      <c r="P24" s="65" t="s">
        <v>21</v>
      </c>
      <c r="Q24" s="84">
        <f t="shared" ref="Q24:AA24" si="11">(Q12-P12)/P12</f>
        <v>-7.686955194170339E-2</v>
      </c>
      <c r="R24" s="84">
        <f t="shared" si="11"/>
        <v>-0.16171709268782938</v>
      </c>
      <c r="S24" s="84">
        <f t="shared" si="11"/>
        <v>-0.17918609117941373</v>
      </c>
      <c r="T24" s="84">
        <f t="shared" si="11"/>
        <v>-0.15911969308280755</v>
      </c>
      <c r="U24" s="84">
        <f t="shared" si="11"/>
        <v>-0.47210247347395357</v>
      </c>
      <c r="V24" s="84">
        <f t="shared" si="11"/>
        <v>0.4793370142734048</v>
      </c>
      <c r="W24" s="84">
        <f t="shared" si="11"/>
        <v>0.11477209937459747</v>
      </c>
      <c r="X24" s="84">
        <f t="shared" si="11"/>
        <v>-0.37368507457032091</v>
      </c>
      <c r="Y24" s="84">
        <f t="shared" si="11"/>
        <v>0.621476530365352</v>
      </c>
      <c r="Z24" s="84">
        <f t="shared" si="11"/>
        <v>0.26203621667832439</v>
      </c>
      <c r="AA24" s="85">
        <f t="shared" si="11"/>
        <v>-0.2808711577707958</v>
      </c>
    </row>
    <row r="25" spans="1:30" x14ac:dyDescent="0.2">
      <c r="C25" s="65" t="s">
        <v>21</v>
      </c>
      <c r="D25" s="66">
        <f t="shared" ref="D25:N25" si="12">(D13-C13)/C13</f>
        <v>-0.26530612244897961</v>
      </c>
      <c r="E25" s="66">
        <f t="shared" si="12"/>
        <v>-0.16666666666666666</v>
      </c>
      <c r="F25" s="66">
        <f t="shared" si="12"/>
        <v>-0.13333333333333333</v>
      </c>
      <c r="G25" s="66">
        <f t="shared" si="12"/>
        <v>3.8461538461538464E-2</v>
      </c>
      <c r="H25" s="66">
        <f t="shared" si="12"/>
        <v>-0.25925925925925924</v>
      </c>
      <c r="I25" s="66">
        <f t="shared" si="12"/>
        <v>0.3</v>
      </c>
      <c r="J25" s="66">
        <f t="shared" si="12"/>
        <v>0</v>
      </c>
      <c r="K25" s="66">
        <f t="shared" si="12"/>
        <v>-0.19230769230769232</v>
      </c>
      <c r="L25" s="66">
        <f t="shared" si="12"/>
        <v>0.38095238095238093</v>
      </c>
      <c r="M25" s="66">
        <f t="shared" si="12"/>
        <v>0.20689655172413793</v>
      </c>
      <c r="N25" s="67">
        <f t="shared" si="12"/>
        <v>-0.42857142857142855</v>
      </c>
      <c r="P25" s="65" t="s">
        <v>21</v>
      </c>
      <c r="Q25" s="84">
        <f t="shared" ref="Q25:AA25" si="13">(Q13-P13)/P13</f>
        <v>-0.2586947273591752</v>
      </c>
      <c r="R25" s="84">
        <f t="shared" si="13"/>
        <v>-7.2572940894498589E-2</v>
      </c>
      <c r="S25" s="84">
        <f t="shared" si="13"/>
        <v>-7.5782255231869313E-3</v>
      </c>
      <c r="T25" s="84">
        <f t="shared" si="13"/>
        <v>-6.1891968714755961E-2</v>
      </c>
      <c r="U25" s="84">
        <f t="shared" si="13"/>
        <v>2.1698546588343385E-4</v>
      </c>
      <c r="V25" s="84">
        <f t="shared" si="13"/>
        <v>-0.11198320779571048</v>
      </c>
      <c r="W25" s="84">
        <f t="shared" si="13"/>
        <v>0.18996716318050566</v>
      </c>
      <c r="X25" s="84">
        <f t="shared" si="13"/>
        <v>-0.29090798120155431</v>
      </c>
      <c r="Y25" s="84">
        <f t="shared" si="13"/>
        <v>0.44638674574980308</v>
      </c>
      <c r="Z25" s="84">
        <f t="shared" si="13"/>
        <v>0.50590403508518833</v>
      </c>
      <c r="AA25" s="85">
        <f t="shared" si="13"/>
        <v>-0.49262583854442338</v>
      </c>
    </row>
    <row r="26" spans="1:30" x14ac:dyDescent="0.2">
      <c r="C26" s="65" t="s">
        <v>21</v>
      </c>
      <c r="D26" s="66">
        <f t="shared" ref="D26:M26" si="14">(D14-C14)/C14</f>
        <v>-0.83333333333333337</v>
      </c>
      <c r="E26" s="66">
        <f t="shared" si="14"/>
        <v>1</v>
      </c>
      <c r="F26" s="66">
        <f t="shared" si="14"/>
        <v>0</v>
      </c>
      <c r="G26" s="66">
        <f t="shared" si="14"/>
        <v>-0.5</v>
      </c>
      <c r="H26" s="66">
        <f t="shared" si="14"/>
        <v>-1</v>
      </c>
      <c r="I26" s="66" t="s">
        <v>21</v>
      </c>
      <c r="J26" s="66">
        <f t="shared" si="14"/>
        <v>0.6</v>
      </c>
      <c r="K26" s="66">
        <f t="shared" si="14"/>
        <v>-0.25</v>
      </c>
      <c r="L26" s="66">
        <f t="shared" si="14"/>
        <v>-0.66666666666666663</v>
      </c>
      <c r="M26" s="66">
        <f t="shared" si="14"/>
        <v>-1</v>
      </c>
      <c r="N26" s="67" t="s">
        <v>21</v>
      </c>
      <c r="P26" s="65" t="s">
        <v>21</v>
      </c>
      <c r="Q26" s="84">
        <f t="shared" ref="Q26:Z26" si="15">(Q14-P14)/P14</f>
        <v>-0.88218545972215401</v>
      </c>
      <c r="R26" s="84">
        <f t="shared" si="15"/>
        <v>2.6279166666666667</v>
      </c>
      <c r="S26" s="84">
        <f t="shared" si="15"/>
        <v>-0.14000229700241185</v>
      </c>
      <c r="T26" s="84">
        <f t="shared" si="15"/>
        <v>-0.75373931623931623</v>
      </c>
      <c r="U26" s="84">
        <f t="shared" si="15"/>
        <v>-1</v>
      </c>
      <c r="V26" s="84" t="s">
        <v>21</v>
      </c>
      <c r="W26" s="84">
        <f t="shared" si="15"/>
        <v>0.85725697600749251</v>
      </c>
      <c r="X26" s="84">
        <f t="shared" si="15"/>
        <v>-0.36221152705268156</v>
      </c>
      <c r="Y26" s="84">
        <f t="shared" si="15"/>
        <v>-0.77108174572260757</v>
      </c>
      <c r="Z26" s="84">
        <f t="shared" si="15"/>
        <v>-1</v>
      </c>
      <c r="AA26" s="85" t="s">
        <v>21</v>
      </c>
    </row>
    <row r="27" spans="1:30" x14ac:dyDescent="0.2">
      <c r="C27" s="65" t="s">
        <v>21</v>
      </c>
      <c r="D27" s="66">
        <f t="shared" ref="D27:N27" si="16">(D15-C15)/C15</f>
        <v>-0.5</v>
      </c>
      <c r="E27" s="66">
        <f t="shared" si="16"/>
        <v>-1</v>
      </c>
      <c r="F27" s="66" t="s">
        <v>21</v>
      </c>
      <c r="G27" s="66">
        <f t="shared" si="16"/>
        <v>0</v>
      </c>
      <c r="H27" s="66">
        <f t="shared" si="16"/>
        <v>0</v>
      </c>
      <c r="I27" s="66">
        <f t="shared" si="16"/>
        <v>0.5</v>
      </c>
      <c r="J27" s="66">
        <f t="shared" si="16"/>
        <v>-1</v>
      </c>
      <c r="K27" s="66" t="s">
        <v>21</v>
      </c>
      <c r="L27" s="66">
        <f t="shared" si="16"/>
        <v>1</v>
      </c>
      <c r="M27" s="66">
        <f t="shared" si="16"/>
        <v>1</v>
      </c>
      <c r="N27" s="67">
        <f t="shared" si="16"/>
        <v>-0.75</v>
      </c>
      <c r="P27" s="65" t="s">
        <v>21</v>
      </c>
      <c r="Q27" s="84">
        <f t="shared" ref="Q27:AA27" si="17">(Q15-P15)/P15</f>
        <v>-0.41839762611275966</v>
      </c>
      <c r="R27" s="84">
        <f t="shared" si="17"/>
        <v>-1</v>
      </c>
      <c r="S27" s="84" t="s">
        <v>21</v>
      </c>
      <c r="T27" s="84">
        <f t="shared" si="17"/>
        <v>0.1269517083412865</v>
      </c>
      <c r="U27" s="84">
        <f t="shared" si="17"/>
        <v>-4.1394962822445418E-2</v>
      </c>
      <c r="V27" s="84">
        <f t="shared" si="17"/>
        <v>0.47654469318161741</v>
      </c>
      <c r="W27" s="84">
        <f t="shared" si="17"/>
        <v>-1</v>
      </c>
      <c r="X27" s="84" t="s">
        <v>21</v>
      </c>
      <c r="Y27" s="84">
        <f t="shared" si="17"/>
        <v>0.6281053952321205</v>
      </c>
      <c r="Z27" s="84">
        <f t="shared" si="17"/>
        <v>1</v>
      </c>
      <c r="AA27" s="85">
        <f t="shared" si="17"/>
        <v>-0.74126849568434028</v>
      </c>
    </row>
    <row r="28" spans="1:30" ht="17" thickBot="1" x14ac:dyDescent="0.25">
      <c r="C28" s="68" t="s">
        <v>21</v>
      </c>
      <c r="D28" s="69" t="s">
        <v>21</v>
      </c>
      <c r="E28" s="69">
        <f t="shared" ref="E28:N28" si="18">(E16-D16)/D16</f>
        <v>-0.5</v>
      </c>
      <c r="F28" s="69">
        <f t="shared" si="18"/>
        <v>-1</v>
      </c>
      <c r="G28" s="69" t="s">
        <v>21</v>
      </c>
      <c r="H28" s="69">
        <f t="shared" si="18"/>
        <v>-1</v>
      </c>
      <c r="I28" s="69" t="s">
        <v>21</v>
      </c>
      <c r="J28" s="69" t="s">
        <v>21</v>
      </c>
      <c r="K28" s="69" t="s">
        <v>21</v>
      </c>
      <c r="L28" s="69" t="s">
        <v>21</v>
      </c>
      <c r="M28" s="69">
        <f t="shared" si="18"/>
        <v>-0.5</v>
      </c>
      <c r="N28" s="70">
        <f t="shared" si="18"/>
        <v>-1</v>
      </c>
      <c r="P28" s="68" t="s">
        <v>21</v>
      </c>
      <c r="Q28" s="86" t="s">
        <v>21</v>
      </c>
      <c r="R28" s="86">
        <f t="shared" ref="R28:AA28" si="19">(R16-Q16)/Q16</f>
        <v>0.70270270270270274</v>
      </c>
      <c r="S28" s="86">
        <f t="shared" si="19"/>
        <v>-1</v>
      </c>
      <c r="T28" s="86" t="s">
        <v>21</v>
      </c>
      <c r="U28" s="86">
        <f t="shared" si="19"/>
        <v>-1</v>
      </c>
      <c r="V28" s="86" t="s">
        <v>21</v>
      </c>
      <c r="W28" s="86" t="s">
        <v>21</v>
      </c>
      <c r="X28" s="86" t="s">
        <v>21</v>
      </c>
      <c r="Y28" s="86" t="s">
        <v>21</v>
      </c>
      <c r="Z28" s="86">
        <f t="shared" si="19"/>
        <v>-0.58001093294460637</v>
      </c>
      <c r="AA28" s="87">
        <f t="shared" si="19"/>
        <v>-1</v>
      </c>
    </row>
    <row r="29" spans="1:30" ht="17" thickBot="1" x14ac:dyDescent="0.25">
      <c r="C29" s="71" t="s">
        <v>21</v>
      </c>
      <c r="D29" s="72">
        <f>(D17-C17)/C17</f>
        <v>-7.6294277929155316E-2</v>
      </c>
      <c r="E29" s="72">
        <f t="shared" ref="E29:N29" si="20">(E17-D17)/D17</f>
        <v>-0.26548672566371684</v>
      </c>
      <c r="F29" s="72">
        <f t="shared" si="20"/>
        <v>-4.8192771084337352E-2</v>
      </c>
      <c r="G29" s="72">
        <f t="shared" si="20"/>
        <v>-0.41772151898734178</v>
      </c>
      <c r="H29" s="72">
        <f t="shared" si="20"/>
        <v>-0.17028985507246377</v>
      </c>
      <c r="I29" s="72">
        <f t="shared" si="20"/>
        <v>0.24454148471615719</v>
      </c>
      <c r="J29" s="72">
        <f t="shared" si="20"/>
        <v>0</v>
      </c>
      <c r="K29" s="72">
        <f t="shared" si="20"/>
        <v>-0.10526315789473684</v>
      </c>
      <c r="L29" s="72">
        <f t="shared" si="20"/>
        <v>0.6588235294117647</v>
      </c>
      <c r="M29" s="72">
        <f t="shared" si="20"/>
        <v>-0.31442080378250592</v>
      </c>
      <c r="N29" s="73">
        <f t="shared" si="20"/>
        <v>-0.2</v>
      </c>
      <c r="P29" s="71" t="s">
        <v>21</v>
      </c>
      <c r="Q29" s="72">
        <f>(Q17-P17)/P17</f>
        <v>-1.5395000506897677E-2</v>
      </c>
      <c r="R29" s="72">
        <f t="shared" ref="R29:AA29" si="21">(R17-Q17)/Q17</f>
        <v>-0.20739424908314152</v>
      </c>
      <c r="S29" s="72">
        <f t="shared" si="21"/>
        <v>1.9892339234429289E-3</v>
      </c>
      <c r="T29" s="72">
        <f t="shared" si="21"/>
        <v>-0.41073325081216577</v>
      </c>
      <c r="U29" s="72">
        <f t="shared" si="21"/>
        <v>-0.10109250205159359</v>
      </c>
      <c r="V29" s="72">
        <f t="shared" si="21"/>
        <v>-4.7172695106446047E-2</v>
      </c>
      <c r="W29" s="72">
        <f t="shared" si="21"/>
        <v>0.20775399265787611</v>
      </c>
      <c r="X29" s="72">
        <f t="shared" si="21"/>
        <v>-4.9179137959621574E-2</v>
      </c>
      <c r="Y29" s="72">
        <f t="shared" si="21"/>
        <v>0.60346980681438112</v>
      </c>
      <c r="Z29" s="72">
        <f t="shared" si="21"/>
        <v>-0.39495466493837228</v>
      </c>
      <c r="AA29" s="73">
        <f t="shared" si="21"/>
        <v>-0.26179362061736899</v>
      </c>
    </row>
    <row r="30" spans="1:30" x14ac:dyDescent="0.2"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</row>
    <row r="31" spans="1:30" x14ac:dyDescent="0.2"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</row>
    <row r="32" spans="1:30" x14ac:dyDescent="0.2">
      <c r="C32" s="88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P32" s="88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</row>
  </sheetData>
  <mergeCells count="2">
    <mergeCell ref="B6:N6"/>
    <mergeCell ref="O6:AA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498A-C08F-E846-9491-412F173B7209}">
  <dimension ref="A1:AD17"/>
  <sheetViews>
    <sheetView zoomScaleNormal="100" workbookViewId="0">
      <selection activeCell="F3" sqref="F3"/>
    </sheetView>
  </sheetViews>
  <sheetFormatPr baseColWidth="10" defaultColWidth="15" defaultRowHeight="16" x14ac:dyDescent="0.2"/>
  <cols>
    <col min="1" max="1" width="18.1640625" style="2" bestFit="1" customWidth="1"/>
    <col min="2" max="2" width="27.1640625" style="2" bestFit="1" customWidth="1"/>
    <col min="3" max="3" width="7.6640625" style="2" bestFit="1" customWidth="1"/>
    <col min="4" max="4" width="7.83203125" style="2" bestFit="1" customWidth="1"/>
    <col min="5" max="5" width="8.1640625" style="2" bestFit="1" customWidth="1"/>
    <col min="6" max="6" width="8.83203125" style="2" bestFit="1" customWidth="1"/>
    <col min="7" max="7" width="8.5" style="2" bestFit="1" customWidth="1"/>
    <col min="8" max="9" width="7.83203125" style="2" bestFit="1" customWidth="1"/>
    <col min="10" max="10" width="8.1640625" style="2" bestFit="1" customWidth="1"/>
    <col min="11" max="11" width="8.83203125" style="2" bestFit="1" customWidth="1"/>
    <col min="12" max="12" width="7.83203125" style="2" bestFit="1" customWidth="1"/>
    <col min="13" max="13" width="8" style="2" bestFit="1" customWidth="1"/>
    <col min="14" max="14" width="8.1640625" style="2" bestFit="1" customWidth="1"/>
    <col min="15" max="15" width="13.6640625" style="2" bestFit="1" customWidth="1"/>
    <col min="16" max="27" width="12.5" style="2" bestFit="1" customWidth="1"/>
    <col min="28" max="28" width="31" style="2" customWidth="1"/>
    <col min="29" max="29" width="22.1640625" style="2" bestFit="1" customWidth="1"/>
    <col min="30" max="30" width="16.83203125" style="2" bestFit="1" customWidth="1"/>
    <col min="31" max="16384" width="15" style="2"/>
  </cols>
  <sheetData>
    <row r="1" spans="1:30" x14ac:dyDescent="0.2">
      <c r="A1" s="1" t="s">
        <v>0</v>
      </c>
      <c r="B1" s="1"/>
    </row>
    <row r="2" spans="1:30" x14ac:dyDescent="0.2">
      <c r="A2" s="3" t="s">
        <v>22</v>
      </c>
      <c r="B2" s="4" t="s">
        <v>2</v>
      </c>
    </row>
    <row r="3" spans="1:30" x14ac:dyDescent="0.2">
      <c r="A3" s="3" t="s">
        <v>19</v>
      </c>
      <c r="B3" s="4" t="s">
        <v>4</v>
      </c>
    </row>
    <row r="5" spans="1:30" ht="17" thickBot="1" x14ac:dyDescent="0.25">
      <c r="B5" s="74"/>
    </row>
    <row r="6" spans="1:30" ht="17" thickBot="1" x14ac:dyDescent="0.25">
      <c r="B6" s="121" t="s">
        <v>17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3"/>
      <c r="O6" s="121" t="s">
        <v>18</v>
      </c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3"/>
      <c r="AB6" s="90"/>
    </row>
    <row r="7" spans="1:30" ht="17" thickBot="1" x14ac:dyDescent="0.25">
      <c r="A7" s="8" t="s">
        <v>33</v>
      </c>
      <c r="B7" s="9" t="s">
        <v>15</v>
      </c>
      <c r="C7" s="10">
        <v>45292</v>
      </c>
      <c r="D7" s="11">
        <v>45323</v>
      </c>
      <c r="E7" s="11">
        <v>45352</v>
      </c>
      <c r="F7" s="11">
        <v>45383</v>
      </c>
      <c r="G7" s="11">
        <v>45413</v>
      </c>
      <c r="H7" s="11">
        <v>45444</v>
      </c>
      <c r="I7" s="11">
        <v>45474</v>
      </c>
      <c r="J7" s="11">
        <v>45505</v>
      </c>
      <c r="K7" s="11">
        <v>45536</v>
      </c>
      <c r="L7" s="11">
        <v>45566</v>
      </c>
      <c r="M7" s="11">
        <v>45597</v>
      </c>
      <c r="N7" s="12">
        <v>45627</v>
      </c>
      <c r="O7" s="13" t="s">
        <v>16</v>
      </c>
      <c r="P7" s="10">
        <v>45292</v>
      </c>
      <c r="Q7" s="11">
        <v>45323</v>
      </c>
      <c r="R7" s="11">
        <v>45352</v>
      </c>
      <c r="S7" s="11">
        <v>45383</v>
      </c>
      <c r="T7" s="11">
        <v>45413</v>
      </c>
      <c r="U7" s="11">
        <v>45444</v>
      </c>
      <c r="V7" s="11">
        <v>45474</v>
      </c>
      <c r="W7" s="11">
        <v>45505</v>
      </c>
      <c r="X7" s="11">
        <v>45536</v>
      </c>
      <c r="Y7" s="11">
        <v>45566</v>
      </c>
      <c r="Z7" s="11">
        <v>45597</v>
      </c>
      <c r="AA7" s="12">
        <v>45627</v>
      </c>
      <c r="AB7" s="90"/>
      <c r="AC7" s="14" t="s">
        <v>56</v>
      </c>
      <c r="AD7" s="15" t="s">
        <v>57</v>
      </c>
    </row>
    <row r="8" spans="1:30" x14ac:dyDescent="0.2">
      <c r="A8" s="16" t="s">
        <v>36</v>
      </c>
      <c r="B8" s="17">
        <v>746</v>
      </c>
      <c r="C8" s="18">
        <v>96</v>
      </c>
      <c r="D8" s="19">
        <v>126</v>
      </c>
      <c r="E8" s="19">
        <v>129</v>
      </c>
      <c r="F8" s="19">
        <v>86</v>
      </c>
      <c r="G8" s="19">
        <v>68</v>
      </c>
      <c r="H8" s="19">
        <v>51</v>
      </c>
      <c r="I8" s="19">
        <v>38</v>
      </c>
      <c r="J8" s="19">
        <v>42</v>
      </c>
      <c r="K8" s="19">
        <v>21</v>
      </c>
      <c r="L8" s="19">
        <v>23</v>
      </c>
      <c r="M8" s="19">
        <v>22</v>
      </c>
      <c r="N8" s="20">
        <v>44</v>
      </c>
      <c r="O8" s="21">
        <v>34245493</v>
      </c>
      <c r="P8" s="22">
        <v>4291977</v>
      </c>
      <c r="Q8" s="23">
        <v>5306622</v>
      </c>
      <c r="R8" s="23">
        <v>5909653</v>
      </c>
      <c r="S8" s="23">
        <v>4030078</v>
      </c>
      <c r="T8" s="23">
        <v>3006685</v>
      </c>
      <c r="U8" s="23">
        <v>2523569</v>
      </c>
      <c r="V8" s="23">
        <v>1943082</v>
      </c>
      <c r="W8" s="23">
        <v>1944619</v>
      </c>
      <c r="X8" s="23">
        <v>951193</v>
      </c>
      <c r="Y8" s="23">
        <v>1138746</v>
      </c>
      <c r="Z8" s="23">
        <v>1266805</v>
      </c>
      <c r="AA8" s="24">
        <v>1932464</v>
      </c>
      <c r="AB8" s="90"/>
      <c r="AC8" s="36">
        <f>B8/$B$11</f>
        <v>0.72007722007722008</v>
      </c>
      <c r="AD8" s="37">
        <f>O8/$O$11</f>
        <v>0.54379732532741387</v>
      </c>
    </row>
    <row r="9" spans="1:30" x14ac:dyDescent="0.2">
      <c r="A9" s="27" t="s">
        <v>35</v>
      </c>
      <c r="B9" s="28">
        <v>287</v>
      </c>
      <c r="C9" s="29">
        <v>23</v>
      </c>
      <c r="D9" s="30">
        <v>31</v>
      </c>
      <c r="E9" s="30">
        <v>42</v>
      </c>
      <c r="F9" s="30">
        <v>20</v>
      </c>
      <c r="G9" s="30">
        <v>43</v>
      </c>
      <c r="H9" s="30">
        <v>24</v>
      </c>
      <c r="I9" s="30">
        <v>38</v>
      </c>
      <c r="J9" s="30">
        <v>21</v>
      </c>
      <c r="K9" s="30">
        <v>16</v>
      </c>
      <c r="L9" s="30">
        <v>15</v>
      </c>
      <c r="M9" s="30">
        <v>10</v>
      </c>
      <c r="N9" s="31">
        <v>4</v>
      </c>
      <c r="O9" s="32">
        <v>28717643</v>
      </c>
      <c r="P9" s="33">
        <v>2113810</v>
      </c>
      <c r="Q9" s="34">
        <v>3536860</v>
      </c>
      <c r="R9" s="34">
        <v>3736867</v>
      </c>
      <c r="S9" s="34">
        <v>2187538</v>
      </c>
      <c r="T9" s="34">
        <v>4330361</v>
      </c>
      <c r="U9" s="34">
        <v>2077117</v>
      </c>
      <c r="V9" s="34">
        <v>4093021</v>
      </c>
      <c r="W9" s="34">
        <v>2233415</v>
      </c>
      <c r="X9" s="34">
        <v>1446870</v>
      </c>
      <c r="Y9" s="34">
        <v>1688582</v>
      </c>
      <c r="Z9" s="34">
        <v>882917</v>
      </c>
      <c r="AA9" s="35">
        <v>390285</v>
      </c>
      <c r="AB9" s="90"/>
      <c r="AC9" s="36">
        <f t="shared" ref="AC9:AC11" si="0">B9/$B$11</f>
        <v>0.27702702702702703</v>
      </c>
      <c r="AD9" s="37">
        <f t="shared" ref="AD9:AD11" si="1">O9/$O$11</f>
        <v>0.45601847382099386</v>
      </c>
    </row>
    <row r="10" spans="1:30" ht="17" thickBot="1" x14ac:dyDescent="0.25">
      <c r="A10" s="44" t="s">
        <v>34</v>
      </c>
      <c r="B10" s="45">
        <v>3</v>
      </c>
      <c r="C10" s="46"/>
      <c r="D10" s="76"/>
      <c r="E10" s="76">
        <v>1</v>
      </c>
      <c r="F10" s="76"/>
      <c r="G10" s="76"/>
      <c r="H10" s="76"/>
      <c r="I10" s="76"/>
      <c r="J10" s="76">
        <v>2</v>
      </c>
      <c r="K10" s="76"/>
      <c r="L10" s="76"/>
      <c r="M10" s="76"/>
      <c r="N10" s="47"/>
      <c r="O10" s="48">
        <v>11600</v>
      </c>
      <c r="P10" s="49"/>
      <c r="Q10" s="77"/>
      <c r="R10" s="77">
        <v>1600</v>
      </c>
      <c r="S10" s="77"/>
      <c r="T10" s="77"/>
      <c r="U10" s="77"/>
      <c r="V10" s="77"/>
      <c r="W10" s="77">
        <v>10000</v>
      </c>
      <c r="X10" s="77"/>
      <c r="Y10" s="77"/>
      <c r="Z10" s="77"/>
      <c r="AA10" s="50"/>
      <c r="AB10" s="90"/>
      <c r="AC10" s="36">
        <f t="shared" si="0"/>
        <v>2.8957528957528956E-3</v>
      </c>
      <c r="AD10" s="37">
        <f t="shared" si="1"/>
        <v>1.8420085159229568E-4</v>
      </c>
    </row>
    <row r="11" spans="1:30" ht="17" thickBot="1" x14ac:dyDescent="0.25">
      <c r="A11" s="9" t="s">
        <v>14</v>
      </c>
      <c r="B11" s="51">
        <v>1036</v>
      </c>
      <c r="C11" s="52">
        <v>119</v>
      </c>
      <c r="D11" s="53">
        <v>157</v>
      </c>
      <c r="E11" s="53">
        <v>172</v>
      </c>
      <c r="F11" s="53">
        <v>106</v>
      </c>
      <c r="G11" s="53">
        <v>111</v>
      </c>
      <c r="H11" s="53">
        <v>75</v>
      </c>
      <c r="I11" s="53">
        <v>76</v>
      </c>
      <c r="J11" s="53">
        <v>65</v>
      </c>
      <c r="K11" s="53">
        <v>37</v>
      </c>
      <c r="L11" s="53">
        <v>38</v>
      </c>
      <c r="M11" s="53">
        <v>32</v>
      </c>
      <c r="N11" s="54">
        <v>48</v>
      </c>
      <c r="O11" s="55">
        <v>62974736</v>
      </c>
      <c r="P11" s="56">
        <v>6405787</v>
      </c>
      <c r="Q11" s="57">
        <v>8843482</v>
      </c>
      <c r="R11" s="57">
        <v>9648120</v>
      </c>
      <c r="S11" s="57">
        <v>6217616</v>
      </c>
      <c r="T11" s="57">
        <v>7337046</v>
      </c>
      <c r="U11" s="57">
        <v>4600686</v>
      </c>
      <c r="V11" s="57">
        <v>6036103</v>
      </c>
      <c r="W11" s="57">
        <v>4188034</v>
      </c>
      <c r="X11" s="57">
        <v>2398063</v>
      </c>
      <c r="Y11" s="57">
        <v>2827328</v>
      </c>
      <c r="Z11" s="57">
        <v>2149722</v>
      </c>
      <c r="AA11" s="58">
        <v>2322749</v>
      </c>
      <c r="AB11" s="90"/>
      <c r="AC11" s="59">
        <f t="shared" si="0"/>
        <v>1</v>
      </c>
      <c r="AD11" s="60">
        <f t="shared" si="1"/>
        <v>1</v>
      </c>
    </row>
    <row r="12" spans="1:30" ht="17" thickBot="1" x14ac:dyDescent="0.25">
      <c r="AC12" s="91"/>
      <c r="AD12" s="92"/>
    </row>
    <row r="13" spans="1:30" ht="17" thickBot="1" x14ac:dyDescent="0.25">
      <c r="B13" s="61" t="s">
        <v>23</v>
      </c>
      <c r="AC13" s="93"/>
      <c r="AD13" s="92"/>
    </row>
    <row r="14" spans="1:30" x14ac:dyDescent="0.2">
      <c r="C14" s="94" t="s">
        <v>21</v>
      </c>
      <c r="D14" s="63">
        <f>(D8-C8)/C8</f>
        <v>0.3125</v>
      </c>
      <c r="E14" s="63">
        <f t="shared" ref="E14:N14" si="2">(E8-D8)/D8</f>
        <v>2.3809523809523808E-2</v>
      </c>
      <c r="F14" s="63">
        <f t="shared" si="2"/>
        <v>-0.33333333333333331</v>
      </c>
      <c r="G14" s="63">
        <f t="shared" si="2"/>
        <v>-0.20930232558139536</v>
      </c>
      <c r="H14" s="63">
        <f t="shared" si="2"/>
        <v>-0.25</v>
      </c>
      <c r="I14" s="63">
        <f t="shared" si="2"/>
        <v>-0.25490196078431371</v>
      </c>
      <c r="J14" s="63">
        <f t="shared" si="2"/>
        <v>0.10526315789473684</v>
      </c>
      <c r="K14" s="63">
        <f t="shared" si="2"/>
        <v>-0.5</v>
      </c>
      <c r="L14" s="63">
        <f t="shared" si="2"/>
        <v>9.5238095238095233E-2</v>
      </c>
      <c r="M14" s="63">
        <f t="shared" si="2"/>
        <v>-4.3478260869565216E-2</v>
      </c>
      <c r="N14" s="64">
        <f t="shared" si="2"/>
        <v>1</v>
      </c>
      <c r="P14" s="94" t="s">
        <v>21</v>
      </c>
      <c r="Q14" s="63">
        <f>(Q8-P8)/P8</f>
        <v>0.23640504131312912</v>
      </c>
      <c r="R14" s="63">
        <f t="shared" ref="R14:AA14" si="3">(R8-Q8)/Q8</f>
        <v>0.11363745147101112</v>
      </c>
      <c r="S14" s="63">
        <f t="shared" si="3"/>
        <v>-0.31805166902354504</v>
      </c>
      <c r="T14" s="63">
        <f t="shared" si="3"/>
        <v>-0.25393875751288186</v>
      </c>
      <c r="U14" s="63">
        <f t="shared" si="3"/>
        <v>-0.16068061669247027</v>
      </c>
      <c r="V14" s="63">
        <f t="shared" si="3"/>
        <v>-0.23002620495021139</v>
      </c>
      <c r="W14" s="63">
        <f t="shared" si="3"/>
        <v>7.9101139324022347E-4</v>
      </c>
      <c r="X14" s="63">
        <f t="shared" si="3"/>
        <v>-0.51085893946320593</v>
      </c>
      <c r="Y14" s="63">
        <f t="shared" si="3"/>
        <v>0.19717659822980194</v>
      </c>
      <c r="Z14" s="63">
        <f t="shared" si="3"/>
        <v>0.11245615791405635</v>
      </c>
      <c r="AA14" s="64">
        <f t="shared" si="3"/>
        <v>0.52546287708052941</v>
      </c>
      <c r="AC14" s="93"/>
      <c r="AD14" s="92"/>
    </row>
    <row r="15" spans="1:30" x14ac:dyDescent="0.2">
      <c r="C15" s="95" t="s">
        <v>21</v>
      </c>
      <c r="D15" s="66">
        <f t="shared" ref="D15:N15" si="4">(D9-C9)/C9</f>
        <v>0.34782608695652173</v>
      </c>
      <c r="E15" s="66">
        <f t="shared" si="4"/>
        <v>0.35483870967741937</v>
      </c>
      <c r="F15" s="66">
        <f t="shared" si="4"/>
        <v>-0.52380952380952384</v>
      </c>
      <c r="G15" s="66">
        <f t="shared" si="4"/>
        <v>1.1499999999999999</v>
      </c>
      <c r="H15" s="66">
        <f t="shared" si="4"/>
        <v>-0.44186046511627908</v>
      </c>
      <c r="I15" s="66">
        <f t="shared" si="4"/>
        <v>0.58333333333333337</v>
      </c>
      <c r="J15" s="66">
        <f t="shared" si="4"/>
        <v>-0.44736842105263158</v>
      </c>
      <c r="K15" s="66">
        <f t="shared" si="4"/>
        <v>-0.23809523809523808</v>
      </c>
      <c r="L15" s="66">
        <f t="shared" si="4"/>
        <v>-6.25E-2</v>
      </c>
      <c r="M15" s="66">
        <f t="shared" si="4"/>
        <v>-0.33333333333333331</v>
      </c>
      <c r="N15" s="67">
        <f t="shared" si="4"/>
        <v>-0.6</v>
      </c>
      <c r="P15" s="95" t="s">
        <v>21</v>
      </c>
      <c r="Q15" s="66">
        <f t="shared" ref="Q15:AA15" si="5">(Q9-P9)/P9</f>
        <v>0.67321566271329969</v>
      </c>
      <c r="R15" s="66">
        <f t="shared" si="5"/>
        <v>5.6549312101694726E-2</v>
      </c>
      <c r="S15" s="66">
        <f t="shared" si="5"/>
        <v>-0.4146064069178807</v>
      </c>
      <c r="T15" s="66">
        <f t="shared" si="5"/>
        <v>0.97955921222854181</v>
      </c>
      <c r="U15" s="66">
        <f t="shared" si="5"/>
        <v>-0.52033629528808334</v>
      </c>
      <c r="V15" s="66">
        <f t="shared" si="5"/>
        <v>0.97052982571516189</v>
      </c>
      <c r="W15" s="66">
        <f t="shared" si="5"/>
        <v>-0.4543358072191665</v>
      </c>
      <c r="X15" s="66">
        <f t="shared" si="5"/>
        <v>-0.35217145044696124</v>
      </c>
      <c r="Y15" s="66">
        <f t="shared" si="5"/>
        <v>0.16705854707057302</v>
      </c>
      <c r="Z15" s="66">
        <f t="shared" si="5"/>
        <v>-0.47712518551068295</v>
      </c>
      <c r="AA15" s="67">
        <f t="shared" si="5"/>
        <v>-0.55795958170473559</v>
      </c>
      <c r="AC15" s="93"/>
      <c r="AD15" s="92"/>
    </row>
    <row r="16" spans="1:30" ht="17" thickBot="1" x14ac:dyDescent="0.25">
      <c r="C16" s="96" t="s">
        <v>21</v>
      </c>
      <c r="D16" s="69" t="s">
        <v>21</v>
      </c>
      <c r="E16" s="69" t="s">
        <v>21</v>
      </c>
      <c r="F16" s="69">
        <f t="shared" ref="F16:K16" si="6">(F10-E10)/E10</f>
        <v>-1</v>
      </c>
      <c r="G16" s="69" t="s">
        <v>21</v>
      </c>
      <c r="H16" s="69" t="s">
        <v>21</v>
      </c>
      <c r="I16" s="69" t="s">
        <v>21</v>
      </c>
      <c r="J16" s="69" t="s">
        <v>21</v>
      </c>
      <c r="K16" s="69">
        <f t="shared" si="6"/>
        <v>-1</v>
      </c>
      <c r="L16" s="69" t="s">
        <v>21</v>
      </c>
      <c r="M16" s="69" t="s">
        <v>21</v>
      </c>
      <c r="N16" s="70" t="s">
        <v>21</v>
      </c>
      <c r="P16" s="96" t="s">
        <v>21</v>
      </c>
      <c r="Q16" s="69" t="s">
        <v>21</v>
      </c>
      <c r="R16" s="69" t="s">
        <v>21</v>
      </c>
      <c r="S16" s="69">
        <f t="shared" ref="S16" si="7">(S10-R10)/R10</f>
        <v>-1</v>
      </c>
      <c r="T16" s="69" t="s">
        <v>21</v>
      </c>
      <c r="U16" s="69" t="s">
        <v>21</v>
      </c>
      <c r="V16" s="69" t="s">
        <v>21</v>
      </c>
      <c r="W16" s="69" t="s">
        <v>21</v>
      </c>
      <c r="X16" s="69">
        <f t="shared" ref="X16" si="8">(X10-W10)/W10</f>
        <v>-1</v>
      </c>
      <c r="Y16" s="69" t="s">
        <v>21</v>
      </c>
      <c r="Z16" s="69" t="s">
        <v>21</v>
      </c>
      <c r="AA16" s="70" t="s">
        <v>21</v>
      </c>
      <c r="AC16" s="93"/>
      <c r="AD16" s="92"/>
    </row>
    <row r="17" spans="3:30" ht="17" thickBot="1" x14ac:dyDescent="0.25">
      <c r="C17" s="97" t="s">
        <v>21</v>
      </c>
      <c r="D17" s="72">
        <f t="shared" ref="D17:N17" si="9">(D11-C11)/C11</f>
        <v>0.31932773109243695</v>
      </c>
      <c r="E17" s="72">
        <f t="shared" si="9"/>
        <v>9.5541401273885357E-2</v>
      </c>
      <c r="F17" s="72">
        <f t="shared" si="9"/>
        <v>-0.38372093023255816</v>
      </c>
      <c r="G17" s="72">
        <f t="shared" si="9"/>
        <v>4.716981132075472E-2</v>
      </c>
      <c r="H17" s="72">
        <f t="shared" si="9"/>
        <v>-0.32432432432432434</v>
      </c>
      <c r="I17" s="72">
        <f t="shared" si="9"/>
        <v>1.3333333333333334E-2</v>
      </c>
      <c r="J17" s="72">
        <f t="shared" si="9"/>
        <v>-0.14473684210526316</v>
      </c>
      <c r="K17" s="72">
        <f t="shared" si="9"/>
        <v>-0.43076923076923079</v>
      </c>
      <c r="L17" s="72">
        <f t="shared" si="9"/>
        <v>2.7027027027027029E-2</v>
      </c>
      <c r="M17" s="72">
        <f t="shared" si="9"/>
        <v>-0.15789473684210525</v>
      </c>
      <c r="N17" s="73">
        <f t="shared" si="9"/>
        <v>0.5</v>
      </c>
      <c r="P17" s="97" t="s">
        <v>21</v>
      </c>
      <c r="Q17" s="72">
        <f t="shared" ref="Q17:AA17" si="10">(Q11-P11)/P11</f>
        <v>0.38054574715019401</v>
      </c>
      <c r="R17" s="72">
        <f t="shared" si="10"/>
        <v>9.0986559366548148E-2</v>
      </c>
      <c r="S17" s="72">
        <f t="shared" si="10"/>
        <v>-0.35556191257986014</v>
      </c>
      <c r="T17" s="72">
        <f t="shared" si="10"/>
        <v>0.18004167513722302</v>
      </c>
      <c r="U17" s="72">
        <f t="shared" si="10"/>
        <v>-0.37295118498643731</v>
      </c>
      <c r="V17" s="72">
        <f t="shared" si="10"/>
        <v>0.31200064512118408</v>
      </c>
      <c r="W17" s="72">
        <f t="shared" si="10"/>
        <v>-0.30616922872257152</v>
      </c>
      <c r="X17" s="72">
        <f t="shared" si="10"/>
        <v>-0.42740125796495443</v>
      </c>
      <c r="Y17" s="72">
        <f t="shared" si="10"/>
        <v>0.17900488852878343</v>
      </c>
      <c r="Z17" s="72">
        <f t="shared" si="10"/>
        <v>-0.23966303166806258</v>
      </c>
      <c r="AA17" s="73">
        <f t="shared" si="10"/>
        <v>8.0488081714751955E-2</v>
      </c>
      <c r="AC17" s="93"/>
      <c r="AD17" s="92"/>
    </row>
  </sheetData>
  <mergeCells count="2">
    <mergeCell ref="B6:N6"/>
    <mergeCell ref="O6:AA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1E37-164E-0C4F-A1CD-8943D82C5FBF}">
  <dimension ref="A1:AD21"/>
  <sheetViews>
    <sheetView workbookViewId="0">
      <selection activeCell="F9" sqref="F9"/>
    </sheetView>
  </sheetViews>
  <sheetFormatPr baseColWidth="10" defaultColWidth="15" defaultRowHeight="16" x14ac:dyDescent="0.2"/>
  <cols>
    <col min="1" max="2" width="27.1640625" style="2" bestFit="1" customWidth="1"/>
    <col min="3" max="3" width="7.6640625" style="2" bestFit="1" customWidth="1"/>
    <col min="4" max="5" width="8.1640625" style="2" bestFit="1" customWidth="1"/>
    <col min="6" max="6" width="7.83203125" style="2" bestFit="1" customWidth="1"/>
    <col min="7" max="7" width="8.83203125" style="2" bestFit="1" customWidth="1"/>
    <col min="8" max="8" width="7.83203125" style="2" bestFit="1" customWidth="1"/>
    <col min="9" max="10" width="8.1640625" style="2" bestFit="1" customWidth="1"/>
    <col min="11" max="11" width="8.5" style="2" bestFit="1" customWidth="1"/>
    <col min="12" max="12" width="8.1640625" style="2" bestFit="1" customWidth="1"/>
    <col min="13" max="13" width="8.83203125" style="2" bestFit="1" customWidth="1"/>
    <col min="14" max="14" width="7.83203125" style="2" bestFit="1" customWidth="1"/>
    <col min="15" max="15" width="13.6640625" style="2" bestFit="1" customWidth="1"/>
    <col min="16" max="27" width="12.5" style="2" bestFit="1" customWidth="1"/>
    <col min="28" max="28" width="31" style="2" customWidth="1"/>
    <col min="29" max="29" width="18.83203125" style="2" bestFit="1" customWidth="1"/>
    <col min="30" max="30" width="16.83203125" style="2" bestFit="1" customWidth="1"/>
    <col min="31" max="16384" width="15" style="2"/>
  </cols>
  <sheetData>
    <row r="1" spans="1:30" x14ac:dyDescent="0.2">
      <c r="A1" s="1"/>
      <c r="B1" s="1"/>
    </row>
    <row r="2" spans="1:30" x14ac:dyDescent="0.2">
      <c r="A2" s="3" t="s">
        <v>22</v>
      </c>
      <c r="B2" s="4" t="s">
        <v>2</v>
      </c>
    </row>
    <row r="3" spans="1:30" x14ac:dyDescent="0.2">
      <c r="A3" s="3" t="s">
        <v>19</v>
      </c>
      <c r="B3" s="4" t="s">
        <v>5</v>
      </c>
    </row>
    <row r="5" spans="1:30" ht="17" thickBot="1" x14ac:dyDescent="0.25">
      <c r="B5" s="74"/>
    </row>
    <row r="6" spans="1:30" ht="17" thickBot="1" x14ac:dyDescent="0.25">
      <c r="B6" s="121" t="s">
        <v>17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3"/>
      <c r="O6" s="121" t="s">
        <v>18</v>
      </c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3"/>
      <c r="AB6" s="90"/>
      <c r="AC6" s="90"/>
    </row>
    <row r="7" spans="1:30" ht="17" thickBot="1" x14ac:dyDescent="0.25">
      <c r="A7" s="8" t="s">
        <v>33</v>
      </c>
      <c r="B7" s="9" t="s">
        <v>15</v>
      </c>
      <c r="C7" s="10">
        <v>45292</v>
      </c>
      <c r="D7" s="11">
        <v>45323</v>
      </c>
      <c r="E7" s="11">
        <v>45352</v>
      </c>
      <c r="F7" s="11">
        <v>45383</v>
      </c>
      <c r="G7" s="11">
        <v>45413</v>
      </c>
      <c r="H7" s="11">
        <v>45444</v>
      </c>
      <c r="I7" s="11">
        <v>45474</v>
      </c>
      <c r="J7" s="11">
        <v>45505</v>
      </c>
      <c r="K7" s="11">
        <v>45536</v>
      </c>
      <c r="L7" s="11">
        <v>45566</v>
      </c>
      <c r="M7" s="11">
        <v>45597</v>
      </c>
      <c r="N7" s="12">
        <v>45627</v>
      </c>
      <c r="O7" s="13" t="s">
        <v>16</v>
      </c>
      <c r="P7" s="10">
        <v>45292</v>
      </c>
      <c r="Q7" s="11">
        <v>45323</v>
      </c>
      <c r="R7" s="11">
        <v>45352</v>
      </c>
      <c r="S7" s="11">
        <v>45383</v>
      </c>
      <c r="T7" s="11">
        <v>45413</v>
      </c>
      <c r="U7" s="11">
        <v>45444</v>
      </c>
      <c r="V7" s="11">
        <v>45474</v>
      </c>
      <c r="W7" s="11">
        <v>45505</v>
      </c>
      <c r="X7" s="11">
        <v>45536</v>
      </c>
      <c r="Y7" s="11">
        <v>45566</v>
      </c>
      <c r="Z7" s="11">
        <v>45597</v>
      </c>
      <c r="AA7" s="12">
        <v>45627</v>
      </c>
      <c r="AB7" s="90"/>
      <c r="AC7" s="14" t="s">
        <v>56</v>
      </c>
      <c r="AD7" s="15" t="s">
        <v>57</v>
      </c>
    </row>
    <row r="8" spans="1:30" x14ac:dyDescent="0.2">
      <c r="A8" s="16" t="s">
        <v>41</v>
      </c>
      <c r="B8" s="17">
        <v>936</v>
      </c>
      <c r="C8" s="18">
        <v>159</v>
      </c>
      <c r="D8" s="19">
        <v>151</v>
      </c>
      <c r="E8" s="19">
        <v>110</v>
      </c>
      <c r="F8" s="19">
        <v>78</v>
      </c>
      <c r="G8" s="19">
        <v>48</v>
      </c>
      <c r="H8" s="19">
        <v>59</v>
      </c>
      <c r="I8" s="19">
        <v>53</v>
      </c>
      <c r="J8" s="19">
        <v>50</v>
      </c>
      <c r="K8" s="19">
        <v>58</v>
      </c>
      <c r="L8" s="19">
        <v>68</v>
      </c>
      <c r="M8" s="19">
        <v>58</v>
      </c>
      <c r="N8" s="20">
        <v>44</v>
      </c>
      <c r="O8" s="21">
        <v>27539081</v>
      </c>
      <c r="P8" s="22">
        <v>4461804</v>
      </c>
      <c r="Q8" s="23">
        <v>3814052</v>
      </c>
      <c r="R8" s="23">
        <v>3094784</v>
      </c>
      <c r="S8" s="23">
        <v>2324351</v>
      </c>
      <c r="T8" s="23">
        <v>1553380</v>
      </c>
      <c r="U8" s="23">
        <v>2070488</v>
      </c>
      <c r="V8" s="23">
        <v>1619315</v>
      </c>
      <c r="W8" s="23">
        <v>1611150</v>
      </c>
      <c r="X8" s="23">
        <v>1570308</v>
      </c>
      <c r="Y8" s="23">
        <v>1969734</v>
      </c>
      <c r="Z8" s="23">
        <v>2026751</v>
      </c>
      <c r="AA8" s="24">
        <v>1422964</v>
      </c>
      <c r="AB8" s="90"/>
      <c r="AC8" s="25">
        <f>B8/$B$13</f>
        <v>0.56727272727272726</v>
      </c>
      <c r="AD8" s="26">
        <f>O8/$O$13</f>
        <v>0.50962042429925358</v>
      </c>
    </row>
    <row r="9" spans="1:30" x14ac:dyDescent="0.2">
      <c r="A9" s="27" t="s">
        <v>38</v>
      </c>
      <c r="B9" s="28">
        <v>198</v>
      </c>
      <c r="C9" s="29">
        <v>23</v>
      </c>
      <c r="D9" s="30">
        <v>36</v>
      </c>
      <c r="E9" s="30">
        <v>42</v>
      </c>
      <c r="F9" s="30">
        <v>27</v>
      </c>
      <c r="G9" s="30">
        <v>13</v>
      </c>
      <c r="H9" s="30">
        <v>8</v>
      </c>
      <c r="I9" s="30">
        <v>9</v>
      </c>
      <c r="J9" s="30">
        <v>7</v>
      </c>
      <c r="K9" s="30">
        <v>3</v>
      </c>
      <c r="L9" s="30">
        <v>10</v>
      </c>
      <c r="M9" s="30">
        <v>9</v>
      </c>
      <c r="N9" s="31">
        <v>11</v>
      </c>
      <c r="O9" s="32">
        <v>11494835</v>
      </c>
      <c r="P9" s="33">
        <v>1140071</v>
      </c>
      <c r="Q9" s="34">
        <v>1911815</v>
      </c>
      <c r="R9" s="34">
        <v>2286031</v>
      </c>
      <c r="S9" s="34">
        <v>1519348</v>
      </c>
      <c r="T9" s="34">
        <v>897500</v>
      </c>
      <c r="U9" s="34">
        <v>464548</v>
      </c>
      <c r="V9" s="34">
        <v>665551</v>
      </c>
      <c r="W9" s="34">
        <v>465218</v>
      </c>
      <c r="X9" s="34">
        <v>216160</v>
      </c>
      <c r="Y9" s="34">
        <v>575437</v>
      </c>
      <c r="Z9" s="34">
        <v>682527</v>
      </c>
      <c r="AA9" s="35">
        <v>670629</v>
      </c>
      <c r="AB9" s="90"/>
      <c r="AC9" s="36">
        <f t="shared" ref="AC9:AC13" si="0">B9/$B$13</f>
        <v>0.12</v>
      </c>
      <c r="AD9" s="37">
        <f t="shared" ref="AD9:AD13" si="1">O9/$O$13</f>
        <v>0.2127159831495434</v>
      </c>
    </row>
    <row r="10" spans="1:30" x14ac:dyDescent="0.2">
      <c r="A10" s="27" t="s">
        <v>39</v>
      </c>
      <c r="B10" s="28">
        <v>125</v>
      </c>
      <c r="C10" s="29">
        <v>19</v>
      </c>
      <c r="D10" s="30">
        <v>22</v>
      </c>
      <c r="E10" s="30">
        <v>23</v>
      </c>
      <c r="F10" s="30">
        <v>13</v>
      </c>
      <c r="G10" s="30">
        <v>5</v>
      </c>
      <c r="H10" s="30">
        <v>4</v>
      </c>
      <c r="I10" s="30">
        <v>8</v>
      </c>
      <c r="J10" s="30">
        <v>7</v>
      </c>
      <c r="K10" s="30">
        <v>8</v>
      </c>
      <c r="L10" s="30">
        <v>10</v>
      </c>
      <c r="M10" s="30">
        <v>5</v>
      </c>
      <c r="N10" s="31">
        <v>1</v>
      </c>
      <c r="O10" s="32">
        <v>7900634</v>
      </c>
      <c r="P10" s="33">
        <v>946430</v>
      </c>
      <c r="Q10" s="34">
        <v>1305529</v>
      </c>
      <c r="R10" s="34">
        <v>1471710</v>
      </c>
      <c r="S10" s="34">
        <v>764975</v>
      </c>
      <c r="T10" s="34">
        <v>361437</v>
      </c>
      <c r="U10" s="34">
        <v>331599</v>
      </c>
      <c r="V10" s="34">
        <v>592702</v>
      </c>
      <c r="W10" s="34">
        <v>457400</v>
      </c>
      <c r="X10" s="34">
        <v>633199</v>
      </c>
      <c r="Y10" s="34">
        <v>647187</v>
      </c>
      <c r="Z10" s="34">
        <v>341981</v>
      </c>
      <c r="AA10" s="35">
        <v>46485</v>
      </c>
      <c r="AB10" s="90"/>
      <c r="AC10" s="36">
        <f t="shared" si="0"/>
        <v>7.575757575757576E-2</v>
      </c>
      <c r="AD10" s="37">
        <f t="shared" si="1"/>
        <v>0.14620402370409924</v>
      </c>
    </row>
    <row r="11" spans="1:30" x14ac:dyDescent="0.2">
      <c r="A11" s="27" t="s">
        <v>40</v>
      </c>
      <c r="B11" s="28">
        <v>363</v>
      </c>
      <c r="C11" s="29">
        <v>38</v>
      </c>
      <c r="D11" s="30">
        <v>50</v>
      </c>
      <c r="E11" s="30">
        <v>46</v>
      </c>
      <c r="F11" s="30">
        <v>50</v>
      </c>
      <c r="G11" s="30">
        <v>27</v>
      </c>
      <c r="H11" s="30">
        <v>23</v>
      </c>
      <c r="I11" s="30">
        <v>26</v>
      </c>
      <c r="J11" s="30">
        <v>19</v>
      </c>
      <c r="K11" s="30">
        <v>13</v>
      </c>
      <c r="L11" s="30">
        <v>25</v>
      </c>
      <c r="M11" s="30">
        <v>27</v>
      </c>
      <c r="N11" s="31">
        <v>19</v>
      </c>
      <c r="O11" s="32">
        <v>6686292</v>
      </c>
      <c r="P11" s="33">
        <v>587127</v>
      </c>
      <c r="Q11" s="34">
        <v>790574</v>
      </c>
      <c r="R11" s="34">
        <v>703490</v>
      </c>
      <c r="S11" s="34">
        <v>960006</v>
      </c>
      <c r="T11" s="34">
        <v>586391</v>
      </c>
      <c r="U11" s="34">
        <v>484135</v>
      </c>
      <c r="V11" s="34">
        <v>552747</v>
      </c>
      <c r="W11" s="34">
        <v>348496</v>
      </c>
      <c r="X11" s="34">
        <v>242486</v>
      </c>
      <c r="Y11" s="34">
        <v>533831</v>
      </c>
      <c r="Z11" s="34">
        <v>546938</v>
      </c>
      <c r="AA11" s="35">
        <v>350071</v>
      </c>
      <c r="AB11" s="90"/>
      <c r="AC11" s="36">
        <f t="shared" si="0"/>
        <v>0.22</v>
      </c>
      <c r="AD11" s="37">
        <f t="shared" si="1"/>
        <v>0.12373219593016575</v>
      </c>
    </row>
    <row r="12" spans="1:30" ht="17" thickBot="1" x14ac:dyDescent="0.25">
      <c r="A12" s="44" t="s">
        <v>37</v>
      </c>
      <c r="B12" s="45">
        <v>28</v>
      </c>
      <c r="C12" s="46">
        <v>2</v>
      </c>
      <c r="D12" s="76">
        <v>4</v>
      </c>
      <c r="E12" s="76">
        <v>2</v>
      </c>
      <c r="F12" s="76">
        <v>3</v>
      </c>
      <c r="G12" s="76"/>
      <c r="H12" s="76">
        <v>1</v>
      </c>
      <c r="I12" s="76">
        <v>6</v>
      </c>
      <c r="J12" s="76">
        <v>2</v>
      </c>
      <c r="K12" s="76">
        <v>1</v>
      </c>
      <c r="L12" s="76">
        <v>4</v>
      </c>
      <c r="M12" s="76"/>
      <c r="N12" s="47">
        <v>3</v>
      </c>
      <c r="O12" s="48">
        <v>417575</v>
      </c>
      <c r="P12" s="49">
        <v>40160</v>
      </c>
      <c r="Q12" s="77">
        <v>77280</v>
      </c>
      <c r="R12" s="77">
        <v>15200</v>
      </c>
      <c r="S12" s="77">
        <v>19300</v>
      </c>
      <c r="T12" s="77"/>
      <c r="U12" s="77">
        <v>42240</v>
      </c>
      <c r="V12" s="77">
        <v>72880</v>
      </c>
      <c r="W12" s="77">
        <v>42975</v>
      </c>
      <c r="X12" s="77">
        <v>2848</v>
      </c>
      <c r="Y12" s="77">
        <v>87592</v>
      </c>
      <c r="Z12" s="77"/>
      <c r="AA12" s="50">
        <v>17100</v>
      </c>
      <c r="AB12" s="90"/>
      <c r="AC12" s="36">
        <f t="shared" si="0"/>
        <v>1.6969696969696971E-2</v>
      </c>
      <c r="AD12" s="37">
        <f t="shared" si="1"/>
        <v>7.7273729169379628E-3</v>
      </c>
    </row>
    <row r="13" spans="1:30" ht="17" thickBot="1" x14ac:dyDescent="0.25">
      <c r="A13" s="9" t="s">
        <v>14</v>
      </c>
      <c r="B13" s="51">
        <v>1650</v>
      </c>
      <c r="C13" s="52">
        <v>241</v>
      </c>
      <c r="D13" s="53">
        <v>263</v>
      </c>
      <c r="E13" s="53">
        <v>223</v>
      </c>
      <c r="F13" s="53">
        <v>171</v>
      </c>
      <c r="G13" s="53">
        <v>93</v>
      </c>
      <c r="H13" s="53">
        <v>95</v>
      </c>
      <c r="I13" s="53">
        <v>102</v>
      </c>
      <c r="J13" s="53">
        <v>85</v>
      </c>
      <c r="K13" s="53">
        <v>83</v>
      </c>
      <c r="L13" s="53">
        <v>117</v>
      </c>
      <c r="M13" s="53">
        <v>99</v>
      </c>
      <c r="N13" s="54">
        <v>78</v>
      </c>
      <c r="O13" s="55">
        <v>54038417</v>
      </c>
      <c r="P13" s="56">
        <v>7175592</v>
      </c>
      <c r="Q13" s="57">
        <v>7899250</v>
      </c>
      <c r="R13" s="57">
        <v>7571215</v>
      </c>
      <c r="S13" s="57">
        <v>5587980</v>
      </c>
      <c r="T13" s="57">
        <v>3398708</v>
      </c>
      <c r="U13" s="57">
        <v>3393010</v>
      </c>
      <c r="V13" s="57">
        <v>3503195</v>
      </c>
      <c r="W13" s="57">
        <v>2925239</v>
      </c>
      <c r="X13" s="57">
        <v>2665001</v>
      </c>
      <c r="Y13" s="57">
        <v>3813781</v>
      </c>
      <c r="Z13" s="57">
        <v>3598197</v>
      </c>
      <c r="AA13" s="58">
        <v>2507249</v>
      </c>
      <c r="AB13" s="90"/>
      <c r="AC13" s="59">
        <f t="shared" si="0"/>
        <v>1</v>
      </c>
      <c r="AD13" s="60">
        <f t="shared" si="1"/>
        <v>1</v>
      </c>
    </row>
    <row r="14" spans="1:30" ht="17" thickBot="1" x14ac:dyDescent="0.25"/>
    <row r="15" spans="1:30" ht="17" thickBot="1" x14ac:dyDescent="0.25">
      <c r="B15" s="61" t="s">
        <v>23</v>
      </c>
    </row>
    <row r="16" spans="1:30" x14ac:dyDescent="0.2">
      <c r="C16" s="94" t="s">
        <v>21</v>
      </c>
      <c r="D16" s="63">
        <f>(D8-C8)/C8</f>
        <v>-5.0314465408805034E-2</v>
      </c>
      <c r="E16" s="63">
        <f t="shared" ref="E16:N16" si="2">(E8-D8)/D8</f>
        <v>-0.27152317880794702</v>
      </c>
      <c r="F16" s="63">
        <f t="shared" si="2"/>
        <v>-0.29090909090909089</v>
      </c>
      <c r="G16" s="63">
        <f t="shared" si="2"/>
        <v>-0.38461538461538464</v>
      </c>
      <c r="H16" s="63">
        <f t="shared" si="2"/>
        <v>0.22916666666666666</v>
      </c>
      <c r="I16" s="63">
        <f t="shared" si="2"/>
        <v>-0.10169491525423729</v>
      </c>
      <c r="J16" s="63">
        <f t="shared" si="2"/>
        <v>-5.6603773584905662E-2</v>
      </c>
      <c r="K16" s="63">
        <f t="shared" si="2"/>
        <v>0.16</v>
      </c>
      <c r="L16" s="63">
        <f t="shared" si="2"/>
        <v>0.17241379310344829</v>
      </c>
      <c r="M16" s="63">
        <f t="shared" si="2"/>
        <v>-0.14705882352941177</v>
      </c>
      <c r="N16" s="64">
        <f t="shared" si="2"/>
        <v>-0.2413793103448276</v>
      </c>
      <c r="P16" s="94" t="s">
        <v>21</v>
      </c>
      <c r="Q16" s="63">
        <f>(Q8-P8)/P8</f>
        <v>-0.14517715255981661</v>
      </c>
      <c r="R16" s="63">
        <f t="shared" ref="R16:AA16" si="3">(R8-Q8)/Q8</f>
        <v>-0.18858368999688521</v>
      </c>
      <c r="S16" s="63">
        <f t="shared" si="3"/>
        <v>-0.24894564531805774</v>
      </c>
      <c r="T16" s="63">
        <f t="shared" si="3"/>
        <v>-0.33169301882546998</v>
      </c>
      <c r="U16" s="63">
        <f t="shared" si="3"/>
        <v>0.33289214487118413</v>
      </c>
      <c r="V16" s="63">
        <f t="shared" si="3"/>
        <v>-0.21790659979676288</v>
      </c>
      <c r="W16" s="63">
        <f t="shared" si="3"/>
        <v>-5.0422555216248846E-3</v>
      </c>
      <c r="X16" s="63">
        <f t="shared" si="3"/>
        <v>-2.5349595009775627E-2</v>
      </c>
      <c r="Y16" s="63">
        <f t="shared" si="3"/>
        <v>0.25436156473761834</v>
      </c>
      <c r="Z16" s="63">
        <f t="shared" si="3"/>
        <v>2.8946548112587792E-2</v>
      </c>
      <c r="AA16" s="64">
        <f t="shared" si="3"/>
        <v>-0.29790882057045981</v>
      </c>
    </row>
    <row r="17" spans="3:27" x14ac:dyDescent="0.2">
      <c r="C17" s="95" t="s">
        <v>21</v>
      </c>
      <c r="D17" s="66">
        <f t="shared" ref="D17:N21" si="4">(D9-C9)/C9</f>
        <v>0.56521739130434778</v>
      </c>
      <c r="E17" s="66">
        <f t="shared" si="4"/>
        <v>0.16666666666666666</v>
      </c>
      <c r="F17" s="66">
        <f t="shared" si="4"/>
        <v>-0.35714285714285715</v>
      </c>
      <c r="G17" s="66">
        <f t="shared" si="4"/>
        <v>-0.51851851851851849</v>
      </c>
      <c r="H17" s="66">
        <f t="shared" si="4"/>
        <v>-0.38461538461538464</v>
      </c>
      <c r="I17" s="66">
        <f t="shared" si="4"/>
        <v>0.125</v>
      </c>
      <c r="J17" s="66">
        <f t="shared" si="4"/>
        <v>-0.22222222222222221</v>
      </c>
      <c r="K17" s="66">
        <f t="shared" si="4"/>
        <v>-0.5714285714285714</v>
      </c>
      <c r="L17" s="66">
        <f t="shared" si="4"/>
        <v>2.3333333333333335</v>
      </c>
      <c r="M17" s="66">
        <f t="shared" si="4"/>
        <v>-0.1</v>
      </c>
      <c r="N17" s="67">
        <f t="shared" si="4"/>
        <v>0.22222222222222221</v>
      </c>
      <c r="P17" s="95" t="s">
        <v>21</v>
      </c>
      <c r="Q17" s="66">
        <f t="shared" ref="Q17:AA17" si="5">(Q9-P9)/P9</f>
        <v>0.67692626161002256</v>
      </c>
      <c r="R17" s="66">
        <f t="shared" si="5"/>
        <v>0.19573860441517615</v>
      </c>
      <c r="S17" s="66">
        <f t="shared" si="5"/>
        <v>-0.33537734177708001</v>
      </c>
      <c r="T17" s="66">
        <f t="shared" si="5"/>
        <v>-0.40928608850638565</v>
      </c>
      <c r="U17" s="66">
        <f t="shared" si="5"/>
        <v>-0.48239777158774372</v>
      </c>
      <c r="V17" s="66">
        <f t="shared" si="5"/>
        <v>0.43268510466087468</v>
      </c>
      <c r="W17" s="66">
        <f t="shared" si="5"/>
        <v>-0.30100322890357012</v>
      </c>
      <c r="X17" s="66">
        <f t="shared" si="5"/>
        <v>-0.53535761728909892</v>
      </c>
      <c r="Y17" s="66">
        <f t="shared" si="5"/>
        <v>1.6620882679496669</v>
      </c>
      <c r="Z17" s="66">
        <f t="shared" si="5"/>
        <v>0.18610204070993003</v>
      </c>
      <c r="AA17" s="67">
        <f t="shared" si="5"/>
        <v>-1.7432277404410376E-2</v>
      </c>
    </row>
    <row r="18" spans="3:27" x14ac:dyDescent="0.2">
      <c r="C18" s="95" t="s">
        <v>21</v>
      </c>
      <c r="D18" s="66">
        <f t="shared" si="4"/>
        <v>0.15789473684210525</v>
      </c>
      <c r="E18" s="66">
        <f t="shared" si="4"/>
        <v>4.5454545454545456E-2</v>
      </c>
      <c r="F18" s="66">
        <f t="shared" si="4"/>
        <v>-0.43478260869565216</v>
      </c>
      <c r="G18" s="66">
        <f t="shared" si="4"/>
        <v>-0.61538461538461542</v>
      </c>
      <c r="H18" s="66">
        <f t="shared" si="4"/>
        <v>-0.2</v>
      </c>
      <c r="I18" s="66">
        <f t="shared" si="4"/>
        <v>1</v>
      </c>
      <c r="J18" s="66">
        <f t="shared" si="4"/>
        <v>-0.125</v>
      </c>
      <c r="K18" s="66">
        <f t="shared" si="4"/>
        <v>0.14285714285714285</v>
      </c>
      <c r="L18" s="66">
        <f t="shared" si="4"/>
        <v>0.25</v>
      </c>
      <c r="M18" s="66">
        <f t="shared" si="4"/>
        <v>-0.5</v>
      </c>
      <c r="N18" s="67">
        <f t="shared" si="4"/>
        <v>-0.8</v>
      </c>
      <c r="P18" s="95" t="s">
        <v>21</v>
      </c>
      <c r="Q18" s="66">
        <f t="shared" ref="Q18:AA18" si="6">(Q10-P10)/P10</f>
        <v>0.37942478577390826</v>
      </c>
      <c r="R18" s="66">
        <f t="shared" si="6"/>
        <v>0.12729016360417883</v>
      </c>
      <c r="S18" s="66">
        <f t="shared" si="6"/>
        <v>-0.48021349314742712</v>
      </c>
      <c r="T18" s="66">
        <f t="shared" si="6"/>
        <v>-0.52751789274159289</v>
      </c>
      <c r="U18" s="66">
        <f t="shared" si="6"/>
        <v>-8.2553806057487203E-2</v>
      </c>
      <c r="V18" s="66">
        <f t="shared" si="6"/>
        <v>0.7874058727559492</v>
      </c>
      <c r="W18" s="66">
        <f t="shared" si="6"/>
        <v>-0.2282799788089124</v>
      </c>
      <c r="X18" s="66">
        <f t="shared" si="6"/>
        <v>0.38434411893310011</v>
      </c>
      <c r="Y18" s="66">
        <f t="shared" si="6"/>
        <v>2.2091001407140567E-2</v>
      </c>
      <c r="Z18" s="66">
        <f t="shared" si="6"/>
        <v>-0.47158858258895808</v>
      </c>
      <c r="AA18" s="67">
        <f t="shared" si="6"/>
        <v>-0.8640713957792977</v>
      </c>
    </row>
    <row r="19" spans="3:27" x14ac:dyDescent="0.2">
      <c r="C19" s="95" t="s">
        <v>21</v>
      </c>
      <c r="D19" s="66">
        <f t="shared" si="4"/>
        <v>0.31578947368421051</v>
      </c>
      <c r="E19" s="66">
        <f t="shared" si="4"/>
        <v>-0.08</v>
      </c>
      <c r="F19" s="66">
        <f t="shared" si="4"/>
        <v>8.6956521739130432E-2</v>
      </c>
      <c r="G19" s="66">
        <f t="shared" si="4"/>
        <v>-0.46</v>
      </c>
      <c r="H19" s="66">
        <f t="shared" si="4"/>
        <v>-0.14814814814814814</v>
      </c>
      <c r="I19" s="66">
        <f t="shared" si="4"/>
        <v>0.13043478260869565</v>
      </c>
      <c r="J19" s="66">
        <f t="shared" si="4"/>
        <v>-0.26923076923076922</v>
      </c>
      <c r="K19" s="66">
        <f t="shared" si="4"/>
        <v>-0.31578947368421051</v>
      </c>
      <c r="L19" s="66">
        <f t="shared" si="4"/>
        <v>0.92307692307692313</v>
      </c>
      <c r="M19" s="66">
        <f t="shared" si="4"/>
        <v>0.08</v>
      </c>
      <c r="N19" s="67">
        <f t="shared" si="4"/>
        <v>-0.29629629629629628</v>
      </c>
      <c r="P19" s="95" t="s">
        <v>21</v>
      </c>
      <c r="Q19" s="66">
        <f t="shared" ref="Q19:AA19" si="7">(Q11-P11)/P11</f>
        <v>0.34651276469997122</v>
      </c>
      <c r="R19" s="66">
        <f t="shared" si="7"/>
        <v>-0.1101528762645875</v>
      </c>
      <c r="S19" s="66">
        <f t="shared" si="7"/>
        <v>0.36463347026965559</v>
      </c>
      <c r="T19" s="66">
        <f t="shared" si="7"/>
        <v>-0.38917985929254612</v>
      </c>
      <c r="U19" s="66">
        <f t="shared" si="7"/>
        <v>-0.1743819396955274</v>
      </c>
      <c r="V19" s="66">
        <f t="shared" si="7"/>
        <v>0.14172080101624546</v>
      </c>
      <c r="W19" s="66">
        <f t="shared" si="7"/>
        <v>-0.36951987075461284</v>
      </c>
      <c r="X19" s="66">
        <f t="shared" si="7"/>
        <v>-0.30419287452366739</v>
      </c>
      <c r="Y19" s="66">
        <f t="shared" si="7"/>
        <v>1.2014920449015614</v>
      </c>
      <c r="Z19" s="66">
        <f t="shared" si="7"/>
        <v>2.4552714248516853E-2</v>
      </c>
      <c r="AA19" s="67">
        <f t="shared" si="7"/>
        <v>-0.35994390589061281</v>
      </c>
    </row>
    <row r="20" spans="3:27" ht="17" thickBot="1" x14ac:dyDescent="0.25">
      <c r="C20" s="96" t="s">
        <v>21</v>
      </c>
      <c r="D20" s="69">
        <f t="shared" si="4"/>
        <v>1</v>
      </c>
      <c r="E20" s="69">
        <f t="shared" si="4"/>
        <v>-0.5</v>
      </c>
      <c r="F20" s="69">
        <f t="shared" si="4"/>
        <v>0.5</v>
      </c>
      <c r="G20" s="69">
        <f t="shared" si="4"/>
        <v>-1</v>
      </c>
      <c r="H20" s="69" t="s">
        <v>21</v>
      </c>
      <c r="I20" s="69">
        <f>(I12-H12)/H12</f>
        <v>5</v>
      </c>
      <c r="J20" s="69">
        <f t="shared" si="4"/>
        <v>-0.66666666666666663</v>
      </c>
      <c r="K20" s="69">
        <f t="shared" si="4"/>
        <v>-0.5</v>
      </c>
      <c r="L20" s="69">
        <f t="shared" si="4"/>
        <v>3</v>
      </c>
      <c r="M20" s="69">
        <f t="shared" si="4"/>
        <v>-1</v>
      </c>
      <c r="N20" s="70" t="s">
        <v>21</v>
      </c>
      <c r="P20" s="96" t="s">
        <v>21</v>
      </c>
      <c r="Q20" s="69">
        <f t="shared" ref="Q20:T20" si="8">(Q12-P12)/P12</f>
        <v>0.92430278884462147</v>
      </c>
      <c r="R20" s="69">
        <f t="shared" si="8"/>
        <v>-0.80331262939958592</v>
      </c>
      <c r="S20" s="69">
        <f t="shared" si="8"/>
        <v>0.26973684210526316</v>
      </c>
      <c r="T20" s="69">
        <f t="shared" si="8"/>
        <v>-1</v>
      </c>
      <c r="U20" s="69" t="s">
        <v>21</v>
      </c>
      <c r="V20" s="69">
        <f>(V12-U12)/U12</f>
        <v>0.72537878787878785</v>
      </c>
      <c r="W20" s="69">
        <f t="shared" ref="W20:Z20" si="9">(W12-V12)/V12</f>
        <v>-0.41033205268935236</v>
      </c>
      <c r="X20" s="69">
        <f t="shared" si="9"/>
        <v>-0.93372891215823151</v>
      </c>
      <c r="Y20" s="69">
        <f t="shared" si="9"/>
        <v>29.75561797752809</v>
      </c>
      <c r="Z20" s="69">
        <f t="shared" si="9"/>
        <v>-1</v>
      </c>
      <c r="AA20" s="70" t="s">
        <v>21</v>
      </c>
    </row>
    <row r="21" spans="3:27" ht="17" thickBot="1" x14ac:dyDescent="0.25">
      <c r="C21" s="97" t="s">
        <v>21</v>
      </c>
      <c r="D21" s="72">
        <f t="shared" si="4"/>
        <v>9.1286307053941904E-2</v>
      </c>
      <c r="E21" s="72">
        <f t="shared" si="4"/>
        <v>-0.15209125475285171</v>
      </c>
      <c r="F21" s="72">
        <f t="shared" si="4"/>
        <v>-0.23318385650224216</v>
      </c>
      <c r="G21" s="72">
        <f t="shared" si="4"/>
        <v>-0.45614035087719296</v>
      </c>
      <c r="H21" s="72">
        <f t="shared" si="4"/>
        <v>2.1505376344086023E-2</v>
      </c>
      <c r="I21" s="72">
        <f t="shared" si="4"/>
        <v>7.3684210526315783E-2</v>
      </c>
      <c r="J21" s="72">
        <f t="shared" si="4"/>
        <v>-0.16666666666666666</v>
      </c>
      <c r="K21" s="72">
        <f t="shared" si="4"/>
        <v>-2.3529411764705882E-2</v>
      </c>
      <c r="L21" s="72">
        <f t="shared" si="4"/>
        <v>0.40963855421686746</v>
      </c>
      <c r="M21" s="72">
        <f t="shared" si="4"/>
        <v>-0.15384615384615385</v>
      </c>
      <c r="N21" s="73">
        <f t="shared" si="4"/>
        <v>-0.21212121212121213</v>
      </c>
      <c r="P21" s="97" t="s">
        <v>21</v>
      </c>
      <c r="Q21" s="72">
        <f t="shared" ref="Q21:AA21" si="10">(Q13-P13)/P13</f>
        <v>0.10084993684144807</v>
      </c>
      <c r="R21" s="72">
        <f t="shared" si="10"/>
        <v>-4.1527360192423333E-2</v>
      </c>
      <c r="S21" s="72">
        <f t="shared" si="10"/>
        <v>-0.26194408691339499</v>
      </c>
      <c r="T21" s="72">
        <f t="shared" si="10"/>
        <v>-0.39178236142577461</v>
      </c>
      <c r="U21" s="72">
        <f t="shared" si="10"/>
        <v>-1.6765194303246999E-3</v>
      </c>
      <c r="V21" s="72">
        <f t="shared" si="10"/>
        <v>3.2474115902988793E-2</v>
      </c>
      <c r="W21" s="72">
        <f t="shared" si="10"/>
        <v>-0.16497968283238587</v>
      </c>
      <c r="X21" s="72">
        <f t="shared" si="10"/>
        <v>-8.8962987297790022E-2</v>
      </c>
      <c r="Y21" s="72">
        <f t="shared" si="10"/>
        <v>0.43106175194680979</v>
      </c>
      <c r="Z21" s="72">
        <f t="shared" si="10"/>
        <v>-5.6527629667251472E-2</v>
      </c>
      <c r="AA21" s="73">
        <f t="shared" si="10"/>
        <v>-0.30319296025203735</v>
      </c>
    </row>
  </sheetData>
  <mergeCells count="2">
    <mergeCell ref="B6:N6"/>
    <mergeCell ref="O6:AA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5D3D-732E-6547-B5A3-ACD950CC6D37}">
  <dimension ref="A1:AD21"/>
  <sheetViews>
    <sheetView workbookViewId="0">
      <selection sqref="A1:XFD1048576"/>
    </sheetView>
  </sheetViews>
  <sheetFormatPr baseColWidth="10" defaultColWidth="15" defaultRowHeight="16" x14ac:dyDescent="0.2"/>
  <cols>
    <col min="1" max="1" width="22.1640625" style="2" bestFit="1" customWidth="1"/>
    <col min="2" max="2" width="27.1640625" style="2" bestFit="1" customWidth="1"/>
    <col min="3" max="3" width="7.6640625" style="2" bestFit="1" customWidth="1"/>
    <col min="4" max="4" width="8.1640625" style="2" bestFit="1" customWidth="1"/>
    <col min="5" max="5" width="8.83203125" style="2" bestFit="1" customWidth="1"/>
    <col min="6" max="8" width="7.83203125" style="2" bestFit="1" customWidth="1"/>
    <col min="9" max="9" width="8.1640625" style="2" bestFit="1" customWidth="1"/>
    <col min="10" max="10" width="8.83203125" style="2" bestFit="1" customWidth="1"/>
    <col min="11" max="11" width="7.83203125" style="2" bestFit="1" customWidth="1"/>
    <col min="12" max="12" width="8.83203125" style="2" bestFit="1" customWidth="1"/>
    <col min="13" max="13" width="7.83203125" style="2" bestFit="1" customWidth="1"/>
    <col min="14" max="14" width="8.83203125" style="2" bestFit="1" customWidth="1"/>
    <col min="15" max="15" width="13.6640625" style="2" bestFit="1" customWidth="1"/>
    <col min="16" max="26" width="12.5" style="2" bestFit="1" customWidth="1"/>
    <col min="27" max="27" width="11.1640625" style="2" bestFit="1" customWidth="1"/>
    <col min="28" max="28" width="31" style="2" customWidth="1"/>
    <col min="29" max="29" width="18.83203125" style="2" bestFit="1" customWidth="1"/>
    <col min="30" max="30" width="16.83203125" style="2" bestFit="1" customWidth="1"/>
    <col min="31" max="16384" width="15" style="2"/>
  </cols>
  <sheetData>
    <row r="1" spans="1:30" x14ac:dyDescent="0.2">
      <c r="A1" s="1" t="s">
        <v>0</v>
      </c>
      <c r="B1" s="1"/>
    </row>
    <row r="2" spans="1:30" x14ac:dyDescent="0.2">
      <c r="A2" s="3" t="s">
        <v>22</v>
      </c>
      <c r="B2" s="4" t="s">
        <v>2</v>
      </c>
    </row>
    <row r="3" spans="1:30" x14ac:dyDescent="0.2">
      <c r="A3" s="3" t="s">
        <v>19</v>
      </c>
      <c r="B3" s="4" t="s">
        <v>6</v>
      </c>
    </row>
    <row r="5" spans="1:30" ht="17" thickBot="1" x14ac:dyDescent="0.25">
      <c r="B5" s="5"/>
    </row>
    <row r="6" spans="1:30" ht="17" thickBot="1" x14ac:dyDescent="0.25">
      <c r="B6" s="121" t="s">
        <v>17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3"/>
      <c r="O6" s="121" t="s">
        <v>18</v>
      </c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3"/>
      <c r="AB6" s="98"/>
      <c r="AC6" s="90"/>
    </row>
    <row r="7" spans="1:30" ht="17" thickBot="1" x14ac:dyDescent="0.25">
      <c r="A7" s="8" t="s">
        <v>33</v>
      </c>
      <c r="B7" s="9" t="s">
        <v>15</v>
      </c>
      <c r="C7" s="99">
        <v>45292</v>
      </c>
      <c r="D7" s="11">
        <v>45323</v>
      </c>
      <c r="E7" s="11">
        <v>45352</v>
      </c>
      <c r="F7" s="11">
        <v>45383</v>
      </c>
      <c r="G7" s="11">
        <v>45413</v>
      </c>
      <c r="H7" s="11">
        <v>45444</v>
      </c>
      <c r="I7" s="11">
        <v>45474</v>
      </c>
      <c r="J7" s="11">
        <v>45505</v>
      </c>
      <c r="K7" s="11">
        <v>45536</v>
      </c>
      <c r="L7" s="11">
        <v>45566</v>
      </c>
      <c r="M7" s="11">
        <v>45597</v>
      </c>
      <c r="N7" s="12">
        <v>45627</v>
      </c>
      <c r="O7" s="9" t="s">
        <v>16</v>
      </c>
      <c r="P7" s="99">
        <v>45292</v>
      </c>
      <c r="Q7" s="11">
        <v>45323</v>
      </c>
      <c r="R7" s="11">
        <v>45352</v>
      </c>
      <c r="S7" s="11">
        <v>45383</v>
      </c>
      <c r="T7" s="11">
        <v>45413</v>
      </c>
      <c r="U7" s="11">
        <v>45444</v>
      </c>
      <c r="V7" s="11">
        <v>45474</v>
      </c>
      <c r="W7" s="11">
        <v>45505</v>
      </c>
      <c r="X7" s="11">
        <v>45536</v>
      </c>
      <c r="Y7" s="11">
        <v>45566</v>
      </c>
      <c r="Z7" s="11">
        <v>45597</v>
      </c>
      <c r="AA7" s="12">
        <v>45627</v>
      </c>
      <c r="AB7" s="98"/>
      <c r="AC7" s="14" t="s">
        <v>56</v>
      </c>
      <c r="AD7" s="15" t="s">
        <v>57</v>
      </c>
    </row>
    <row r="8" spans="1:30" x14ac:dyDescent="0.2">
      <c r="A8" s="100" t="s">
        <v>46</v>
      </c>
      <c r="B8" s="17">
        <v>220</v>
      </c>
      <c r="C8" s="101">
        <v>28</v>
      </c>
      <c r="D8" s="102">
        <v>36</v>
      </c>
      <c r="E8" s="102">
        <v>31</v>
      </c>
      <c r="F8" s="102">
        <v>15</v>
      </c>
      <c r="G8" s="102">
        <v>9</v>
      </c>
      <c r="H8" s="102">
        <v>14</v>
      </c>
      <c r="I8" s="102">
        <v>19</v>
      </c>
      <c r="J8" s="102">
        <v>19</v>
      </c>
      <c r="K8" s="102">
        <v>18</v>
      </c>
      <c r="L8" s="102">
        <v>18</v>
      </c>
      <c r="M8" s="102">
        <v>10</v>
      </c>
      <c r="N8" s="103">
        <v>3</v>
      </c>
      <c r="O8" s="21">
        <v>27113430</v>
      </c>
      <c r="P8" s="104">
        <v>3569584</v>
      </c>
      <c r="Q8" s="23">
        <v>4722252</v>
      </c>
      <c r="R8" s="23">
        <v>3991512</v>
      </c>
      <c r="S8" s="23">
        <v>1863575</v>
      </c>
      <c r="T8" s="23">
        <v>1093454</v>
      </c>
      <c r="U8" s="23">
        <v>1526845</v>
      </c>
      <c r="V8" s="23">
        <v>1897032</v>
      </c>
      <c r="W8" s="23">
        <v>2346953</v>
      </c>
      <c r="X8" s="23">
        <v>2363238</v>
      </c>
      <c r="Y8" s="23">
        <v>2314694</v>
      </c>
      <c r="Z8" s="23">
        <v>1074835</v>
      </c>
      <c r="AA8" s="24">
        <v>349456</v>
      </c>
      <c r="AB8" s="98"/>
      <c r="AC8" s="25">
        <f>B8/$B$13</f>
        <v>0.29177718832891247</v>
      </c>
      <c r="AD8" s="26">
        <f>O8/$O$13</f>
        <v>0.50579036181037951</v>
      </c>
    </row>
    <row r="9" spans="1:30" x14ac:dyDescent="0.2">
      <c r="A9" s="105" t="s">
        <v>45</v>
      </c>
      <c r="B9" s="28">
        <v>148</v>
      </c>
      <c r="C9" s="106">
        <v>17</v>
      </c>
      <c r="D9" s="107">
        <v>34</v>
      </c>
      <c r="E9" s="107">
        <v>21</v>
      </c>
      <c r="F9" s="107">
        <v>16</v>
      </c>
      <c r="G9" s="107">
        <v>10</v>
      </c>
      <c r="H9" s="107">
        <v>7</v>
      </c>
      <c r="I9" s="107">
        <v>14</v>
      </c>
      <c r="J9" s="107">
        <v>10</v>
      </c>
      <c r="K9" s="107">
        <v>3</v>
      </c>
      <c r="L9" s="107">
        <v>8</v>
      </c>
      <c r="M9" s="107">
        <v>6</v>
      </c>
      <c r="N9" s="108">
        <v>2</v>
      </c>
      <c r="O9" s="32">
        <v>17154183</v>
      </c>
      <c r="P9" s="109">
        <v>1932636</v>
      </c>
      <c r="Q9" s="34">
        <v>3540899</v>
      </c>
      <c r="R9" s="34">
        <v>2443315</v>
      </c>
      <c r="S9" s="34">
        <v>1910289</v>
      </c>
      <c r="T9" s="34">
        <v>1401472</v>
      </c>
      <c r="U9" s="34">
        <v>839067</v>
      </c>
      <c r="V9" s="34">
        <v>1590655</v>
      </c>
      <c r="W9" s="34">
        <v>1267474</v>
      </c>
      <c r="X9" s="34">
        <v>390178</v>
      </c>
      <c r="Y9" s="34">
        <v>791251</v>
      </c>
      <c r="Z9" s="34">
        <v>789142</v>
      </c>
      <c r="AA9" s="35">
        <v>257805</v>
      </c>
      <c r="AB9" s="98"/>
      <c r="AC9" s="36">
        <f t="shared" ref="AC9:AC13" si="0">B9/$B$13</f>
        <v>0.19628647214854111</v>
      </c>
      <c r="AD9" s="37">
        <f t="shared" ref="AD9:AD13" si="1">O9/$O$13</f>
        <v>0.32000453008459134</v>
      </c>
    </row>
    <row r="10" spans="1:30" x14ac:dyDescent="0.2">
      <c r="A10" s="105" t="s">
        <v>44</v>
      </c>
      <c r="B10" s="28">
        <v>228</v>
      </c>
      <c r="C10" s="106">
        <v>18</v>
      </c>
      <c r="D10" s="107">
        <v>40</v>
      </c>
      <c r="E10" s="107">
        <v>44</v>
      </c>
      <c r="F10" s="107">
        <v>30</v>
      </c>
      <c r="G10" s="107">
        <v>17</v>
      </c>
      <c r="H10" s="107">
        <v>14</v>
      </c>
      <c r="I10" s="107">
        <v>15</v>
      </c>
      <c r="J10" s="107">
        <v>11</v>
      </c>
      <c r="K10" s="107">
        <v>17</v>
      </c>
      <c r="L10" s="107">
        <v>8</v>
      </c>
      <c r="M10" s="107">
        <v>3</v>
      </c>
      <c r="N10" s="108">
        <v>11</v>
      </c>
      <c r="O10" s="32">
        <v>6386361</v>
      </c>
      <c r="P10" s="109">
        <v>578970</v>
      </c>
      <c r="Q10" s="34">
        <v>1044112</v>
      </c>
      <c r="R10" s="34">
        <v>1113223</v>
      </c>
      <c r="S10" s="34">
        <v>802423</v>
      </c>
      <c r="T10" s="34">
        <v>596520</v>
      </c>
      <c r="U10" s="34">
        <v>447921</v>
      </c>
      <c r="V10" s="34">
        <v>348431</v>
      </c>
      <c r="W10" s="34">
        <v>321282</v>
      </c>
      <c r="X10" s="34">
        <v>475065</v>
      </c>
      <c r="Y10" s="34">
        <v>262380</v>
      </c>
      <c r="Z10" s="34">
        <v>51590</v>
      </c>
      <c r="AA10" s="35">
        <v>344444</v>
      </c>
      <c r="AB10" s="98"/>
      <c r="AC10" s="36">
        <f t="shared" si="0"/>
        <v>0.30238726790450926</v>
      </c>
      <c r="AD10" s="37">
        <f t="shared" si="1"/>
        <v>0.11913505007819732</v>
      </c>
    </row>
    <row r="11" spans="1:30" x14ac:dyDescent="0.2">
      <c r="A11" s="105" t="s">
        <v>43</v>
      </c>
      <c r="B11" s="28">
        <v>152</v>
      </c>
      <c r="C11" s="106">
        <v>14</v>
      </c>
      <c r="D11" s="107">
        <v>29</v>
      </c>
      <c r="E11" s="107">
        <v>19</v>
      </c>
      <c r="F11" s="107">
        <v>21</v>
      </c>
      <c r="G11" s="107">
        <v>8</v>
      </c>
      <c r="H11" s="107">
        <v>6</v>
      </c>
      <c r="I11" s="107">
        <v>12</v>
      </c>
      <c r="J11" s="107">
        <v>9</v>
      </c>
      <c r="K11" s="107">
        <v>3</v>
      </c>
      <c r="L11" s="107">
        <v>15</v>
      </c>
      <c r="M11" s="107">
        <v>11</v>
      </c>
      <c r="N11" s="108">
        <v>5</v>
      </c>
      <c r="O11" s="32">
        <v>2723528</v>
      </c>
      <c r="P11" s="109">
        <v>174590</v>
      </c>
      <c r="Q11" s="34">
        <v>391816</v>
      </c>
      <c r="R11" s="34">
        <v>286287</v>
      </c>
      <c r="S11" s="34">
        <v>383034</v>
      </c>
      <c r="T11" s="34">
        <v>168482</v>
      </c>
      <c r="U11" s="34">
        <v>144232</v>
      </c>
      <c r="V11" s="34">
        <v>298213</v>
      </c>
      <c r="W11" s="34">
        <v>156833</v>
      </c>
      <c r="X11" s="34">
        <v>60204</v>
      </c>
      <c r="Y11" s="34">
        <v>361951</v>
      </c>
      <c r="Z11" s="34">
        <v>216559</v>
      </c>
      <c r="AA11" s="35">
        <v>81327</v>
      </c>
      <c r="AB11" s="98"/>
      <c r="AC11" s="36">
        <f t="shared" si="0"/>
        <v>0.20159151193633953</v>
      </c>
      <c r="AD11" s="37">
        <f t="shared" si="1"/>
        <v>5.0806342558676616E-2</v>
      </c>
    </row>
    <row r="12" spans="1:30" ht="17" thickBot="1" x14ac:dyDescent="0.25">
      <c r="A12" s="110" t="s">
        <v>42</v>
      </c>
      <c r="B12" s="45">
        <v>6</v>
      </c>
      <c r="C12" s="111">
        <v>1</v>
      </c>
      <c r="D12" s="112">
        <v>2</v>
      </c>
      <c r="E12" s="113"/>
      <c r="F12" s="113"/>
      <c r="G12" s="113"/>
      <c r="H12" s="113"/>
      <c r="I12" s="112">
        <v>1</v>
      </c>
      <c r="J12" s="113"/>
      <c r="K12" s="112">
        <v>1</v>
      </c>
      <c r="L12" s="113"/>
      <c r="M12" s="112">
        <v>1</v>
      </c>
      <c r="N12" s="114"/>
      <c r="O12" s="48">
        <v>228561</v>
      </c>
      <c r="P12" s="115">
        <v>36960</v>
      </c>
      <c r="Q12" s="77">
        <v>47040</v>
      </c>
      <c r="R12" s="39"/>
      <c r="S12" s="39"/>
      <c r="T12" s="39"/>
      <c r="U12" s="39"/>
      <c r="V12" s="77">
        <v>45679</v>
      </c>
      <c r="W12" s="39"/>
      <c r="X12" s="77">
        <v>45142</v>
      </c>
      <c r="Y12" s="39"/>
      <c r="Z12" s="77">
        <v>53740</v>
      </c>
      <c r="AA12" s="43"/>
      <c r="AB12" s="98"/>
      <c r="AC12" s="36">
        <f t="shared" si="0"/>
        <v>7.9575596816976128E-3</v>
      </c>
      <c r="AD12" s="37">
        <f t="shared" si="1"/>
        <v>4.26371546815516E-3</v>
      </c>
    </row>
    <row r="13" spans="1:30" ht="17" thickBot="1" x14ac:dyDescent="0.25">
      <c r="A13" s="9" t="s">
        <v>14</v>
      </c>
      <c r="B13" s="51">
        <v>754</v>
      </c>
      <c r="C13" s="116">
        <v>78</v>
      </c>
      <c r="D13" s="53">
        <v>141</v>
      </c>
      <c r="E13" s="53">
        <v>115</v>
      </c>
      <c r="F13" s="53">
        <v>82</v>
      </c>
      <c r="G13" s="53">
        <v>44</v>
      </c>
      <c r="H13" s="53">
        <v>41</v>
      </c>
      <c r="I13" s="53">
        <v>61</v>
      </c>
      <c r="J13" s="53">
        <v>49</v>
      </c>
      <c r="K13" s="53">
        <v>42</v>
      </c>
      <c r="L13" s="53">
        <v>49</v>
      </c>
      <c r="M13" s="53">
        <v>31</v>
      </c>
      <c r="N13" s="54">
        <v>21</v>
      </c>
      <c r="O13" s="55">
        <v>53606063</v>
      </c>
      <c r="P13" s="117">
        <v>6292740</v>
      </c>
      <c r="Q13" s="57">
        <v>9746119</v>
      </c>
      <c r="R13" s="57">
        <v>7834337</v>
      </c>
      <c r="S13" s="57">
        <v>4959321</v>
      </c>
      <c r="T13" s="57">
        <v>3259928</v>
      </c>
      <c r="U13" s="57">
        <v>2958065</v>
      </c>
      <c r="V13" s="57">
        <v>4180010</v>
      </c>
      <c r="W13" s="57">
        <v>4092542</v>
      </c>
      <c r="X13" s="57">
        <v>3333827</v>
      </c>
      <c r="Y13" s="57">
        <v>3730276</v>
      </c>
      <c r="Z13" s="57">
        <v>2185866</v>
      </c>
      <c r="AA13" s="58">
        <v>1033032</v>
      </c>
      <c r="AB13" s="98"/>
      <c r="AC13" s="59">
        <f t="shared" si="0"/>
        <v>1</v>
      </c>
      <c r="AD13" s="60">
        <f t="shared" si="1"/>
        <v>1</v>
      </c>
    </row>
    <row r="14" spans="1:30" ht="17" thickBot="1" x14ac:dyDescent="0.25"/>
    <row r="15" spans="1:30" ht="17" thickBot="1" x14ac:dyDescent="0.25">
      <c r="B15" s="61" t="s">
        <v>23</v>
      </c>
    </row>
    <row r="16" spans="1:30" x14ac:dyDescent="0.2">
      <c r="C16" s="94" t="s">
        <v>21</v>
      </c>
      <c r="D16" s="63">
        <f>(D8-C8)/C8</f>
        <v>0.2857142857142857</v>
      </c>
      <c r="E16" s="63">
        <f t="shared" ref="E16:N16" si="2">(E8-D8)/D8</f>
        <v>-0.1388888888888889</v>
      </c>
      <c r="F16" s="63">
        <f t="shared" si="2"/>
        <v>-0.5161290322580645</v>
      </c>
      <c r="G16" s="63">
        <f t="shared" si="2"/>
        <v>-0.4</v>
      </c>
      <c r="H16" s="63">
        <f t="shared" si="2"/>
        <v>0.55555555555555558</v>
      </c>
      <c r="I16" s="63">
        <f t="shared" si="2"/>
        <v>0.35714285714285715</v>
      </c>
      <c r="J16" s="63">
        <f t="shared" si="2"/>
        <v>0</v>
      </c>
      <c r="K16" s="63">
        <f t="shared" si="2"/>
        <v>-5.2631578947368418E-2</v>
      </c>
      <c r="L16" s="63">
        <f t="shared" si="2"/>
        <v>0</v>
      </c>
      <c r="M16" s="63">
        <f t="shared" si="2"/>
        <v>-0.44444444444444442</v>
      </c>
      <c r="N16" s="64">
        <f t="shared" si="2"/>
        <v>-0.7</v>
      </c>
      <c r="P16" s="94" t="s">
        <v>21</v>
      </c>
      <c r="Q16" s="63">
        <f>(Q8-P8)/P8</f>
        <v>0.32291381852899387</v>
      </c>
      <c r="R16" s="63">
        <f t="shared" ref="R16:AA16" si="3">(R8-Q8)/Q8</f>
        <v>-0.15474396537923008</v>
      </c>
      <c r="S16" s="63">
        <f t="shared" si="3"/>
        <v>-0.53311552113585026</v>
      </c>
      <c r="T16" s="63">
        <f t="shared" si="3"/>
        <v>-0.41324926552459657</v>
      </c>
      <c r="U16" s="63">
        <f t="shared" si="3"/>
        <v>0.39635046375979238</v>
      </c>
      <c r="V16" s="63">
        <f t="shared" si="3"/>
        <v>0.24245224629874021</v>
      </c>
      <c r="W16" s="63">
        <f t="shared" si="3"/>
        <v>0.23717101240253197</v>
      </c>
      <c r="X16" s="63">
        <f t="shared" si="3"/>
        <v>6.9387840318915631E-3</v>
      </c>
      <c r="Y16" s="63">
        <f t="shared" si="3"/>
        <v>-2.0541308154320471E-2</v>
      </c>
      <c r="Z16" s="63">
        <f t="shared" si="3"/>
        <v>-0.53564704449054601</v>
      </c>
      <c r="AA16" s="64">
        <f t="shared" si="3"/>
        <v>-0.6748747482171682</v>
      </c>
    </row>
    <row r="17" spans="3:27" x14ac:dyDescent="0.2">
      <c r="C17" s="95" t="s">
        <v>21</v>
      </c>
      <c r="D17" s="66">
        <f t="shared" ref="D17:N17" si="4">(D9-C9)/C9</f>
        <v>1</v>
      </c>
      <c r="E17" s="66">
        <f t="shared" si="4"/>
        <v>-0.38235294117647056</v>
      </c>
      <c r="F17" s="66">
        <f t="shared" si="4"/>
        <v>-0.23809523809523808</v>
      </c>
      <c r="G17" s="66">
        <f t="shared" si="4"/>
        <v>-0.375</v>
      </c>
      <c r="H17" s="66">
        <f t="shared" si="4"/>
        <v>-0.3</v>
      </c>
      <c r="I17" s="66">
        <f t="shared" si="4"/>
        <v>1</v>
      </c>
      <c r="J17" s="66">
        <f t="shared" si="4"/>
        <v>-0.2857142857142857</v>
      </c>
      <c r="K17" s="66">
        <f t="shared" si="4"/>
        <v>-0.7</v>
      </c>
      <c r="L17" s="66">
        <f t="shared" si="4"/>
        <v>1.6666666666666667</v>
      </c>
      <c r="M17" s="66">
        <f t="shared" si="4"/>
        <v>-0.25</v>
      </c>
      <c r="N17" s="67">
        <f t="shared" si="4"/>
        <v>-0.66666666666666663</v>
      </c>
      <c r="P17" s="95" t="s">
        <v>21</v>
      </c>
      <c r="Q17" s="66">
        <f t="shared" ref="Q17:AA17" si="5">(Q9-P9)/P9</f>
        <v>0.8321603240341171</v>
      </c>
      <c r="R17" s="66">
        <f t="shared" si="5"/>
        <v>-0.30997325820363697</v>
      </c>
      <c r="S17" s="66">
        <f t="shared" si="5"/>
        <v>-0.21815688930817353</v>
      </c>
      <c r="T17" s="66">
        <f t="shared" si="5"/>
        <v>-0.26635603304002692</v>
      </c>
      <c r="U17" s="66">
        <f t="shared" si="5"/>
        <v>-0.40129592314366608</v>
      </c>
      <c r="V17" s="66">
        <f t="shared" si="5"/>
        <v>0.89574253307542784</v>
      </c>
      <c r="W17" s="66">
        <f t="shared" si="5"/>
        <v>-0.2031747927740459</v>
      </c>
      <c r="X17" s="66">
        <f t="shared" si="5"/>
        <v>-0.69216094373533499</v>
      </c>
      <c r="Y17" s="66">
        <f t="shared" si="5"/>
        <v>1.0279231530224666</v>
      </c>
      <c r="Z17" s="66">
        <f t="shared" si="5"/>
        <v>-2.6653994750085626E-3</v>
      </c>
      <c r="AA17" s="67">
        <f t="shared" si="5"/>
        <v>-0.67330974653484421</v>
      </c>
    </row>
    <row r="18" spans="3:27" x14ac:dyDescent="0.2">
      <c r="C18" s="95" t="s">
        <v>21</v>
      </c>
      <c r="D18" s="66">
        <f t="shared" ref="D18:N18" si="6">(D10-C10)/C10</f>
        <v>1.2222222222222223</v>
      </c>
      <c r="E18" s="66">
        <f t="shared" si="6"/>
        <v>0.1</v>
      </c>
      <c r="F18" s="66">
        <f t="shared" si="6"/>
        <v>-0.31818181818181818</v>
      </c>
      <c r="G18" s="66">
        <f t="shared" si="6"/>
        <v>-0.43333333333333335</v>
      </c>
      <c r="H18" s="66">
        <f t="shared" si="6"/>
        <v>-0.17647058823529413</v>
      </c>
      <c r="I18" s="66">
        <f t="shared" si="6"/>
        <v>7.1428571428571425E-2</v>
      </c>
      <c r="J18" s="66">
        <f t="shared" si="6"/>
        <v>-0.26666666666666666</v>
      </c>
      <c r="K18" s="66">
        <f t="shared" si="6"/>
        <v>0.54545454545454541</v>
      </c>
      <c r="L18" s="66">
        <f t="shared" si="6"/>
        <v>-0.52941176470588236</v>
      </c>
      <c r="M18" s="66">
        <f t="shared" si="6"/>
        <v>-0.625</v>
      </c>
      <c r="N18" s="67">
        <f t="shared" si="6"/>
        <v>2.6666666666666665</v>
      </c>
      <c r="P18" s="95" t="s">
        <v>21</v>
      </c>
      <c r="Q18" s="66">
        <f t="shared" ref="Q18:AA18" si="7">(Q10-P10)/P10</f>
        <v>0.80339568544138729</v>
      </c>
      <c r="R18" s="66">
        <f t="shared" si="7"/>
        <v>6.6191174893114921E-2</v>
      </c>
      <c r="S18" s="66">
        <f t="shared" si="7"/>
        <v>-0.27918934481231522</v>
      </c>
      <c r="T18" s="66">
        <f t="shared" si="7"/>
        <v>-0.25660156800091721</v>
      </c>
      <c r="U18" s="66">
        <f t="shared" si="7"/>
        <v>-0.24910983705491851</v>
      </c>
      <c r="V18" s="66">
        <f t="shared" si="7"/>
        <v>-0.22211506046825222</v>
      </c>
      <c r="W18" s="66">
        <f t="shared" si="7"/>
        <v>-7.7917866091134255E-2</v>
      </c>
      <c r="X18" s="66">
        <f t="shared" si="7"/>
        <v>0.47865426634545355</v>
      </c>
      <c r="Y18" s="66">
        <f t="shared" si="7"/>
        <v>-0.44769663098733858</v>
      </c>
      <c r="Z18" s="66">
        <f t="shared" si="7"/>
        <v>-0.80337678176690297</v>
      </c>
      <c r="AA18" s="67">
        <f t="shared" si="7"/>
        <v>5.6765652258189574</v>
      </c>
    </row>
    <row r="19" spans="3:27" x14ac:dyDescent="0.2">
      <c r="C19" s="95" t="s">
        <v>21</v>
      </c>
      <c r="D19" s="66">
        <f t="shared" ref="D19:N19" si="8">(D11-C11)/C11</f>
        <v>1.0714285714285714</v>
      </c>
      <c r="E19" s="66">
        <f t="shared" si="8"/>
        <v>-0.34482758620689657</v>
      </c>
      <c r="F19" s="66">
        <f t="shared" si="8"/>
        <v>0.10526315789473684</v>
      </c>
      <c r="G19" s="66">
        <f t="shared" si="8"/>
        <v>-0.61904761904761907</v>
      </c>
      <c r="H19" s="66">
        <f t="shared" si="8"/>
        <v>-0.25</v>
      </c>
      <c r="I19" s="66">
        <f t="shared" si="8"/>
        <v>1</v>
      </c>
      <c r="J19" s="66">
        <f t="shared" si="8"/>
        <v>-0.25</v>
      </c>
      <c r="K19" s="66">
        <f t="shared" si="8"/>
        <v>-0.66666666666666663</v>
      </c>
      <c r="L19" s="66">
        <f t="shared" si="8"/>
        <v>4</v>
      </c>
      <c r="M19" s="66">
        <f t="shared" si="8"/>
        <v>-0.26666666666666666</v>
      </c>
      <c r="N19" s="67">
        <f t="shared" si="8"/>
        <v>-0.54545454545454541</v>
      </c>
      <c r="P19" s="95" t="s">
        <v>21</v>
      </c>
      <c r="Q19" s="66">
        <f t="shared" ref="Q19:AA19" si="9">(Q11-P11)/P11</f>
        <v>1.2442064264849075</v>
      </c>
      <c r="R19" s="66">
        <f t="shared" si="9"/>
        <v>-0.26933305429078958</v>
      </c>
      <c r="S19" s="66">
        <f t="shared" si="9"/>
        <v>0.33793710507288138</v>
      </c>
      <c r="T19" s="66">
        <f t="shared" si="9"/>
        <v>-0.56013826448826998</v>
      </c>
      <c r="U19" s="66">
        <f t="shared" si="9"/>
        <v>-0.1439322895027362</v>
      </c>
      <c r="V19" s="66">
        <f t="shared" si="9"/>
        <v>1.0675924898774196</v>
      </c>
      <c r="W19" s="66">
        <f t="shared" si="9"/>
        <v>-0.47409066673820388</v>
      </c>
      <c r="X19" s="66">
        <f t="shared" si="9"/>
        <v>-0.61612670802700964</v>
      </c>
      <c r="Y19" s="66">
        <f t="shared" si="9"/>
        <v>5.0120756095940466</v>
      </c>
      <c r="Z19" s="66">
        <f t="shared" si="9"/>
        <v>-0.40168973148299081</v>
      </c>
      <c r="AA19" s="67">
        <f t="shared" si="9"/>
        <v>-0.62445799989841111</v>
      </c>
    </row>
    <row r="20" spans="3:27" ht="17" thickBot="1" x14ac:dyDescent="0.25">
      <c r="C20" s="95" t="s">
        <v>21</v>
      </c>
      <c r="D20" s="66">
        <f t="shared" ref="D20:N20" si="10">(D12-C12)/C12</f>
        <v>1</v>
      </c>
      <c r="E20" s="66">
        <f t="shared" si="10"/>
        <v>-1</v>
      </c>
      <c r="F20" s="66" t="s">
        <v>21</v>
      </c>
      <c r="G20" s="66" t="s">
        <v>21</v>
      </c>
      <c r="H20" s="66" t="s">
        <v>21</v>
      </c>
      <c r="I20" s="66" t="s">
        <v>21</v>
      </c>
      <c r="J20" s="66">
        <f t="shared" si="10"/>
        <v>-1</v>
      </c>
      <c r="K20" s="66" t="s">
        <v>21</v>
      </c>
      <c r="L20" s="66">
        <f t="shared" si="10"/>
        <v>-1</v>
      </c>
      <c r="M20" s="66" t="s">
        <v>21</v>
      </c>
      <c r="N20" s="67">
        <f t="shared" si="10"/>
        <v>-1</v>
      </c>
      <c r="P20" s="95" t="s">
        <v>21</v>
      </c>
      <c r="Q20" s="66">
        <f t="shared" ref="Q20:R20" si="11">(Q12-P12)/P12</f>
        <v>0.27272727272727271</v>
      </c>
      <c r="R20" s="66">
        <f t="shared" si="11"/>
        <v>-1</v>
      </c>
      <c r="S20" s="66" t="s">
        <v>21</v>
      </c>
      <c r="T20" s="66" t="s">
        <v>21</v>
      </c>
      <c r="U20" s="66" t="s">
        <v>21</v>
      </c>
      <c r="V20" s="66" t="s">
        <v>21</v>
      </c>
      <c r="W20" s="66">
        <f t="shared" ref="W20" si="12">(W12-V12)/V12</f>
        <v>-1</v>
      </c>
      <c r="X20" s="66" t="s">
        <v>21</v>
      </c>
      <c r="Y20" s="66">
        <f t="shared" ref="Y20" si="13">(Y12-X12)/X12</f>
        <v>-1</v>
      </c>
      <c r="Z20" s="66" t="s">
        <v>21</v>
      </c>
      <c r="AA20" s="67">
        <f t="shared" ref="AA20" si="14">(AA12-Z12)/Z12</f>
        <v>-1</v>
      </c>
    </row>
    <row r="21" spans="3:27" ht="17" thickBot="1" x14ac:dyDescent="0.25">
      <c r="C21" s="97" t="s">
        <v>21</v>
      </c>
      <c r="D21" s="72">
        <f t="shared" ref="D21:N21" si="15">(D13-C13)/C13</f>
        <v>0.80769230769230771</v>
      </c>
      <c r="E21" s="72">
        <f t="shared" si="15"/>
        <v>-0.18439716312056736</v>
      </c>
      <c r="F21" s="72">
        <f t="shared" si="15"/>
        <v>-0.28695652173913044</v>
      </c>
      <c r="G21" s="72">
        <f t="shared" si="15"/>
        <v>-0.46341463414634149</v>
      </c>
      <c r="H21" s="72">
        <f t="shared" si="15"/>
        <v>-6.8181818181818177E-2</v>
      </c>
      <c r="I21" s="72">
        <f t="shared" si="15"/>
        <v>0.48780487804878048</v>
      </c>
      <c r="J21" s="72">
        <f t="shared" si="15"/>
        <v>-0.19672131147540983</v>
      </c>
      <c r="K21" s="72">
        <f t="shared" si="15"/>
        <v>-0.14285714285714285</v>
      </c>
      <c r="L21" s="72">
        <f t="shared" si="15"/>
        <v>0.16666666666666666</v>
      </c>
      <c r="M21" s="72">
        <f t="shared" si="15"/>
        <v>-0.36734693877551022</v>
      </c>
      <c r="N21" s="73">
        <f t="shared" si="15"/>
        <v>-0.32258064516129031</v>
      </c>
      <c r="P21" s="97" t="s">
        <v>21</v>
      </c>
      <c r="Q21" s="72">
        <f t="shared" ref="Q21:AA21" si="16">(Q13-P13)/P13</f>
        <v>0.54878780944389882</v>
      </c>
      <c r="R21" s="72">
        <f t="shared" si="16"/>
        <v>-0.19615828618550626</v>
      </c>
      <c r="S21" s="72">
        <f t="shared" si="16"/>
        <v>-0.36697629933458314</v>
      </c>
      <c r="T21" s="72">
        <f t="shared" si="16"/>
        <v>-0.34266646583272187</v>
      </c>
      <c r="U21" s="72">
        <f t="shared" si="16"/>
        <v>-9.2598057380408397E-2</v>
      </c>
      <c r="V21" s="72">
        <f t="shared" si="16"/>
        <v>0.41308929993086696</v>
      </c>
      <c r="W21" s="72">
        <f t="shared" si="16"/>
        <v>-2.0925308791127292E-2</v>
      </c>
      <c r="X21" s="72">
        <f t="shared" si="16"/>
        <v>-0.18538966735100093</v>
      </c>
      <c r="Y21" s="72">
        <f t="shared" si="16"/>
        <v>0.11891708837921104</v>
      </c>
      <c r="Z21" s="72">
        <f t="shared" si="16"/>
        <v>-0.4140203030553235</v>
      </c>
      <c r="AA21" s="73">
        <f t="shared" si="16"/>
        <v>-0.52740378412949374</v>
      </c>
    </row>
  </sheetData>
  <mergeCells count="2">
    <mergeCell ref="B6:N6"/>
    <mergeCell ref="O6:AA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1D9F-6A9B-F24D-93AC-5DC87D51AA64}">
  <dimension ref="A1:AD23"/>
  <sheetViews>
    <sheetView workbookViewId="0">
      <selection activeCell="C12" sqref="C12:C13"/>
    </sheetView>
  </sheetViews>
  <sheetFormatPr baseColWidth="10" defaultColWidth="15" defaultRowHeight="16" x14ac:dyDescent="0.2"/>
  <cols>
    <col min="1" max="1" width="22.1640625" style="2" bestFit="1" customWidth="1"/>
    <col min="2" max="2" width="27.1640625" style="2" bestFit="1" customWidth="1"/>
    <col min="3" max="3" width="7.6640625" style="2" bestFit="1" customWidth="1"/>
    <col min="4" max="4" width="8.83203125" style="2" bestFit="1" customWidth="1"/>
    <col min="5" max="5" width="8.1640625" style="2" bestFit="1" customWidth="1"/>
    <col min="6" max="6" width="8.83203125" style="2" bestFit="1" customWidth="1"/>
    <col min="7" max="7" width="8.5" style="2" bestFit="1" customWidth="1"/>
    <col min="8" max="8" width="8.83203125" style="2" bestFit="1" customWidth="1"/>
    <col min="9" max="9" width="8.1640625" style="2" bestFit="1" customWidth="1"/>
    <col min="10" max="11" width="8.83203125" style="2" bestFit="1" customWidth="1"/>
    <col min="12" max="12" width="7.83203125" style="2" bestFit="1" customWidth="1"/>
    <col min="13" max="13" width="8" style="2" bestFit="1" customWidth="1"/>
    <col min="14" max="14" width="7.83203125" style="2" bestFit="1" customWidth="1"/>
    <col min="15" max="15" width="13.6640625" style="2" bestFit="1" customWidth="1"/>
    <col min="16" max="27" width="12.5" style="2" bestFit="1" customWidth="1"/>
    <col min="28" max="28" width="31" style="2" customWidth="1"/>
    <col min="29" max="29" width="18.83203125" style="2" bestFit="1" customWidth="1"/>
    <col min="30" max="30" width="16.83203125" style="2" bestFit="1" customWidth="1"/>
    <col min="31" max="16384" width="15" style="2"/>
  </cols>
  <sheetData>
    <row r="1" spans="1:30" x14ac:dyDescent="0.2">
      <c r="A1" s="1"/>
      <c r="B1" s="1"/>
    </row>
    <row r="2" spans="1:30" x14ac:dyDescent="0.2">
      <c r="A2" s="3" t="s">
        <v>22</v>
      </c>
      <c r="B2" s="4" t="s">
        <v>2</v>
      </c>
    </row>
    <row r="3" spans="1:30" x14ac:dyDescent="0.2">
      <c r="A3" s="3" t="s">
        <v>19</v>
      </c>
      <c r="B3" s="4" t="s">
        <v>7</v>
      </c>
    </row>
    <row r="5" spans="1:30" ht="17" thickBot="1" x14ac:dyDescent="0.25">
      <c r="B5" s="74"/>
    </row>
    <row r="6" spans="1:30" ht="17" thickBot="1" x14ac:dyDescent="0.25">
      <c r="B6" s="121" t="s">
        <v>17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3"/>
      <c r="O6" s="121" t="s">
        <v>18</v>
      </c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3"/>
      <c r="AB6" s="90"/>
      <c r="AC6" s="90"/>
    </row>
    <row r="7" spans="1:30" ht="17" thickBot="1" x14ac:dyDescent="0.25">
      <c r="A7" s="8" t="s">
        <v>33</v>
      </c>
      <c r="B7" s="9" t="s">
        <v>15</v>
      </c>
      <c r="C7" s="10">
        <v>45292</v>
      </c>
      <c r="D7" s="11">
        <v>45323</v>
      </c>
      <c r="E7" s="11">
        <v>45352</v>
      </c>
      <c r="F7" s="11">
        <v>45383</v>
      </c>
      <c r="G7" s="11">
        <v>45413</v>
      </c>
      <c r="H7" s="11">
        <v>45444</v>
      </c>
      <c r="I7" s="11">
        <v>45474</v>
      </c>
      <c r="J7" s="11">
        <v>45505</v>
      </c>
      <c r="K7" s="11">
        <v>45536</v>
      </c>
      <c r="L7" s="11">
        <v>45566</v>
      </c>
      <c r="M7" s="11">
        <v>45597</v>
      </c>
      <c r="N7" s="12">
        <v>45627</v>
      </c>
      <c r="O7" s="13" t="s">
        <v>16</v>
      </c>
      <c r="P7" s="10">
        <v>45292</v>
      </c>
      <c r="Q7" s="11">
        <v>45323</v>
      </c>
      <c r="R7" s="11">
        <v>45352</v>
      </c>
      <c r="S7" s="11">
        <v>45383</v>
      </c>
      <c r="T7" s="11">
        <v>45413</v>
      </c>
      <c r="U7" s="11">
        <v>45444</v>
      </c>
      <c r="V7" s="11">
        <v>45474</v>
      </c>
      <c r="W7" s="11">
        <v>45505</v>
      </c>
      <c r="X7" s="11">
        <v>45536</v>
      </c>
      <c r="Y7" s="11">
        <v>45566</v>
      </c>
      <c r="Z7" s="11">
        <v>45597</v>
      </c>
      <c r="AA7" s="12">
        <v>45627</v>
      </c>
      <c r="AB7" s="118"/>
      <c r="AC7" s="14" t="s">
        <v>56</v>
      </c>
      <c r="AD7" s="15" t="s">
        <v>57</v>
      </c>
    </row>
    <row r="8" spans="1:30" x14ac:dyDescent="0.2">
      <c r="A8" s="16" t="s">
        <v>52</v>
      </c>
      <c r="B8" s="17">
        <v>603</v>
      </c>
      <c r="C8" s="18">
        <v>106</v>
      </c>
      <c r="D8" s="19">
        <v>104</v>
      </c>
      <c r="E8" s="19">
        <v>100</v>
      </c>
      <c r="F8" s="19">
        <v>81</v>
      </c>
      <c r="G8" s="19">
        <v>30</v>
      </c>
      <c r="H8" s="19">
        <v>37</v>
      </c>
      <c r="I8" s="19">
        <v>30</v>
      </c>
      <c r="J8" s="19">
        <v>27</v>
      </c>
      <c r="K8" s="19">
        <v>19</v>
      </c>
      <c r="L8" s="19">
        <v>36</v>
      </c>
      <c r="M8" s="19">
        <v>17</v>
      </c>
      <c r="N8" s="20">
        <v>16</v>
      </c>
      <c r="O8" s="21">
        <v>23248189</v>
      </c>
      <c r="P8" s="22">
        <v>3592105</v>
      </c>
      <c r="Q8" s="23">
        <v>4028820</v>
      </c>
      <c r="R8" s="23">
        <v>3954647</v>
      </c>
      <c r="S8" s="23">
        <v>3364765</v>
      </c>
      <c r="T8" s="23">
        <v>1278957</v>
      </c>
      <c r="U8" s="23">
        <v>2058645</v>
      </c>
      <c r="V8" s="23">
        <v>1168003</v>
      </c>
      <c r="W8" s="23">
        <v>793415</v>
      </c>
      <c r="X8" s="23">
        <v>650803</v>
      </c>
      <c r="Y8" s="23">
        <v>1118571</v>
      </c>
      <c r="Z8" s="23">
        <v>545257</v>
      </c>
      <c r="AA8" s="24">
        <v>694201</v>
      </c>
      <c r="AB8" s="118"/>
      <c r="AC8" s="119">
        <f>B8/$B$14</f>
        <v>0.42857142857142855</v>
      </c>
      <c r="AD8" s="37">
        <f>O8/$O$14</f>
        <v>0.54239139982527806</v>
      </c>
    </row>
    <row r="9" spans="1:30" x14ac:dyDescent="0.2">
      <c r="A9" s="27" t="s">
        <v>51</v>
      </c>
      <c r="B9" s="28">
        <v>721</v>
      </c>
      <c r="C9" s="29">
        <v>73</v>
      </c>
      <c r="D9" s="30">
        <v>58</v>
      </c>
      <c r="E9" s="30">
        <v>46</v>
      </c>
      <c r="F9" s="30">
        <v>47</v>
      </c>
      <c r="G9" s="30">
        <v>51</v>
      </c>
      <c r="H9" s="30">
        <v>65</v>
      </c>
      <c r="I9" s="30">
        <v>63</v>
      </c>
      <c r="J9" s="30">
        <v>63</v>
      </c>
      <c r="K9" s="30">
        <v>66</v>
      </c>
      <c r="L9" s="30">
        <v>59</v>
      </c>
      <c r="M9" s="30">
        <v>68</v>
      </c>
      <c r="N9" s="31">
        <v>62</v>
      </c>
      <c r="O9" s="32">
        <v>15289375</v>
      </c>
      <c r="P9" s="33">
        <v>976027</v>
      </c>
      <c r="Q9" s="34">
        <v>877595</v>
      </c>
      <c r="R9" s="34">
        <v>936037</v>
      </c>
      <c r="S9" s="34">
        <v>1391785</v>
      </c>
      <c r="T9" s="34">
        <v>1181805</v>
      </c>
      <c r="U9" s="34">
        <v>1054664</v>
      </c>
      <c r="V9" s="34">
        <v>1358359</v>
      </c>
      <c r="W9" s="34">
        <v>1477289</v>
      </c>
      <c r="X9" s="34">
        <v>1821971</v>
      </c>
      <c r="Y9" s="34">
        <v>1703768</v>
      </c>
      <c r="Z9" s="34">
        <v>1423091</v>
      </c>
      <c r="AA9" s="35">
        <v>1086984</v>
      </c>
      <c r="AB9" s="118"/>
      <c r="AC9" s="119">
        <f t="shared" ref="AC9:AC14" si="0">B9/$B$14</f>
        <v>0.51243781094527363</v>
      </c>
      <c r="AD9" s="37">
        <f t="shared" ref="AD9:AD14" si="1">O9/$O$14</f>
        <v>0.35670845194451967</v>
      </c>
    </row>
    <row r="10" spans="1:30" x14ac:dyDescent="0.2">
      <c r="A10" s="27" t="s">
        <v>50</v>
      </c>
      <c r="B10" s="28">
        <v>46</v>
      </c>
      <c r="C10" s="29">
        <v>3</v>
      </c>
      <c r="D10" s="30">
        <v>3</v>
      </c>
      <c r="E10" s="30">
        <v>7</v>
      </c>
      <c r="F10" s="30">
        <v>5</v>
      </c>
      <c r="G10" s="30">
        <v>1</v>
      </c>
      <c r="H10" s="30">
        <v>1</v>
      </c>
      <c r="I10" s="30">
        <v>1</v>
      </c>
      <c r="J10" s="30">
        <v>5</v>
      </c>
      <c r="K10" s="30">
        <v>7</v>
      </c>
      <c r="L10" s="30">
        <v>4</v>
      </c>
      <c r="M10" s="30">
        <v>7</v>
      </c>
      <c r="N10" s="31">
        <v>2</v>
      </c>
      <c r="O10" s="32">
        <v>2818323</v>
      </c>
      <c r="P10" s="33">
        <v>200760</v>
      </c>
      <c r="Q10" s="34">
        <v>118880</v>
      </c>
      <c r="R10" s="34">
        <v>359822</v>
      </c>
      <c r="S10" s="34">
        <v>214204</v>
      </c>
      <c r="T10" s="34">
        <v>138833</v>
      </c>
      <c r="U10" s="34">
        <v>41769</v>
      </c>
      <c r="V10" s="34">
        <v>43894</v>
      </c>
      <c r="W10" s="34">
        <v>438978</v>
      </c>
      <c r="X10" s="34">
        <v>445792</v>
      </c>
      <c r="Y10" s="34">
        <v>335055</v>
      </c>
      <c r="Z10" s="34">
        <v>372980</v>
      </c>
      <c r="AA10" s="35">
        <v>107356</v>
      </c>
      <c r="AB10" s="118"/>
      <c r="AC10" s="119">
        <f t="shared" si="0"/>
        <v>3.2693674484719264E-2</v>
      </c>
      <c r="AD10" s="37">
        <f t="shared" si="1"/>
        <v>6.5752827333336678E-2</v>
      </c>
    </row>
    <row r="11" spans="1:30" x14ac:dyDescent="0.2">
      <c r="A11" s="27" t="s">
        <v>49</v>
      </c>
      <c r="B11" s="28">
        <v>4</v>
      </c>
      <c r="C11" s="29"/>
      <c r="D11" s="30"/>
      <c r="E11" s="30">
        <v>1</v>
      </c>
      <c r="F11" s="30"/>
      <c r="G11" s="30"/>
      <c r="H11" s="30">
        <v>2</v>
      </c>
      <c r="I11" s="30">
        <v>1</v>
      </c>
      <c r="J11" s="30"/>
      <c r="K11" s="30"/>
      <c r="L11" s="30"/>
      <c r="M11" s="30"/>
      <c r="N11" s="31"/>
      <c r="O11" s="32">
        <v>1256098</v>
      </c>
      <c r="P11" s="33"/>
      <c r="Q11" s="34"/>
      <c r="R11" s="34">
        <v>326515</v>
      </c>
      <c r="S11" s="34"/>
      <c r="T11" s="34"/>
      <c r="U11" s="34">
        <v>636936</v>
      </c>
      <c r="V11" s="34">
        <v>292647</v>
      </c>
      <c r="W11" s="34"/>
      <c r="X11" s="34"/>
      <c r="Y11" s="34"/>
      <c r="Z11" s="34"/>
      <c r="AA11" s="35"/>
      <c r="AB11" s="118"/>
      <c r="AC11" s="119">
        <f t="shared" si="0"/>
        <v>2.8429282160625444E-3</v>
      </c>
      <c r="AD11" s="37">
        <f t="shared" si="1"/>
        <v>2.9305368798306489E-2</v>
      </c>
    </row>
    <row r="12" spans="1:30" x14ac:dyDescent="0.2">
      <c r="A12" s="27" t="s">
        <v>48</v>
      </c>
      <c r="B12" s="28">
        <v>11</v>
      </c>
      <c r="C12" s="29">
        <v>1</v>
      </c>
      <c r="D12" s="30"/>
      <c r="E12" s="30">
        <v>1</v>
      </c>
      <c r="F12" s="30">
        <v>1</v>
      </c>
      <c r="G12" s="30">
        <v>3</v>
      </c>
      <c r="H12" s="30"/>
      <c r="I12" s="30">
        <v>1</v>
      </c>
      <c r="J12" s="30"/>
      <c r="K12" s="30">
        <v>1</v>
      </c>
      <c r="L12" s="30">
        <v>1</v>
      </c>
      <c r="M12" s="30">
        <v>1</v>
      </c>
      <c r="N12" s="31">
        <v>1</v>
      </c>
      <c r="O12" s="32">
        <v>163066</v>
      </c>
      <c r="P12" s="33">
        <v>7310</v>
      </c>
      <c r="Q12" s="34"/>
      <c r="R12" s="34">
        <v>5680</v>
      </c>
      <c r="S12" s="34">
        <v>20160</v>
      </c>
      <c r="T12" s="34">
        <v>44852</v>
      </c>
      <c r="U12" s="34"/>
      <c r="V12" s="34">
        <v>20240</v>
      </c>
      <c r="W12" s="34"/>
      <c r="X12" s="34">
        <v>9744</v>
      </c>
      <c r="Y12" s="34">
        <v>9600</v>
      </c>
      <c r="Z12" s="34">
        <v>22240</v>
      </c>
      <c r="AA12" s="35">
        <v>23240</v>
      </c>
      <c r="AB12" s="118"/>
      <c r="AC12" s="119">
        <f t="shared" si="0"/>
        <v>7.818052594171997E-3</v>
      </c>
      <c r="AD12" s="37">
        <f t="shared" si="1"/>
        <v>3.8044079908292551E-3</v>
      </c>
    </row>
    <row r="13" spans="1:30" ht="17" thickBot="1" x14ac:dyDescent="0.25">
      <c r="A13" s="44" t="s">
        <v>47</v>
      </c>
      <c r="B13" s="45">
        <v>22</v>
      </c>
      <c r="C13" s="46"/>
      <c r="D13" s="76">
        <v>4</v>
      </c>
      <c r="E13" s="76">
        <v>4</v>
      </c>
      <c r="F13" s="76">
        <v>2</v>
      </c>
      <c r="G13" s="76">
        <v>1</v>
      </c>
      <c r="H13" s="76">
        <v>1</v>
      </c>
      <c r="I13" s="76">
        <v>7</v>
      </c>
      <c r="J13" s="76">
        <v>3</v>
      </c>
      <c r="K13" s="76"/>
      <c r="L13" s="76"/>
      <c r="M13" s="76"/>
      <c r="N13" s="47"/>
      <c r="O13" s="48">
        <v>87334</v>
      </c>
      <c r="P13" s="49"/>
      <c r="Q13" s="77">
        <v>12480</v>
      </c>
      <c r="R13" s="77">
        <v>17020</v>
      </c>
      <c r="S13" s="77">
        <v>9200</v>
      </c>
      <c r="T13" s="77">
        <v>4600</v>
      </c>
      <c r="U13" s="77">
        <v>4100</v>
      </c>
      <c r="V13" s="77">
        <v>28700</v>
      </c>
      <c r="W13" s="77">
        <v>11234</v>
      </c>
      <c r="X13" s="77"/>
      <c r="Y13" s="77"/>
      <c r="Z13" s="77"/>
      <c r="AA13" s="50"/>
      <c r="AB13" s="118"/>
      <c r="AC13" s="119">
        <f t="shared" si="0"/>
        <v>1.5636105188343994E-2</v>
      </c>
      <c r="AD13" s="37">
        <f t="shared" si="1"/>
        <v>2.0375441077298893E-3</v>
      </c>
    </row>
    <row r="14" spans="1:30" ht="17" thickBot="1" x14ac:dyDescent="0.25">
      <c r="A14" s="9" t="s">
        <v>14</v>
      </c>
      <c r="B14" s="51">
        <v>1407</v>
      </c>
      <c r="C14" s="52">
        <v>183</v>
      </c>
      <c r="D14" s="53">
        <v>169</v>
      </c>
      <c r="E14" s="53">
        <v>159</v>
      </c>
      <c r="F14" s="53">
        <v>136</v>
      </c>
      <c r="G14" s="53">
        <v>86</v>
      </c>
      <c r="H14" s="53">
        <v>106</v>
      </c>
      <c r="I14" s="53">
        <v>103</v>
      </c>
      <c r="J14" s="53">
        <v>98</v>
      </c>
      <c r="K14" s="53">
        <v>93</v>
      </c>
      <c r="L14" s="53">
        <v>100</v>
      </c>
      <c r="M14" s="53">
        <v>93</v>
      </c>
      <c r="N14" s="54">
        <v>81</v>
      </c>
      <c r="O14" s="55">
        <v>42862385</v>
      </c>
      <c r="P14" s="56">
        <v>4776202</v>
      </c>
      <c r="Q14" s="57">
        <v>5037775</v>
      </c>
      <c r="R14" s="57">
        <v>5599721</v>
      </c>
      <c r="S14" s="57">
        <v>5000114</v>
      </c>
      <c r="T14" s="57">
        <v>2649047</v>
      </c>
      <c r="U14" s="57">
        <v>3796114</v>
      </c>
      <c r="V14" s="57">
        <v>2911843</v>
      </c>
      <c r="W14" s="57">
        <v>2720916</v>
      </c>
      <c r="X14" s="57">
        <v>2928310</v>
      </c>
      <c r="Y14" s="57">
        <v>3166994</v>
      </c>
      <c r="Z14" s="57">
        <v>2363568</v>
      </c>
      <c r="AA14" s="58">
        <v>1911781</v>
      </c>
      <c r="AB14" s="118"/>
      <c r="AC14" s="120">
        <f t="shared" si="0"/>
        <v>1</v>
      </c>
      <c r="AD14" s="60">
        <f t="shared" si="1"/>
        <v>1</v>
      </c>
    </row>
    <row r="15" spans="1:30" ht="17" thickBot="1" x14ac:dyDescent="0.25"/>
    <row r="16" spans="1:30" ht="17" thickBot="1" x14ac:dyDescent="0.25">
      <c r="B16" s="61" t="s">
        <v>23</v>
      </c>
    </row>
    <row r="17" spans="3:27" x14ac:dyDescent="0.2">
      <c r="C17" s="62" t="s">
        <v>21</v>
      </c>
      <c r="D17" s="63">
        <f>(D8-C8)/C8</f>
        <v>-1.8867924528301886E-2</v>
      </c>
      <c r="E17" s="63">
        <f t="shared" ref="E17:N17" si="2">(E8-D8)/D8</f>
        <v>-3.8461538461538464E-2</v>
      </c>
      <c r="F17" s="63">
        <f t="shared" si="2"/>
        <v>-0.19</v>
      </c>
      <c r="G17" s="63">
        <f t="shared" si="2"/>
        <v>-0.62962962962962965</v>
      </c>
      <c r="H17" s="63">
        <f t="shared" si="2"/>
        <v>0.23333333333333334</v>
      </c>
      <c r="I17" s="63">
        <f t="shared" si="2"/>
        <v>-0.1891891891891892</v>
      </c>
      <c r="J17" s="63">
        <f t="shared" si="2"/>
        <v>-0.1</v>
      </c>
      <c r="K17" s="63">
        <f t="shared" si="2"/>
        <v>-0.29629629629629628</v>
      </c>
      <c r="L17" s="63">
        <f t="shared" si="2"/>
        <v>0.89473684210526316</v>
      </c>
      <c r="M17" s="63">
        <f t="shared" si="2"/>
        <v>-0.52777777777777779</v>
      </c>
      <c r="N17" s="64">
        <f t="shared" si="2"/>
        <v>-5.8823529411764705E-2</v>
      </c>
      <c r="P17" s="62" t="s">
        <v>21</v>
      </c>
      <c r="Q17" s="63">
        <f>(Q8-P8)/P8</f>
        <v>0.121576345903029</v>
      </c>
      <c r="R17" s="63">
        <f t="shared" ref="R17:AA17" si="3">(R8-Q8)/Q8</f>
        <v>-1.8410601615361323E-2</v>
      </c>
      <c r="S17" s="63">
        <f t="shared" si="3"/>
        <v>-0.1491617330194073</v>
      </c>
      <c r="T17" s="63">
        <f t="shared" si="3"/>
        <v>-0.61989708047961745</v>
      </c>
      <c r="U17" s="63">
        <f t="shared" si="3"/>
        <v>0.60962800156690178</v>
      </c>
      <c r="V17" s="63">
        <f t="shared" si="3"/>
        <v>-0.4326350584972154</v>
      </c>
      <c r="W17" s="63">
        <f t="shared" si="3"/>
        <v>-0.32070808037308124</v>
      </c>
      <c r="X17" s="63">
        <f t="shared" si="3"/>
        <v>-0.17974452209751518</v>
      </c>
      <c r="Y17" s="63">
        <f t="shared" si="3"/>
        <v>0.71875513788350698</v>
      </c>
      <c r="Z17" s="63">
        <f t="shared" si="3"/>
        <v>-0.51254144797245771</v>
      </c>
      <c r="AA17" s="64">
        <f t="shared" si="3"/>
        <v>0.273162930507999</v>
      </c>
    </row>
    <row r="18" spans="3:27" x14ac:dyDescent="0.2">
      <c r="C18" s="65" t="s">
        <v>21</v>
      </c>
      <c r="D18" s="66">
        <f t="shared" ref="D18:N18" si="4">(D9-C9)/C9</f>
        <v>-0.20547945205479451</v>
      </c>
      <c r="E18" s="66">
        <f t="shared" si="4"/>
        <v>-0.20689655172413793</v>
      </c>
      <c r="F18" s="66">
        <f t="shared" si="4"/>
        <v>2.1739130434782608E-2</v>
      </c>
      <c r="G18" s="66">
        <f t="shared" si="4"/>
        <v>8.5106382978723402E-2</v>
      </c>
      <c r="H18" s="66">
        <f t="shared" si="4"/>
        <v>0.27450980392156865</v>
      </c>
      <c r="I18" s="66">
        <f t="shared" si="4"/>
        <v>-3.0769230769230771E-2</v>
      </c>
      <c r="J18" s="66">
        <f t="shared" si="4"/>
        <v>0</v>
      </c>
      <c r="K18" s="66">
        <f t="shared" si="4"/>
        <v>4.7619047619047616E-2</v>
      </c>
      <c r="L18" s="66">
        <f t="shared" si="4"/>
        <v>-0.10606060606060606</v>
      </c>
      <c r="M18" s="66">
        <f t="shared" si="4"/>
        <v>0.15254237288135594</v>
      </c>
      <c r="N18" s="67">
        <f t="shared" si="4"/>
        <v>-8.8235294117647065E-2</v>
      </c>
      <c r="P18" s="65" t="s">
        <v>21</v>
      </c>
      <c r="Q18" s="66">
        <f t="shared" ref="Q18:AA18" si="5">(Q9-P9)/P9</f>
        <v>-0.10084966911776007</v>
      </c>
      <c r="R18" s="66">
        <f t="shared" si="5"/>
        <v>6.6593360262991466E-2</v>
      </c>
      <c r="S18" s="66">
        <f t="shared" si="5"/>
        <v>0.48689100965025955</v>
      </c>
      <c r="T18" s="66">
        <f t="shared" si="5"/>
        <v>-0.15087100378291188</v>
      </c>
      <c r="U18" s="66">
        <f t="shared" si="5"/>
        <v>-0.10758204610743735</v>
      </c>
      <c r="V18" s="66">
        <f t="shared" si="5"/>
        <v>0.2879542678995396</v>
      </c>
      <c r="W18" s="66">
        <f t="shared" si="5"/>
        <v>8.7554173822973161E-2</v>
      </c>
      <c r="X18" s="66">
        <f t="shared" si="5"/>
        <v>0.23332062988352312</v>
      </c>
      <c r="Y18" s="66">
        <f t="shared" si="5"/>
        <v>-6.4876444246368362E-2</v>
      </c>
      <c r="Z18" s="66">
        <f t="shared" si="5"/>
        <v>-0.16473897854637487</v>
      </c>
      <c r="AA18" s="67">
        <f t="shared" si="5"/>
        <v>-0.23618096102076397</v>
      </c>
    </row>
    <row r="19" spans="3:27" x14ac:dyDescent="0.2">
      <c r="C19" s="65" t="s">
        <v>21</v>
      </c>
      <c r="D19" s="66">
        <f t="shared" ref="D19:N19" si="6">(D10-C10)/C10</f>
        <v>0</v>
      </c>
      <c r="E19" s="66">
        <f t="shared" si="6"/>
        <v>1.3333333333333333</v>
      </c>
      <c r="F19" s="66">
        <f t="shared" si="6"/>
        <v>-0.2857142857142857</v>
      </c>
      <c r="G19" s="66">
        <f t="shared" si="6"/>
        <v>-0.8</v>
      </c>
      <c r="H19" s="66">
        <f t="shared" si="6"/>
        <v>0</v>
      </c>
      <c r="I19" s="66">
        <f t="shared" si="6"/>
        <v>0</v>
      </c>
      <c r="J19" s="66">
        <f t="shared" si="6"/>
        <v>4</v>
      </c>
      <c r="K19" s="66">
        <f t="shared" si="6"/>
        <v>0.4</v>
      </c>
      <c r="L19" s="66">
        <f t="shared" si="6"/>
        <v>-0.42857142857142855</v>
      </c>
      <c r="M19" s="66">
        <f t="shared" si="6"/>
        <v>0.75</v>
      </c>
      <c r="N19" s="67">
        <f t="shared" si="6"/>
        <v>-0.7142857142857143</v>
      </c>
      <c r="P19" s="65" t="s">
        <v>21</v>
      </c>
      <c r="Q19" s="66">
        <f t="shared" ref="Q19:AA19" si="7">(Q10-P10)/P10</f>
        <v>-0.40785016935644552</v>
      </c>
      <c r="R19" s="66">
        <f t="shared" si="7"/>
        <v>2.0267664872139974</v>
      </c>
      <c r="S19" s="66">
        <f t="shared" si="7"/>
        <v>-0.40469454341313205</v>
      </c>
      <c r="T19" s="66">
        <f t="shared" si="7"/>
        <v>-0.35186551138167355</v>
      </c>
      <c r="U19" s="66">
        <f t="shared" si="7"/>
        <v>-0.6991421347950415</v>
      </c>
      <c r="V19" s="66">
        <f t="shared" si="7"/>
        <v>5.0875050875050877E-2</v>
      </c>
      <c r="W19" s="66">
        <f t="shared" si="7"/>
        <v>9.0008657219665551</v>
      </c>
      <c r="X19" s="66">
        <f t="shared" si="7"/>
        <v>1.5522417979944325E-2</v>
      </c>
      <c r="Y19" s="66">
        <f t="shared" si="7"/>
        <v>-0.2484050857799153</v>
      </c>
      <c r="Z19" s="66">
        <f t="shared" si="7"/>
        <v>0.11319037173001448</v>
      </c>
      <c r="AA19" s="67">
        <f t="shared" si="7"/>
        <v>-0.71216687221834951</v>
      </c>
    </row>
    <row r="20" spans="3:27" x14ac:dyDescent="0.2">
      <c r="C20" s="65" t="s">
        <v>21</v>
      </c>
      <c r="D20" s="66" t="s">
        <v>21</v>
      </c>
      <c r="E20" s="66" t="s">
        <v>21</v>
      </c>
      <c r="F20" s="66">
        <f t="shared" ref="F20:J20" si="8">(F11-E11)/E11</f>
        <v>-1</v>
      </c>
      <c r="G20" s="66" t="s">
        <v>21</v>
      </c>
      <c r="H20" s="66" t="s">
        <v>21</v>
      </c>
      <c r="I20" s="66">
        <f t="shared" si="8"/>
        <v>-0.5</v>
      </c>
      <c r="J20" s="66">
        <f t="shared" si="8"/>
        <v>-1</v>
      </c>
      <c r="K20" s="66" t="s">
        <v>21</v>
      </c>
      <c r="L20" s="66" t="s">
        <v>21</v>
      </c>
      <c r="M20" s="66" t="s">
        <v>21</v>
      </c>
      <c r="N20" s="67" t="s">
        <v>21</v>
      </c>
      <c r="P20" s="65" t="s">
        <v>21</v>
      </c>
      <c r="Q20" s="66" t="s">
        <v>21</v>
      </c>
      <c r="R20" s="66" t="s">
        <v>21</v>
      </c>
      <c r="S20" s="66">
        <f t="shared" ref="S20" si="9">(S11-R11)/R11</f>
        <v>-1</v>
      </c>
      <c r="T20" s="66" t="s">
        <v>21</v>
      </c>
      <c r="U20" s="66" t="s">
        <v>21</v>
      </c>
      <c r="V20" s="66">
        <f t="shared" ref="V20:W20" si="10">(V11-U11)/U11</f>
        <v>-0.54053939485285807</v>
      </c>
      <c r="W20" s="66">
        <f t="shared" si="10"/>
        <v>-1</v>
      </c>
      <c r="X20" s="66" t="s">
        <v>21</v>
      </c>
      <c r="Y20" s="66" t="s">
        <v>21</v>
      </c>
      <c r="Z20" s="66" t="s">
        <v>21</v>
      </c>
      <c r="AA20" s="67" t="s">
        <v>21</v>
      </c>
    </row>
    <row r="21" spans="3:27" x14ac:dyDescent="0.2">
      <c r="C21" s="65" t="s">
        <v>21</v>
      </c>
      <c r="D21" s="66">
        <f t="shared" ref="D21:N21" si="11">(D12-C12)/C12</f>
        <v>-1</v>
      </c>
      <c r="E21" s="66" t="s">
        <v>21</v>
      </c>
      <c r="F21" s="66">
        <f t="shared" si="11"/>
        <v>0</v>
      </c>
      <c r="G21" s="66">
        <f t="shared" si="11"/>
        <v>2</v>
      </c>
      <c r="H21" s="66">
        <f t="shared" si="11"/>
        <v>-1</v>
      </c>
      <c r="I21" s="66" t="s">
        <v>21</v>
      </c>
      <c r="J21" s="66">
        <f t="shared" si="11"/>
        <v>-1</v>
      </c>
      <c r="K21" s="66" t="s">
        <v>21</v>
      </c>
      <c r="L21" s="66">
        <f t="shared" si="11"/>
        <v>0</v>
      </c>
      <c r="M21" s="66">
        <f t="shared" si="11"/>
        <v>0</v>
      </c>
      <c r="N21" s="67">
        <f t="shared" si="11"/>
        <v>0</v>
      </c>
      <c r="P21" s="65" t="s">
        <v>21</v>
      </c>
      <c r="Q21" s="66">
        <f t="shared" ref="Q21" si="12">(Q12-P12)/P12</f>
        <v>-1</v>
      </c>
      <c r="R21" s="66" t="s">
        <v>21</v>
      </c>
      <c r="S21" s="66">
        <f t="shared" ref="S21:U21" si="13">(S12-R12)/R12</f>
        <v>2.5492957746478875</v>
      </c>
      <c r="T21" s="66">
        <f t="shared" si="13"/>
        <v>1.2248015873015874</v>
      </c>
      <c r="U21" s="66">
        <f t="shared" si="13"/>
        <v>-1</v>
      </c>
      <c r="V21" s="66" t="s">
        <v>21</v>
      </c>
      <c r="W21" s="66">
        <f t="shared" ref="W21" si="14">(W12-V12)/V12</f>
        <v>-1</v>
      </c>
      <c r="X21" s="66" t="s">
        <v>21</v>
      </c>
      <c r="Y21" s="66">
        <f t="shared" ref="Y21:AA21" si="15">(Y12-X12)/X12</f>
        <v>-1.4778325123152709E-2</v>
      </c>
      <c r="Z21" s="66">
        <f t="shared" si="15"/>
        <v>1.3166666666666667</v>
      </c>
      <c r="AA21" s="67">
        <f t="shared" si="15"/>
        <v>4.4964028776978415E-2</v>
      </c>
    </row>
    <row r="22" spans="3:27" ht="17" thickBot="1" x14ac:dyDescent="0.25">
      <c r="C22" s="68" t="s">
        <v>21</v>
      </c>
      <c r="D22" s="69" t="s">
        <v>21</v>
      </c>
      <c r="E22" s="69">
        <f t="shared" ref="E22:J22" si="16">(E13-D13)/D13</f>
        <v>0</v>
      </c>
      <c r="F22" s="69">
        <f t="shared" si="16"/>
        <v>-0.5</v>
      </c>
      <c r="G22" s="69">
        <f t="shared" si="16"/>
        <v>-0.5</v>
      </c>
      <c r="H22" s="69">
        <f t="shared" si="16"/>
        <v>0</v>
      </c>
      <c r="I22" s="69">
        <f t="shared" si="16"/>
        <v>6</v>
      </c>
      <c r="J22" s="69">
        <f t="shared" si="16"/>
        <v>-0.5714285714285714</v>
      </c>
      <c r="K22" s="69">
        <f>(K13-J13)/J13</f>
        <v>-1</v>
      </c>
      <c r="L22" s="69" t="s">
        <v>21</v>
      </c>
      <c r="M22" s="69" t="s">
        <v>21</v>
      </c>
      <c r="N22" s="70" t="s">
        <v>21</v>
      </c>
      <c r="P22" s="68" t="s">
        <v>21</v>
      </c>
      <c r="Q22" s="69" t="s">
        <v>21</v>
      </c>
      <c r="R22" s="69">
        <f t="shared" ref="R22:W22" si="17">(R13-Q13)/Q13</f>
        <v>0.36378205128205127</v>
      </c>
      <c r="S22" s="69">
        <f t="shared" si="17"/>
        <v>-0.45945945945945948</v>
      </c>
      <c r="T22" s="69">
        <f t="shared" si="17"/>
        <v>-0.5</v>
      </c>
      <c r="U22" s="69">
        <f t="shared" si="17"/>
        <v>-0.10869565217391304</v>
      </c>
      <c r="V22" s="69">
        <f t="shared" si="17"/>
        <v>6</v>
      </c>
      <c r="W22" s="69">
        <f t="shared" si="17"/>
        <v>-0.60857142857142854</v>
      </c>
      <c r="X22" s="69">
        <f>(X13-W13)/W13</f>
        <v>-1</v>
      </c>
      <c r="Y22" s="69" t="s">
        <v>21</v>
      </c>
      <c r="Z22" s="69" t="s">
        <v>21</v>
      </c>
      <c r="AA22" s="70" t="s">
        <v>21</v>
      </c>
    </row>
    <row r="23" spans="3:27" ht="17" thickBot="1" x14ac:dyDescent="0.25">
      <c r="C23" s="71" t="s">
        <v>21</v>
      </c>
      <c r="D23" s="72">
        <f>(D14-C14)/C14</f>
        <v>-7.650273224043716E-2</v>
      </c>
      <c r="E23" s="72">
        <f t="shared" ref="E23:N23" si="18">(E14-D14)/D14</f>
        <v>-5.9171597633136092E-2</v>
      </c>
      <c r="F23" s="72">
        <f t="shared" si="18"/>
        <v>-0.14465408805031446</v>
      </c>
      <c r="G23" s="72">
        <f t="shared" si="18"/>
        <v>-0.36764705882352944</v>
      </c>
      <c r="H23" s="72">
        <f t="shared" si="18"/>
        <v>0.23255813953488372</v>
      </c>
      <c r="I23" s="72">
        <f t="shared" si="18"/>
        <v>-2.8301886792452831E-2</v>
      </c>
      <c r="J23" s="72">
        <f t="shared" si="18"/>
        <v>-4.8543689320388349E-2</v>
      </c>
      <c r="K23" s="72">
        <f t="shared" si="18"/>
        <v>-5.1020408163265307E-2</v>
      </c>
      <c r="L23" s="72">
        <f t="shared" si="18"/>
        <v>7.5268817204301078E-2</v>
      </c>
      <c r="M23" s="72">
        <f t="shared" si="18"/>
        <v>-7.0000000000000007E-2</v>
      </c>
      <c r="N23" s="73">
        <f t="shared" si="18"/>
        <v>-0.12903225806451613</v>
      </c>
      <c r="P23" s="71" t="s">
        <v>21</v>
      </c>
      <c r="Q23" s="72">
        <f t="shared" ref="Q23:AA23" si="19">(Q14-P14)/P14</f>
        <v>5.4765899767220898E-2</v>
      </c>
      <c r="R23" s="72">
        <f t="shared" si="19"/>
        <v>0.11154646644600047</v>
      </c>
      <c r="S23" s="72">
        <f t="shared" si="19"/>
        <v>-0.10707801335102231</v>
      </c>
      <c r="T23" s="72">
        <f t="shared" si="19"/>
        <v>-0.47020267937891014</v>
      </c>
      <c r="U23" s="72">
        <f t="shared" si="19"/>
        <v>0.43301119232690094</v>
      </c>
      <c r="V23" s="72">
        <f t="shared" si="19"/>
        <v>-0.23294110766957998</v>
      </c>
      <c r="W23" s="72">
        <f t="shared" si="19"/>
        <v>-6.5569125807950504E-2</v>
      </c>
      <c r="X23" s="72">
        <f t="shared" si="19"/>
        <v>7.6222125196073673E-2</v>
      </c>
      <c r="Y23" s="72">
        <f t="shared" si="19"/>
        <v>8.1509129839395414E-2</v>
      </c>
      <c r="Z23" s="72">
        <f t="shared" si="19"/>
        <v>-0.253687250433692</v>
      </c>
      <c r="AA23" s="73">
        <f t="shared" si="19"/>
        <v>-0.19114618238189043</v>
      </c>
    </row>
  </sheetData>
  <mergeCells count="2">
    <mergeCell ref="B6:N6"/>
    <mergeCell ref="O6:A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FF51-32AA-DE4B-B6C7-0E27EE1785B4}">
  <dimension ref="A1:AD17"/>
  <sheetViews>
    <sheetView workbookViewId="0">
      <selection activeCell="L11" sqref="L11"/>
    </sheetView>
  </sheetViews>
  <sheetFormatPr baseColWidth="10" defaultColWidth="15" defaultRowHeight="16" x14ac:dyDescent="0.2"/>
  <cols>
    <col min="1" max="1" width="18.1640625" style="2" bestFit="1" customWidth="1"/>
    <col min="2" max="2" width="27.1640625" style="2" bestFit="1" customWidth="1"/>
    <col min="3" max="3" width="7.6640625" style="2" bestFit="1" customWidth="1"/>
    <col min="4" max="4" width="7.83203125" style="2" bestFit="1" customWidth="1"/>
    <col min="5" max="5" width="8.83203125" style="2" bestFit="1" customWidth="1"/>
    <col min="6" max="6" width="7.83203125" style="2" bestFit="1" customWidth="1"/>
    <col min="7" max="7" width="8.83203125" style="2" bestFit="1" customWidth="1"/>
    <col min="8" max="8" width="7.83203125" style="2" bestFit="1" customWidth="1"/>
    <col min="9" max="9" width="8.1640625" style="2" bestFit="1" customWidth="1"/>
    <col min="10" max="10" width="7.83203125" style="2" bestFit="1" customWidth="1"/>
    <col min="11" max="11" width="8.1640625" style="2" bestFit="1" customWidth="1"/>
    <col min="12" max="13" width="8.83203125" style="2" bestFit="1" customWidth="1"/>
    <col min="14" max="14" width="7.1640625" style="2" bestFit="1" customWidth="1"/>
    <col min="15" max="15" width="13.6640625" style="2" bestFit="1" customWidth="1"/>
    <col min="16" max="27" width="12.5" style="2" bestFit="1" customWidth="1"/>
    <col min="28" max="28" width="31" style="2" customWidth="1"/>
    <col min="29" max="29" width="18.83203125" style="2" bestFit="1" customWidth="1"/>
    <col min="30" max="30" width="16.83203125" style="2" bestFit="1" customWidth="1"/>
    <col min="31" max="16384" width="15" style="2"/>
  </cols>
  <sheetData>
    <row r="1" spans="1:30" x14ac:dyDescent="0.2">
      <c r="A1" s="1"/>
      <c r="B1" s="1"/>
    </row>
    <row r="2" spans="1:30" x14ac:dyDescent="0.2">
      <c r="A2" s="3" t="s">
        <v>22</v>
      </c>
      <c r="B2" s="4" t="s">
        <v>2</v>
      </c>
    </row>
    <row r="3" spans="1:30" x14ac:dyDescent="0.2">
      <c r="A3" s="3" t="s">
        <v>19</v>
      </c>
      <c r="B3" s="4" t="s">
        <v>1</v>
      </c>
    </row>
    <row r="5" spans="1:30" ht="17" thickBot="1" x14ac:dyDescent="0.25">
      <c r="B5" s="74"/>
    </row>
    <row r="6" spans="1:30" ht="17" thickBot="1" x14ac:dyDescent="0.25">
      <c r="B6" s="121" t="s">
        <v>17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3"/>
      <c r="O6" s="121" t="s">
        <v>18</v>
      </c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3"/>
      <c r="AB6" s="90"/>
      <c r="AC6" s="90"/>
    </row>
    <row r="7" spans="1:30" ht="17" thickBot="1" x14ac:dyDescent="0.25">
      <c r="A7" s="8" t="s">
        <v>33</v>
      </c>
      <c r="B7" s="9" t="s">
        <v>15</v>
      </c>
      <c r="C7" s="10">
        <v>45292</v>
      </c>
      <c r="D7" s="11">
        <v>45323</v>
      </c>
      <c r="E7" s="11">
        <v>45352</v>
      </c>
      <c r="F7" s="11">
        <v>45383</v>
      </c>
      <c r="G7" s="11">
        <v>45413</v>
      </c>
      <c r="H7" s="11">
        <v>45444</v>
      </c>
      <c r="I7" s="11">
        <v>45474</v>
      </c>
      <c r="J7" s="11">
        <v>45505</v>
      </c>
      <c r="K7" s="11">
        <v>45536</v>
      </c>
      <c r="L7" s="11">
        <v>45566</v>
      </c>
      <c r="M7" s="11">
        <v>45597</v>
      </c>
      <c r="N7" s="12">
        <v>45627</v>
      </c>
      <c r="O7" s="13" t="s">
        <v>16</v>
      </c>
      <c r="P7" s="10">
        <v>45292</v>
      </c>
      <c r="Q7" s="11">
        <v>45323</v>
      </c>
      <c r="R7" s="11">
        <v>45352</v>
      </c>
      <c r="S7" s="11">
        <v>45383</v>
      </c>
      <c r="T7" s="11">
        <v>45413</v>
      </c>
      <c r="U7" s="11">
        <v>45444</v>
      </c>
      <c r="V7" s="11">
        <v>45474</v>
      </c>
      <c r="W7" s="11">
        <v>45505</v>
      </c>
      <c r="X7" s="11">
        <v>45536</v>
      </c>
      <c r="Y7" s="11">
        <v>45566</v>
      </c>
      <c r="Z7" s="11">
        <v>45597</v>
      </c>
      <c r="AA7" s="12">
        <v>45627</v>
      </c>
      <c r="AB7" s="90"/>
      <c r="AC7" s="14" t="s">
        <v>56</v>
      </c>
      <c r="AD7" s="15" t="s">
        <v>57</v>
      </c>
    </row>
    <row r="8" spans="1:30" x14ac:dyDescent="0.2">
      <c r="A8" s="16" t="s">
        <v>55</v>
      </c>
      <c r="B8" s="17">
        <v>790</v>
      </c>
      <c r="C8" s="18">
        <v>121</v>
      </c>
      <c r="D8" s="19">
        <v>90</v>
      </c>
      <c r="E8" s="19">
        <v>93</v>
      </c>
      <c r="F8" s="19">
        <v>54</v>
      </c>
      <c r="G8" s="19">
        <v>36</v>
      </c>
      <c r="H8" s="19">
        <v>37</v>
      </c>
      <c r="I8" s="19">
        <v>49</v>
      </c>
      <c r="J8" s="19">
        <v>51</v>
      </c>
      <c r="K8" s="19">
        <v>36</v>
      </c>
      <c r="L8" s="19">
        <v>112</v>
      </c>
      <c r="M8" s="19">
        <v>53</v>
      </c>
      <c r="N8" s="20">
        <v>58</v>
      </c>
      <c r="O8" s="21">
        <v>21583443</v>
      </c>
      <c r="P8" s="22">
        <v>3121368</v>
      </c>
      <c r="Q8" s="23">
        <v>2277984</v>
      </c>
      <c r="R8" s="23">
        <v>2298095</v>
      </c>
      <c r="S8" s="23">
        <v>1442045</v>
      </c>
      <c r="T8" s="23">
        <v>1127931</v>
      </c>
      <c r="U8" s="23">
        <v>1074736</v>
      </c>
      <c r="V8" s="23">
        <v>1375793</v>
      </c>
      <c r="W8" s="23">
        <v>1404181</v>
      </c>
      <c r="X8" s="23">
        <v>1047231</v>
      </c>
      <c r="Y8" s="23">
        <v>2922899</v>
      </c>
      <c r="Z8" s="23">
        <v>1704380</v>
      </c>
      <c r="AA8" s="24">
        <v>1786800</v>
      </c>
      <c r="AB8" s="90"/>
      <c r="AC8" s="36">
        <f>B8/$B$11</f>
        <v>0.96695226438188497</v>
      </c>
      <c r="AD8" s="37">
        <f>O8/$O$11</f>
        <v>0.61350588006156481</v>
      </c>
    </row>
    <row r="9" spans="1:30" x14ac:dyDescent="0.2">
      <c r="A9" s="27" t="s">
        <v>54</v>
      </c>
      <c r="B9" s="28">
        <v>19</v>
      </c>
      <c r="C9" s="29">
        <v>2</v>
      </c>
      <c r="D9" s="30">
        <v>2</v>
      </c>
      <c r="E9" s="30">
        <v>4</v>
      </c>
      <c r="F9" s="30">
        <v>2</v>
      </c>
      <c r="G9" s="30">
        <v>2</v>
      </c>
      <c r="H9" s="30">
        <v>1</v>
      </c>
      <c r="I9" s="30">
        <v>2</v>
      </c>
      <c r="J9" s="30">
        <v>1</v>
      </c>
      <c r="K9" s="30">
        <v>2</v>
      </c>
      <c r="L9" s="30"/>
      <c r="M9" s="30"/>
      <c r="N9" s="31">
        <v>1</v>
      </c>
      <c r="O9" s="32">
        <v>10037465</v>
      </c>
      <c r="P9" s="33">
        <v>981920</v>
      </c>
      <c r="Q9" s="34">
        <v>981920</v>
      </c>
      <c r="R9" s="34">
        <v>2028100</v>
      </c>
      <c r="S9" s="34">
        <v>952692</v>
      </c>
      <c r="T9" s="34">
        <v>1148312</v>
      </c>
      <c r="U9" s="34">
        <v>614340</v>
      </c>
      <c r="V9" s="34">
        <v>1080503</v>
      </c>
      <c r="W9" s="34">
        <v>522189</v>
      </c>
      <c r="X9" s="34">
        <v>1208586</v>
      </c>
      <c r="Y9" s="34"/>
      <c r="Z9" s="34"/>
      <c r="AA9" s="35">
        <v>518903</v>
      </c>
      <c r="AB9" s="90"/>
      <c r="AC9" s="36">
        <f t="shared" ref="AC9:AC11" si="0">B9/$B$11</f>
        <v>2.3255813953488372E-2</v>
      </c>
      <c r="AD9" s="37">
        <f t="shared" ref="AD9:AD11" si="1">O9/$O$11</f>
        <v>0.28531332088268563</v>
      </c>
    </row>
    <row r="10" spans="1:30" ht="17" thickBot="1" x14ac:dyDescent="0.25">
      <c r="A10" s="44" t="s">
        <v>53</v>
      </c>
      <c r="B10" s="45">
        <v>8</v>
      </c>
      <c r="C10" s="46">
        <v>2</v>
      </c>
      <c r="D10" s="76">
        <v>2</v>
      </c>
      <c r="E10" s="76"/>
      <c r="F10" s="76">
        <v>1</v>
      </c>
      <c r="G10" s="76"/>
      <c r="H10" s="76"/>
      <c r="I10" s="76"/>
      <c r="J10" s="76"/>
      <c r="K10" s="76">
        <v>1</v>
      </c>
      <c r="L10" s="76">
        <v>1</v>
      </c>
      <c r="M10" s="76"/>
      <c r="N10" s="47">
        <v>1</v>
      </c>
      <c r="O10" s="48">
        <v>3559591</v>
      </c>
      <c r="P10" s="49">
        <v>497060</v>
      </c>
      <c r="Q10" s="77">
        <v>820560</v>
      </c>
      <c r="R10" s="77"/>
      <c r="S10" s="77">
        <v>509496</v>
      </c>
      <c r="T10" s="77"/>
      <c r="U10" s="77"/>
      <c r="V10" s="77"/>
      <c r="W10" s="77"/>
      <c r="X10" s="77">
        <v>551746</v>
      </c>
      <c r="Y10" s="77">
        <v>523889</v>
      </c>
      <c r="Z10" s="77"/>
      <c r="AA10" s="50">
        <v>656840</v>
      </c>
      <c r="AB10" s="90"/>
      <c r="AC10" s="36">
        <f t="shared" si="0"/>
        <v>9.7919216646266821E-3</v>
      </c>
      <c r="AD10" s="37">
        <f t="shared" si="1"/>
        <v>0.1011807990557496</v>
      </c>
    </row>
    <row r="11" spans="1:30" ht="17" thickBot="1" x14ac:dyDescent="0.25">
      <c r="A11" s="9" t="s">
        <v>14</v>
      </c>
      <c r="B11" s="51">
        <v>817</v>
      </c>
      <c r="C11" s="52">
        <v>125</v>
      </c>
      <c r="D11" s="53">
        <v>94</v>
      </c>
      <c r="E11" s="53">
        <v>97</v>
      </c>
      <c r="F11" s="53">
        <v>57</v>
      </c>
      <c r="G11" s="53">
        <v>38</v>
      </c>
      <c r="H11" s="53">
        <v>38</v>
      </c>
      <c r="I11" s="53">
        <v>51</v>
      </c>
      <c r="J11" s="53">
        <v>52</v>
      </c>
      <c r="K11" s="53">
        <v>39</v>
      </c>
      <c r="L11" s="53">
        <v>113</v>
      </c>
      <c r="M11" s="53">
        <v>53</v>
      </c>
      <c r="N11" s="54">
        <v>60</v>
      </c>
      <c r="O11" s="55">
        <v>35180499</v>
      </c>
      <c r="P11" s="56">
        <v>4600348</v>
      </c>
      <c r="Q11" s="57">
        <v>4080464</v>
      </c>
      <c r="R11" s="57">
        <v>4326195</v>
      </c>
      <c r="S11" s="57">
        <v>2904233</v>
      </c>
      <c r="T11" s="57">
        <v>2276243</v>
      </c>
      <c r="U11" s="57">
        <v>1689076</v>
      </c>
      <c r="V11" s="57">
        <v>2456296</v>
      </c>
      <c r="W11" s="57">
        <v>1926370</v>
      </c>
      <c r="X11" s="57">
        <v>2807563</v>
      </c>
      <c r="Y11" s="57">
        <v>3446788</v>
      </c>
      <c r="Z11" s="57">
        <v>1704380</v>
      </c>
      <c r="AA11" s="58">
        <v>2962543</v>
      </c>
      <c r="AB11" s="90"/>
      <c r="AC11" s="59">
        <f t="shared" si="0"/>
        <v>1</v>
      </c>
      <c r="AD11" s="60">
        <f t="shared" si="1"/>
        <v>1</v>
      </c>
    </row>
    <row r="12" spans="1:30" ht="17" thickBot="1" x14ac:dyDescent="0.25"/>
    <row r="13" spans="1:30" ht="17" thickBot="1" x14ac:dyDescent="0.25">
      <c r="B13" s="61" t="s">
        <v>23</v>
      </c>
    </row>
    <row r="14" spans="1:30" x14ac:dyDescent="0.2">
      <c r="C14" s="62" t="s">
        <v>21</v>
      </c>
      <c r="D14" s="63">
        <f>(D8-C8)/C8</f>
        <v>-0.256198347107438</v>
      </c>
      <c r="E14" s="63">
        <f t="shared" ref="E14:N14" si="2">(E8-D8)/D8</f>
        <v>3.3333333333333333E-2</v>
      </c>
      <c r="F14" s="63">
        <f t="shared" si="2"/>
        <v>-0.41935483870967744</v>
      </c>
      <c r="G14" s="63">
        <f t="shared" si="2"/>
        <v>-0.33333333333333331</v>
      </c>
      <c r="H14" s="63">
        <f t="shared" si="2"/>
        <v>2.7777777777777776E-2</v>
      </c>
      <c r="I14" s="63">
        <f t="shared" si="2"/>
        <v>0.32432432432432434</v>
      </c>
      <c r="J14" s="63">
        <f t="shared" si="2"/>
        <v>4.0816326530612242E-2</v>
      </c>
      <c r="K14" s="63">
        <f t="shared" si="2"/>
        <v>-0.29411764705882354</v>
      </c>
      <c r="L14" s="63">
        <f t="shared" si="2"/>
        <v>2.1111111111111112</v>
      </c>
      <c r="M14" s="63">
        <f t="shared" si="2"/>
        <v>-0.5267857142857143</v>
      </c>
      <c r="N14" s="64">
        <f t="shared" si="2"/>
        <v>9.4339622641509441E-2</v>
      </c>
      <c r="P14" s="62" t="s">
        <v>21</v>
      </c>
      <c r="Q14" s="63">
        <f>(Q8-P8)/P8</f>
        <v>-0.27019691366093329</v>
      </c>
      <c r="R14" s="63">
        <f t="shared" ref="R14:AA14" si="3">(R8-Q8)/Q8</f>
        <v>8.8284202171744833E-3</v>
      </c>
      <c r="S14" s="63">
        <f t="shared" si="3"/>
        <v>-0.37250418281228581</v>
      </c>
      <c r="T14" s="63">
        <f t="shared" si="3"/>
        <v>-0.21782537992919776</v>
      </c>
      <c r="U14" s="63">
        <f t="shared" si="3"/>
        <v>-4.7161572826706598E-2</v>
      </c>
      <c r="V14" s="63">
        <f t="shared" si="3"/>
        <v>0.28012181596224561</v>
      </c>
      <c r="W14" s="63">
        <f t="shared" si="3"/>
        <v>2.0633918038542136E-2</v>
      </c>
      <c r="X14" s="63">
        <f t="shared" si="3"/>
        <v>-0.25420512028007786</v>
      </c>
      <c r="Y14" s="63">
        <f t="shared" si="3"/>
        <v>1.7910737936520214</v>
      </c>
      <c r="Z14" s="63">
        <f t="shared" si="3"/>
        <v>-0.41688713841976749</v>
      </c>
      <c r="AA14" s="64">
        <f t="shared" si="3"/>
        <v>4.835776059329492E-2</v>
      </c>
    </row>
    <row r="15" spans="1:30" x14ac:dyDescent="0.2">
      <c r="C15" s="65" t="s">
        <v>21</v>
      </c>
      <c r="D15" s="66">
        <f t="shared" ref="D15:N17" si="4">(D9-C9)/C9</f>
        <v>0</v>
      </c>
      <c r="E15" s="66">
        <f t="shared" si="4"/>
        <v>1</v>
      </c>
      <c r="F15" s="66">
        <f t="shared" si="4"/>
        <v>-0.5</v>
      </c>
      <c r="G15" s="66">
        <f t="shared" si="4"/>
        <v>0</v>
      </c>
      <c r="H15" s="66">
        <f t="shared" si="4"/>
        <v>-0.5</v>
      </c>
      <c r="I15" s="66">
        <f t="shared" si="4"/>
        <v>1</v>
      </c>
      <c r="J15" s="66">
        <f t="shared" si="4"/>
        <v>-0.5</v>
      </c>
      <c r="K15" s="66">
        <f t="shared" si="4"/>
        <v>1</v>
      </c>
      <c r="L15" s="66">
        <f t="shared" si="4"/>
        <v>-1</v>
      </c>
      <c r="M15" s="66" t="s">
        <v>21</v>
      </c>
      <c r="N15" s="67" t="s">
        <v>21</v>
      </c>
      <c r="P15" s="65" t="s">
        <v>21</v>
      </c>
      <c r="Q15" s="66">
        <f t="shared" ref="Q15:Y15" si="5">(Q9-P9)/P9</f>
        <v>0</v>
      </c>
      <c r="R15" s="66">
        <f t="shared" si="5"/>
        <v>1.0654432132963989</v>
      </c>
      <c r="S15" s="66">
        <f t="shared" si="5"/>
        <v>-0.53025393225186135</v>
      </c>
      <c r="T15" s="66">
        <f t="shared" si="5"/>
        <v>0.20533393793587015</v>
      </c>
      <c r="U15" s="66">
        <f t="shared" si="5"/>
        <v>-0.4650060262367719</v>
      </c>
      <c r="V15" s="66">
        <f t="shared" si="5"/>
        <v>0.75880294299573525</v>
      </c>
      <c r="W15" s="66">
        <f t="shared" si="5"/>
        <v>-0.51671675136487361</v>
      </c>
      <c r="X15" s="66">
        <f t="shared" si="5"/>
        <v>1.3144608561268047</v>
      </c>
      <c r="Y15" s="66">
        <f t="shared" si="5"/>
        <v>-1</v>
      </c>
      <c r="Z15" s="66" t="s">
        <v>21</v>
      </c>
      <c r="AA15" s="67" t="s">
        <v>21</v>
      </c>
    </row>
    <row r="16" spans="1:30" ht="17" thickBot="1" x14ac:dyDescent="0.25">
      <c r="C16" s="68" t="s">
        <v>21</v>
      </c>
      <c r="D16" s="69">
        <f t="shared" si="4"/>
        <v>0</v>
      </c>
      <c r="E16" s="69">
        <f t="shared" si="4"/>
        <v>-1</v>
      </c>
      <c r="F16" s="69" t="s">
        <v>21</v>
      </c>
      <c r="G16" s="69">
        <f t="shared" si="4"/>
        <v>-1</v>
      </c>
      <c r="H16" s="69" t="s">
        <v>21</v>
      </c>
      <c r="I16" s="69" t="s">
        <v>21</v>
      </c>
      <c r="J16" s="69" t="s">
        <v>21</v>
      </c>
      <c r="K16" s="69" t="s">
        <v>21</v>
      </c>
      <c r="L16" s="69">
        <f t="shared" si="4"/>
        <v>0</v>
      </c>
      <c r="M16" s="69">
        <f t="shared" si="4"/>
        <v>-1</v>
      </c>
      <c r="N16" s="70" t="s">
        <v>21</v>
      </c>
      <c r="P16" s="68" t="s">
        <v>21</v>
      </c>
      <c r="Q16" s="69">
        <f t="shared" ref="Q16:R16" si="6">(Q10-P10)/P10</f>
        <v>0.65082686194825579</v>
      </c>
      <c r="R16" s="69">
        <f t="shared" si="6"/>
        <v>-1</v>
      </c>
      <c r="S16" s="69" t="s">
        <v>21</v>
      </c>
      <c r="T16" s="69">
        <f t="shared" ref="T16" si="7">(T10-S10)/S10</f>
        <v>-1</v>
      </c>
      <c r="U16" s="69" t="s">
        <v>21</v>
      </c>
      <c r="V16" s="69" t="s">
        <v>21</v>
      </c>
      <c r="W16" s="69" t="s">
        <v>21</v>
      </c>
      <c r="X16" s="69" t="s">
        <v>21</v>
      </c>
      <c r="Y16" s="69">
        <f t="shared" ref="Y16:Z16" si="8">(Y10-X10)/X10</f>
        <v>-5.0488811880829224E-2</v>
      </c>
      <c r="Z16" s="69">
        <f t="shared" si="8"/>
        <v>-1</v>
      </c>
      <c r="AA16" s="70" t="s">
        <v>21</v>
      </c>
    </row>
    <row r="17" spans="3:27" ht="17" thickBot="1" x14ac:dyDescent="0.25">
      <c r="C17" s="71" t="s">
        <v>21</v>
      </c>
      <c r="D17" s="72">
        <f t="shared" si="4"/>
        <v>-0.248</v>
      </c>
      <c r="E17" s="72">
        <f t="shared" si="4"/>
        <v>3.1914893617021274E-2</v>
      </c>
      <c r="F17" s="72">
        <f t="shared" si="4"/>
        <v>-0.41237113402061853</v>
      </c>
      <c r="G17" s="72">
        <f t="shared" si="4"/>
        <v>-0.33333333333333331</v>
      </c>
      <c r="H17" s="72">
        <f>(H11-G11)/G11</f>
        <v>0</v>
      </c>
      <c r="I17" s="72">
        <f t="shared" si="4"/>
        <v>0.34210526315789475</v>
      </c>
      <c r="J17" s="72">
        <f t="shared" si="4"/>
        <v>1.9607843137254902E-2</v>
      </c>
      <c r="K17" s="72">
        <f t="shared" si="4"/>
        <v>-0.25</v>
      </c>
      <c r="L17" s="72">
        <f t="shared" si="4"/>
        <v>1.8974358974358974</v>
      </c>
      <c r="M17" s="72">
        <f t="shared" si="4"/>
        <v>-0.53097345132743368</v>
      </c>
      <c r="N17" s="73">
        <f t="shared" si="4"/>
        <v>0.13207547169811321</v>
      </c>
      <c r="P17" s="71" t="s">
        <v>21</v>
      </c>
      <c r="Q17" s="72">
        <f t="shared" ref="Q17:T17" si="9">(Q11-P11)/P11</f>
        <v>-0.11300971143922156</v>
      </c>
      <c r="R17" s="72">
        <f t="shared" si="9"/>
        <v>6.0221337573374008E-2</v>
      </c>
      <c r="S17" s="72">
        <f t="shared" si="9"/>
        <v>-0.32868652476367799</v>
      </c>
      <c r="T17" s="72">
        <f t="shared" si="9"/>
        <v>-0.21623265075494977</v>
      </c>
      <c r="U17" s="72">
        <f>(U11-T11)/T11</f>
        <v>-0.25795444510977078</v>
      </c>
      <c r="V17" s="72">
        <f t="shared" ref="V17:AA17" si="10">(V11-U11)/U11</f>
        <v>0.45422467668713545</v>
      </c>
      <c r="W17" s="72">
        <f t="shared" si="10"/>
        <v>-0.21574191384100289</v>
      </c>
      <c r="X17" s="72">
        <f t="shared" si="10"/>
        <v>0.45743704480447683</v>
      </c>
      <c r="Y17" s="72">
        <f t="shared" si="10"/>
        <v>0.22767966382232563</v>
      </c>
      <c r="Z17" s="72">
        <f t="shared" si="10"/>
        <v>-0.50551644023363196</v>
      </c>
      <c r="AA17" s="73">
        <f t="shared" si="10"/>
        <v>0.738193947359157</v>
      </c>
    </row>
  </sheetData>
  <mergeCells count="2">
    <mergeCell ref="B6:N6"/>
    <mergeCell ref="O6:A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TOP REPUESTOS</vt:lpstr>
      <vt:lpstr>SUSPENSIÓN Y DIRECCIÓN</vt:lpstr>
      <vt:lpstr>ILUMINACIÓN</vt:lpstr>
      <vt:lpstr>FRENOS</vt:lpstr>
      <vt:lpstr>ENCENDIDO</vt:lpstr>
      <vt:lpstr>MOTORES</vt:lpstr>
      <vt:lpstr>FILTROS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Carrasco</cp:lastModifiedBy>
  <dcterms:created xsi:type="dcterms:W3CDTF">2025-06-17T20:06:48Z</dcterms:created>
  <dcterms:modified xsi:type="dcterms:W3CDTF">2025-06-18T21:09:10Z</dcterms:modified>
</cp:coreProperties>
</file>