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S\Desktop\INFORME DE DEMORAS\"/>
    </mc:Choice>
  </mc:AlternateContent>
  <xr:revisionPtr revIDLastSave="0" documentId="13_ncr:1_{85ED2B44-A8F8-4F52-81FB-DC66780E5508}" xr6:coauthVersionLast="47" xr6:coauthVersionMax="47" xr10:uidLastSave="{00000000-0000-0000-0000-000000000000}"/>
  <bookViews>
    <workbookView xWindow="-108" yWindow="-108" windowWidth="23256" windowHeight="13896" firstSheet="17" activeTab="23" xr2:uid="{316C3CF8-9A90-42E2-976F-AE13512A23C4}"/>
  </bookViews>
  <sheets>
    <sheet name="02-06-25" sheetId="2" r:id="rId1"/>
    <sheet name="03-06-25" sheetId="7" r:id="rId2"/>
    <sheet name="04-06-25" sheetId="8" r:id="rId3"/>
    <sheet name="05-06-25" sheetId="9" r:id="rId4"/>
    <sheet name="06-06-25" sheetId="6" r:id="rId5"/>
    <sheet name="resumen semana 02-06" sheetId="4" r:id="rId6"/>
    <sheet name="09-06-25" sheetId="11" r:id="rId7"/>
    <sheet name="10-06-25" sheetId="12" r:id="rId8"/>
    <sheet name="11-06-25" sheetId="13" r:id="rId9"/>
    <sheet name="12-06-25" sheetId="14" r:id="rId10"/>
    <sheet name="13-06-25" sheetId="15" r:id="rId11"/>
    <sheet name="resumen semana 09-13" sheetId="16" r:id="rId12"/>
    <sheet name="16-06-25" sheetId="17" r:id="rId13"/>
    <sheet name="17-06-25" sheetId="18" r:id="rId14"/>
    <sheet name="18-06-25" sheetId="19" r:id="rId15"/>
    <sheet name="19-06-25" sheetId="20" r:id="rId16"/>
    <sheet name="20-06-25" sheetId="21" state="hidden" r:id="rId17"/>
    <sheet name="resumen semana 16-20" sheetId="22" r:id="rId18"/>
    <sheet name="CUADRO EXPOSICION " sheetId="10" r:id="rId19"/>
    <sheet name="23-06-25" sheetId="30" r:id="rId20"/>
    <sheet name="24-06-25" sheetId="23" r:id="rId21"/>
    <sheet name="25-06-25" sheetId="31" r:id="rId22"/>
    <sheet name="26-06-25" sheetId="32" r:id="rId23"/>
    <sheet name="27-06-25" sheetId="33" r:id="rId24"/>
    <sheet name="resumen semana 23-27" sheetId="28" r:id="rId25"/>
    <sheet name="RESUMEN MENSUAL JUNIO" sheetId="5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3" l="1"/>
  <c r="D16" i="33"/>
  <c r="B16" i="33"/>
  <c r="Y34" i="5"/>
  <c r="V34" i="5"/>
  <c r="S34" i="5"/>
  <c r="P34" i="5"/>
  <c r="M34" i="5"/>
  <c r="J34" i="5"/>
  <c r="G34" i="5"/>
  <c r="D34" i="5"/>
  <c r="X34" i="5" l="1"/>
  <c r="U34" i="5"/>
  <c r="R34" i="5"/>
  <c r="O34" i="5"/>
  <c r="L34" i="5"/>
  <c r="I34" i="5"/>
  <c r="F34" i="5"/>
  <c r="C34" i="5"/>
  <c r="G48" i="28"/>
  <c r="D48" i="28"/>
  <c r="E48" i="28"/>
  <c r="F48" i="28"/>
  <c r="C48" i="28"/>
  <c r="J37" i="32"/>
  <c r="K37" i="32"/>
  <c r="L37" i="32"/>
  <c r="E16" i="32"/>
  <c r="D16" i="32"/>
  <c r="B16" i="32"/>
  <c r="D26" i="5"/>
  <c r="I37" i="33" l="1"/>
  <c r="H37" i="33"/>
  <c r="G37" i="33"/>
  <c r="F37" i="33"/>
  <c r="E37" i="33"/>
  <c r="D37" i="33"/>
  <c r="C37" i="33"/>
  <c r="B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I37" i="32"/>
  <c r="H37" i="32"/>
  <c r="G37" i="32"/>
  <c r="F37" i="32"/>
  <c r="E37" i="32"/>
  <c r="D37" i="32"/>
  <c r="C37" i="32"/>
  <c r="B37" i="32"/>
  <c r="M36" i="32"/>
  <c r="M35" i="32"/>
  <c r="M34" i="32"/>
  <c r="M33" i="32"/>
  <c r="M32" i="32"/>
  <c r="M31" i="32"/>
  <c r="M30" i="32"/>
  <c r="M29" i="32"/>
  <c r="M28" i="32"/>
  <c r="M27" i="32"/>
  <c r="M26" i="32"/>
  <c r="M25" i="32"/>
  <c r="M24" i="32"/>
  <c r="M23" i="32"/>
  <c r="J33" i="31"/>
  <c r="I34" i="31"/>
  <c r="H34" i="31"/>
  <c r="G34" i="31"/>
  <c r="F34" i="31"/>
  <c r="E34" i="31"/>
  <c r="D34" i="31"/>
  <c r="C34" i="31"/>
  <c r="B34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E13" i="31"/>
  <c r="D13" i="31"/>
  <c r="B13" i="31"/>
  <c r="I33" i="30"/>
  <c r="H33" i="30"/>
  <c r="G33" i="30"/>
  <c r="F33" i="30"/>
  <c r="E33" i="30"/>
  <c r="D33" i="30"/>
  <c r="C33" i="30"/>
  <c r="B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33" i="30" s="1"/>
  <c r="E13" i="30"/>
  <c r="D13" i="30"/>
  <c r="B13" i="30"/>
  <c r="J37" i="33" l="1"/>
  <c r="K30" i="33" s="1"/>
  <c r="M37" i="32"/>
  <c r="N29" i="32" s="1"/>
  <c r="J34" i="31"/>
  <c r="K24" i="31" s="1"/>
  <c r="K30" i="30"/>
  <c r="K28" i="30"/>
  <c r="K24" i="30"/>
  <c r="K22" i="30"/>
  <c r="K25" i="30"/>
  <c r="K21" i="30"/>
  <c r="K32" i="30"/>
  <c r="K26" i="30"/>
  <c r="K20" i="30"/>
  <c r="K29" i="30"/>
  <c r="K27" i="30"/>
  <c r="K23" i="30"/>
  <c r="K31" i="30"/>
  <c r="K27" i="33" l="1"/>
  <c r="K23" i="33"/>
  <c r="K36" i="33"/>
  <c r="K24" i="33"/>
  <c r="K28" i="33"/>
  <c r="K26" i="33"/>
  <c r="K25" i="33"/>
  <c r="K31" i="33"/>
  <c r="K35" i="33"/>
  <c r="K33" i="33"/>
  <c r="K32" i="33"/>
  <c r="K29" i="33"/>
  <c r="K34" i="33"/>
  <c r="N26" i="32"/>
  <c r="N36" i="32"/>
  <c r="N31" i="32"/>
  <c r="N23" i="32"/>
  <c r="N35" i="32"/>
  <c r="N24" i="32"/>
  <c r="N34" i="32"/>
  <c r="N28" i="32"/>
  <c r="N33" i="32"/>
  <c r="N27" i="32"/>
  <c r="N32" i="32"/>
  <c r="N25" i="32"/>
  <c r="N30" i="32"/>
  <c r="K20" i="31"/>
  <c r="K23" i="31"/>
  <c r="K22" i="31"/>
  <c r="K33" i="31"/>
  <c r="K21" i="31"/>
  <c r="K29" i="31"/>
  <c r="K27" i="31"/>
  <c r="K32" i="31"/>
  <c r="K31" i="31"/>
  <c r="K30" i="31"/>
  <c r="K28" i="31"/>
  <c r="K26" i="31"/>
  <c r="K25" i="31"/>
  <c r="I34" i="23"/>
  <c r="H34" i="23"/>
  <c r="G34" i="23"/>
  <c r="E34" i="23"/>
  <c r="C34" i="23"/>
  <c r="B34" i="23"/>
  <c r="F34" i="23"/>
  <c r="D34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E13" i="23"/>
  <c r="D13" i="23"/>
  <c r="B13" i="23"/>
  <c r="J34" i="23" l="1"/>
  <c r="K21" i="23" l="1"/>
  <c r="K33" i="23"/>
  <c r="K27" i="23"/>
  <c r="K23" i="23"/>
  <c r="K28" i="23"/>
  <c r="K30" i="23"/>
  <c r="K24" i="23"/>
  <c r="K29" i="23"/>
  <c r="K26" i="23"/>
  <c r="K20" i="23"/>
  <c r="K25" i="23"/>
  <c r="K32" i="23"/>
  <c r="K31" i="23"/>
  <c r="K22" i="23"/>
  <c r="G33" i="20" l="1"/>
  <c r="Y26" i="5"/>
  <c r="X26" i="5"/>
  <c r="V26" i="5"/>
  <c r="U26" i="5"/>
  <c r="S26" i="5"/>
  <c r="R26" i="5"/>
  <c r="P26" i="5"/>
  <c r="O26" i="5"/>
  <c r="M26" i="5"/>
  <c r="L26" i="5"/>
  <c r="J26" i="5"/>
  <c r="I26" i="5"/>
  <c r="G26" i="5"/>
  <c r="F26" i="5"/>
  <c r="C26" i="5"/>
  <c r="G36" i="22" l="1"/>
  <c r="F36" i="22"/>
  <c r="E36" i="22"/>
  <c r="D36" i="22"/>
  <c r="C36" i="22"/>
  <c r="I33" i="21"/>
  <c r="H33" i="21"/>
  <c r="G33" i="21"/>
  <c r="F33" i="21"/>
  <c r="E33" i="21"/>
  <c r="D33" i="21"/>
  <c r="C33" i="21"/>
  <c r="B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33" i="21" s="1"/>
  <c r="E13" i="21"/>
  <c r="D13" i="21"/>
  <c r="B13" i="21"/>
  <c r="I33" i="20"/>
  <c r="H33" i="20"/>
  <c r="F33" i="20"/>
  <c r="E33" i="20"/>
  <c r="D33" i="20"/>
  <c r="C33" i="20"/>
  <c r="B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E13" i="20"/>
  <c r="D13" i="20"/>
  <c r="B13" i="20"/>
  <c r="I33" i="19"/>
  <c r="H33" i="19"/>
  <c r="G33" i="19"/>
  <c r="F33" i="19"/>
  <c r="E33" i="19"/>
  <c r="D33" i="19"/>
  <c r="C33" i="19"/>
  <c r="B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E13" i="19"/>
  <c r="D13" i="19"/>
  <c r="B13" i="19"/>
  <c r="I33" i="18"/>
  <c r="H33" i="18"/>
  <c r="G33" i="18"/>
  <c r="F33" i="18"/>
  <c r="E33" i="18"/>
  <c r="D33" i="18"/>
  <c r="C33" i="18"/>
  <c r="B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E13" i="18"/>
  <c r="D13" i="18"/>
  <c r="B13" i="18"/>
  <c r="I33" i="17"/>
  <c r="H33" i="17"/>
  <c r="G33" i="17"/>
  <c r="F33" i="17"/>
  <c r="E33" i="17"/>
  <c r="D33" i="17"/>
  <c r="C33" i="17"/>
  <c r="B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E13" i="17"/>
  <c r="D13" i="17"/>
  <c r="B13" i="17"/>
  <c r="Y18" i="5"/>
  <c r="X18" i="5"/>
  <c r="V18" i="5"/>
  <c r="U18" i="5"/>
  <c r="S18" i="5"/>
  <c r="R18" i="5"/>
  <c r="P18" i="5"/>
  <c r="O18" i="5"/>
  <c r="M18" i="5"/>
  <c r="L18" i="5"/>
  <c r="J18" i="5"/>
  <c r="I18" i="5"/>
  <c r="G18" i="5"/>
  <c r="F18" i="5"/>
  <c r="D18" i="5"/>
  <c r="C18" i="5"/>
  <c r="J33" i="20" l="1"/>
  <c r="K27" i="20" s="1"/>
  <c r="K28" i="21"/>
  <c r="K26" i="20"/>
  <c r="K30" i="20"/>
  <c r="K26" i="21"/>
  <c r="K30" i="21"/>
  <c r="K32" i="20"/>
  <c r="K24" i="21"/>
  <c r="K32" i="21"/>
  <c r="K31" i="20"/>
  <c r="K27" i="21"/>
  <c r="K31" i="21"/>
  <c r="K25" i="20"/>
  <c r="K25" i="21"/>
  <c r="J33" i="19"/>
  <c r="K30" i="19" s="1"/>
  <c r="J33" i="18"/>
  <c r="K27" i="18" s="1"/>
  <c r="K29" i="21"/>
  <c r="K21" i="21"/>
  <c r="K22" i="21"/>
  <c r="K23" i="21"/>
  <c r="K20" i="21"/>
  <c r="K29" i="20"/>
  <c r="K21" i="20"/>
  <c r="K23" i="20"/>
  <c r="K24" i="20"/>
  <c r="K20" i="20"/>
  <c r="J33" i="17"/>
  <c r="K25" i="17" s="1"/>
  <c r="G36" i="16"/>
  <c r="F36" i="16"/>
  <c r="E36" i="16"/>
  <c r="D36" i="16"/>
  <c r="C36" i="16"/>
  <c r="I33" i="15"/>
  <c r="H33" i="15"/>
  <c r="G33" i="15"/>
  <c r="F33" i="15"/>
  <c r="E33" i="15"/>
  <c r="D33" i="15"/>
  <c r="C33" i="15"/>
  <c r="B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E13" i="15"/>
  <c r="D13" i="15"/>
  <c r="B13" i="15"/>
  <c r="I33" i="14"/>
  <c r="H33" i="14"/>
  <c r="G33" i="14"/>
  <c r="F33" i="14"/>
  <c r="E33" i="14"/>
  <c r="D33" i="14"/>
  <c r="C33" i="14"/>
  <c r="B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E13" i="14"/>
  <c r="D13" i="14"/>
  <c r="B13" i="14"/>
  <c r="I33" i="13"/>
  <c r="H33" i="13"/>
  <c r="G33" i="13"/>
  <c r="F33" i="13"/>
  <c r="E33" i="13"/>
  <c r="D33" i="13"/>
  <c r="C33" i="13"/>
  <c r="B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E13" i="13"/>
  <c r="D13" i="13"/>
  <c r="B13" i="13"/>
  <c r="I33" i="12"/>
  <c r="H33" i="12"/>
  <c r="G33" i="12"/>
  <c r="F33" i="12"/>
  <c r="E33" i="12"/>
  <c r="D33" i="12"/>
  <c r="C33" i="12"/>
  <c r="B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E13" i="12"/>
  <c r="D13" i="12"/>
  <c r="B13" i="12"/>
  <c r="I33" i="11"/>
  <c r="H33" i="11"/>
  <c r="G33" i="11"/>
  <c r="F33" i="11"/>
  <c r="E33" i="11"/>
  <c r="D33" i="11"/>
  <c r="C33" i="11"/>
  <c r="B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E13" i="11"/>
  <c r="D13" i="11"/>
  <c r="B13" i="11"/>
  <c r="D36" i="4"/>
  <c r="E36" i="4"/>
  <c r="F36" i="4"/>
  <c r="G36" i="4"/>
  <c r="C36" i="4"/>
  <c r="F33" i="6"/>
  <c r="Y10" i="5"/>
  <c r="X10" i="5"/>
  <c r="V10" i="5"/>
  <c r="U10" i="5"/>
  <c r="S10" i="5"/>
  <c r="R10" i="5"/>
  <c r="P10" i="5"/>
  <c r="O10" i="5"/>
  <c r="M10" i="5"/>
  <c r="L10" i="5"/>
  <c r="J10" i="5"/>
  <c r="I10" i="5"/>
  <c r="G10" i="5"/>
  <c r="F10" i="5"/>
  <c r="D10" i="5"/>
  <c r="C10" i="5"/>
  <c r="K22" i="20" l="1"/>
  <c r="K28" i="20"/>
  <c r="K29" i="19"/>
  <c r="K23" i="19"/>
  <c r="K28" i="19"/>
  <c r="K22" i="19"/>
  <c r="K27" i="19"/>
  <c r="K20" i="19"/>
  <c r="K21" i="19"/>
  <c r="K25" i="19"/>
  <c r="K24" i="19"/>
  <c r="K26" i="19"/>
  <c r="K32" i="19"/>
  <c r="K31" i="19"/>
  <c r="K32" i="18"/>
  <c r="K29" i="18"/>
  <c r="K28" i="18"/>
  <c r="K25" i="18"/>
  <c r="K24" i="18"/>
  <c r="K31" i="18"/>
  <c r="K20" i="18"/>
  <c r="K21" i="18"/>
  <c r="K30" i="18"/>
  <c r="K26" i="18"/>
  <c r="K23" i="18"/>
  <c r="K22" i="18"/>
  <c r="K21" i="17"/>
  <c r="K24" i="17"/>
  <c r="K20" i="17"/>
  <c r="K23" i="17"/>
  <c r="K22" i="17"/>
  <c r="K27" i="17"/>
  <c r="K32" i="17"/>
  <c r="K31" i="17"/>
  <c r="K30" i="17"/>
  <c r="K29" i="17"/>
  <c r="K28" i="17"/>
  <c r="K26" i="17"/>
  <c r="J33" i="15"/>
  <c r="K31" i="15" s="1"/>
  <c r="J33" i="14"/>
  <c r="K22" i="14" s="1"/>
  <c r="J33" i="13"/>
  <c r="K31" i="13" s="1"/>
  <c r="J33" i="12"/>
  <c r="K32" i="12" s="1"/>
  <c r="J33" i="11"/>
  <c r="K27" i="11" s="1"/>
  <c r="F33" i="9"/>
  <c r="I33" i="9"/>
  <c r="H33" i="9"/>
  <c r="G33" i="9"/>
  <c r="E33" i="9"/>
  <c r="D33" i="9"/>
  <c r="C33" i="9"/>
  <c r="B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E13" i="9"/>
  <c r="D13" i="9"/>
  <c r="B13" i="9"/>
  <c r="I33" i="8"/>
  <c r="H33" i="8"/>
  <c r="G33" i="8"/>
  <c r="F33" i="8"/>
  <c r="E33" i="8"/>
  <c r="D33" i="8"/>
  <c r="C33" i="8"/>
  <c r="B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E13" i="8"/>
  <c r="D13" i="8"/>
  <c r="B13" i="8"/>
  <c r="I33" i="7"/>
  <c r="H33" i="7"/>
  <c r="G33" i="7"/>
  <c r="F33" i="7"/>
  <c r="E33" i="7"/>
  <c r="D33" i="7"/>
  <c r="C33" i="7"/>
  <c r="B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E13" i="7"/>
  <c r="D13" i="7"/>
  <c r="B13" i="7"/>
  <c r="I33" i="6"/>
  <c r="H33" i="6"/>
  <c r="G33" i="6"/>
  <c r="E33" i="6"/>
  <c r="D33" i="6"/>
  <c r="C33" i="6"/>
  <c r="B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E13" i="6"/>
  <c r="D13" i="6"/>
  <c r="B13" i="6"/>
  <c r="I33" i="2"/>
  <c r="H33" i="2"/>
  <c r="G33" i="2"/>
  <c r="F33" i="2"/>
  <c r="E33" i="2"/>
  <c r="D33" i="2"/>
  <c r="C33" i="2"/>
  <c r="B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E13" i="2"/>
  <c r="D13" i="2"/>
  <c r="B13" i="2"/>
  <c r="K30" i="15" l="1"/>
  <c r="K20" i="15"/>
  <c r="K24" i="15"/>
  <c r="K22" i="15"/>
  <c r="K21" i="15"/>
  <c r="K26" i="15"/>
  <c r="K32" i="15"/>
  <c r="K29" i="15"/>
  <c r="K28" i="15"/>
  <c r="K27" i="15"/>
  <c r="K25" i="15"/>
  <c r="K23" i="15"/>
  <c r="K25" i="14"/>
  <c r="K20" i="14"/>
  <c r="K21" i="14"/>
  <c r="K29" i="14"/>
  <c r="K27" i="14"/>
  <c r="K31" i="14"/>
  <c r="K30" i="14"/>
  <c r="K24" i="14"/>
  <c r="K28" i="14"/>
  <c r="K23" i="14"/>
  <c r="K32" i="14"/>
  <c r="K26" i="14"/>
  <c r="K25" i="13"/>
  <c r="K20" i="13"/>
  <c r="K24" i="13"/>
  <c r="K23" i="13"/>
  <c r="K22" i="13"/>
  <c r="K21" i="13"/>
  <c r="K29" i="13"/>
  <c r="K28" i="13"/>
  <c r="K27" i="13"/>
  <c r="K26" i="13"/>
  <c r="K30" i="13"/>
  <c r="K32" i="13"/>
  <c r="K24" i="12"/>
  <c r="K23" i="12"/>
  <c r="K22" i="12"/>
  <c r="K21" i="12"/>
  <c r="K29" i="12"/>
  <c r="K26" i="12"/>
  <c r="K25" i="12"/>
  <c r="K31" i="12"/>
  <c r="K30" i="12"/>
  <c r="K28" i="12"/>
  <c r="K20" i="12"/>
  <c r="K27" i="12"/>
  <c r="K20" i="11"/>
  <c r="K22" i="11"/>
  <c r="K21" i="11"/>
  <c r="K23" i="11"/>
  <c r="K32" i="11"/>
  <c r="K25" i="11"/>
  <c r="K29" i="11"/>
  <c r="K28" i="11"/>
  <c r="K26" i="11"/>
  <c r="K31" i="11"/>
  <c r="K24" i="11"/>
  <c r="K30" i="11"/>
  <c r="J33" i="6"/>
  <c r="K27" i="6" s="1"/>
  <c r="J33" i="9"/>
  <c r="K30" i="9" s="1"/>
  <c r="J33" i="8"/>
  <c r="K29" i="8" s="1"/>
  <c r="J33" i="7"/>
  <c r="K25" i="7" s="1"/>
  <c r="J33" i="2"/>
  <c r="K26" i="2" s="1"/>
  <c r="K25" i="6" l="1"/>
  <c r="K26" i="6"/>
  <c r="K20" i="6"/>
  <c r="K31" i="6"/>
  <c r="K24" i="6"/>
  <c r="K23" i="6"/>
  <c r="K22" i="6"/>
  <c r="K21" i="6"/>
  <c r="K32" i="6"/>
  <c r="K30" i="6"/>
  <c r="K29" i="6"/>
  <c r="K28" i="6"/>
  <c r="K20" i="9"/>
  <c r="K24" i="9"/>
  <c r="K23" i="9"/>
  <c r="K22" i="9"/>
  <c r="K29" i="9"/>
  <c r="K21" i="9"/>
  <c r="K25" i="9"/>
  <c r="K28" i="9"/>
  <c r="K27" i="9"/>
  <c r="K26" i="9"/>
  <c r="K31" i="9"/>
  <c r="K32" i="9"/>
  <c r="K25" i="8"/>
  <c r="K22" i="8"/>
  <c r="K26" i="8"/>
  <c r="K20" i="8"/>
  <c r="K28" i="8"/>
  <c r="K31" i="8"/>
  <c r="K27" i="8"/>
  <c r="K24" i="8"/>
  <c r="K23" i="8"/>
  <c r="K21" i="8"/>
  <c r="K32" i="8"/>
  <c r="K30" i="8"/>
  <c r="K20" i="7"/>
  <c r="K24" i="7"/>
  <c r="K23" i="7"/>
  <c r="K22" i="7"/>
  <c r="K21" i="7"/>
  <c r="K27" i="7"/>
  <c r="K26" i="7"/>
  <c r="K30" i="7"/>
  <c r="K29" i="7"/>
  <c r="K28" i="7"/>
  <c r="K32" i="7"/>
  <c r="K31" i="7"/>
  <c r="K21" i="2"/>
  <c r="K32" i="2"/>
  <c r="K29" i="2"/>
  <c r="K24" i="2"/>
  <c r="K30" i="2"/>
  <c r="K27" i="2"/>
  <c r="K23" i="2"/>
  <c r="K20" i="2"/>
  <c r="K31" i="2"/>
  <c r="K28" i="2"/>
  <c r="K25" i="2"/>
  <c r="K22" i="2"/>
</calcChain>
</file>

<file path=xl/sharedStrings.xml><?xml version="1.0" encoding="utf-8"?>
<sst xmlns="http://schemas.openxmlformats.org/spreadsheetml/2006/main" count="1719" uniqueCount="59">
  <si>
    <t xml:space="preserve">DEMORAS </t>
  </si>
  <si>
    <t xml:space="preserve">CUENTAS </t>
  </si>
  <si>
    <t>%</t>
  </si>
  <si>
    <t>AFECTAN</t>
  </si>
  <si>
    <t xml:space="preserve">NO AFECTAN </t>
  </si>
  <si>
    <t xml:space="preserve">EXPOSICION SEMAN ACTUAL </t>
  </si>
  <si>
    <t>EXPOSICION SEMANA PROXIMA</t>
  </si>
  <si>
    <t>BICISOL</t>
  </si>
  <si>
    <t>BLACK</t>
  </si>
  <si>
    <t xml:space="preserve">INDUSOL </t>
  </si>
  <si>
    <t>TRIANA</t>
  </si>
  <si>
    <t>RDS1</t>
  </si>
  <si>
    <t>MR</t>
  </si>
  <si>
    <t>RDS3</t>
  </si>
  <si>
    <t>REI</t>
  </si>
  <si>
    <t xml:space="preserve">TOTAL </t>
  </si>
  <si>
    <t>CAUSA</t>
  </si>
  <si>
    <t>CUENTAS</t>
  </si>
  <si>
    <t>TOTAL</t>
  </si>
  <si>
    <t>INDUSOL</t>
  </si>
  <si>
    <t>BODEGA</t>
  </si>
  <si>
    <t>10 DE JUIO</t>
  </si>
  <si>
    <t>VENTA CRUZADA</t>
  </si>
  <si>
    <t>NORIEGA</t>
  </si>
  <si>
    <t>4R</t>
  </si>
  <si>
    <t>ATM</t>
  </si>
  <si>
    <t>MAN</t>
  </si>
  <si>
    <t>ALS</t>
  </si>
  <si>
    <t>REF</t>
  </si>
  <si>
    <t>AGOTADO</t>
  </si>
  <si>
    <t>BICI</t>
  </si>
  <si>
    <t>HYU</t>
  </si>
  <si>
    <t xml:space="preserve">SIN GESTION </t>
  </si>
  <si>
    <t xml:space="preserve">RESUMEN SEMANAL </t>
  </si>
  <si>
    <t>CANT. DEMORAS</t>
  </si>
  <si>
    <t>% DEMORAS</t>
  </si>
  <si>
    <t>EXPOSICION DIARIA</t>
  </si>
  <si>
    <t xml:space="preserve">MR </t>
  </si>
  <si>
    <t>DEMORAS ACUMULADAS</t>
  </si>
  <si>
    <t>FECHA</t>
  </si>
  <si>
    <t xml:space="preserve">MONTO VENTA </t>
  </si>
  <si>
    <t xml:space="preserve">EXPOSICION </t>
  </si>
  <si>
    <t>SEMANA 1</t>
  </si>
  <si>
    <t>SEMANA 2</t>
  </si>
  <si>
    <t>SEMANA3</t>
  </si>
  <si>
    <t>SEMANA4</t>
  </si>
  <si>
    <t xml:space="preserve">FIN DE SEMANA </t>
  </si>
  <si>
    <t>excelente, con destaque</t>
  </si>
  <si>
    <t>regular, sin destaque</t>
  </si>
  <si>
    <t xml:space="preserve">CUENTA </t>
  </si>
  <si>
    <t xml:space="preserve">EXPOSICIÓN SEMANA ACTUAL </t>
  </si>
  <si>
    <t xml:space="preserve">EXPOSICIÓN SEMANA PROXIMA </t>
  </si>
  <si>
    <t>IT</t>
  </si>
  <si>
    <t>muy mala, sin destaque</t>
  </si>
  <si>
    <t>FUERA HORARIO</t>
  </si>
  <si>
    <t>muy mala,sin destaque</t>
  </si>
  <si>
    <t>TYC</t>
  </si>
  <si>
    <t>IMPACSOL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</si>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</sst>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[$-340A]dddd\,\ d\ &quot;de&quot;\ mmm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EE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1"/>
    <xf numFmtId="0" fontId="3" fillId="4" borderId="4" xfId="1" applyFont="1" applyFill="1" applyBorder="1"/>
    <xf numFmtId="0" fontId="3" fillId="5" borderId="4" xfId="1" applyFont="1" applyFill="1" applyBorder="1" applyAlignment="1">
      <alignment horizontal="center"/>
    </xf>
    <xf numFmtId="0" fontId="3" fillId="6" borderId="4" xfId="1" applyFont="1" applyFill="1" applyBorder="1"/>
    <xf numFmtId="0" fontId="2" fillId="0" borderId="4" xfId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3" fillId="3" borderId="4" xfId="1" applyFont="1" applyFill="1" applyBorder="1"/>
    <xf numFmtId="0" fontId="3" fillId="3" borderId="4" xfId="1" applyFont="1" applyFill="1" applyBorder="1" applyAlignment="1">
      <alignment horizontal="center"/>
    </xf>
    <xf numFmtId="9" fontId="3" fillId="3" borderId="4" xfId="2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2" fillId="0" borderId="4" xfId="1" applyBorder="1"/>
    <xf numFmtId="0" fontId="2" fillId="7" borderId="4" xfId="1" applyFill="1" applyBorder="1"/>
    <xf numFmtId="0" fontId="3" fillId="9" borderId="4" xfId="1" applyFont="1" applyFill="1" applyBorder="1"/>
    <xf numFmtId="0" fontId="3" fillId="8" borderId="4" xfId="1" applyFont="1" applyFill="1" applyBorder="1" applyAlignment="1">
      <alignment horizontal="center"/>
    </xf>
    <xf numFmtId="16" fontId="3" fillId="9" borderId="4" xfId="1" applyNumberFormat="1" applyFont="1" applyFill="1" applyBorder="1"/>
    <xf numFmtId="9" fontId="0" fillId="7" borderId="4" xfId="2" applyFont="1" applyFill="1" applyBorder="1" applyAlignment="1">
      <alignment horizontal="center"/>
    </xf>
    <xf numFmtId="9" fontId="0" fillId="10" borderId="4" xfId="2" applyFont="1" applyFill="1" applyBorder="1" applyAlignment="1">
      <alignment horizontal="center"/>
    </xf>
    <xf numFmtId="0" fontId="3" fillId="8" borderId="4" xfId="1" applyFont="1" applyFill="1" applyBorder="1"/>
    <xf numFmtId="0" fontId="2" fillId="7" borderId="4" xfId="1" applyFill="1" applyBorder="1" applyAlignment="1">
      <alignment horizontal="center"/>
    </xf>
    <xf numFmtId="0" fontId="2" fillId="13" borderId="4" xfId="1" applyFill="1" applyBorder="1"/>
    <xf numFmtId="3" fontId="3" fillId="7" borderId="4" xfId="3" applyNumberFormat="1" applyFont="1" applyFill="1" applyBorder="1" applyAlignment="1">
      <alignment horizontal="center" vertical="center"/>
    </xf>
    <xf numFmtId="3" fontId="3" fillId="7" borderId="4" xfId="2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8" borderId="4" xfId="1" applyFill="1" applyBorder="1"/>
    <xf numFmtId="0" fontId="2" fillId="0" borderId="0" xfId="1" applyAlignment="1">
      <alignment horizontal="center" vertical="center"/>
    </xf>
    <xf numFmtId="0" fontId="3" fillId="7" borderId="4" xfId="1" applyFont="1" applyFill="1" applyBorder="1" applyAlignment="1">
      <alignment horizontal="center"/>
    </xf>
    <xf numFmtId="0" fontId="3" fillId="7" borderId="0" xfId="1" applyFont="1" applyFill="1" applyAlignment="1">
      <alignment horizontal="center"/>
    </xf>
    <xf numFmtId="0" fontId="2" fillId="7" borderId="4" xfId="1" applyFill="1" applyBorder="1" applyAlignment="1">
      <alignment horizontal="center" vertical="center"/>
    </xf>
    <xf numFmtId="41" fontId="0" fillId="7" borderId="4" xfId="3" applyFont="1" applyFill="1" applyBorder="1" applyAlignment="1">
      <alignment horizontal="center"/>
    </xf>
    <xf numFmtId="41" fontId="0" fillId="7" borderId="4" xfId="3" applyFont="1" applyFill="1" applyBorder="1" applyAlignment="1">
      <alignment horizontal="center" vertical="center"/>
    </xf>
    <xf numFmtId="41" fontId="3" fillId="7" borderId="4" xfId="3" applyFont="1" applyFill="1" applyBorder="1" applyAlignment="1">
      <alignment horizontal="center"/>
    </xf>
    <xf numFmtId="41" fontId="3" fillId="7" borderId="4" xfId="1" applyNumberFormat="1" applyFont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0" xfId="1" applyFill="1"/>
    <xf numFmtId="14" fontId="2" fillId="7" borderId="4" xfId="1" applyNumberFormat="1" applyFill="1" applyBorder="1"/>
    <xf numFmtId="0" fontId="6" fillId="0" borderId="4" xfId="1" applyFont="1" applyBorder="1" applyAlignment="1">
      <alignment textRotation="90" wrapText="1"/>
    </xf>
    <xf numFmtId="0" fontId="6" fillId="0" borderId="4" xfId="1" applyFont="1" applyBorder="1" applyAlignment="1">
      <alignment textRotation="90"/>
    </xf>
    <xf numFmtId="0" fontId="2" fillId="7" borderId="9" xfId="1" applyFill="1" applyBorder="1" applyAlignment="1">
      <alignment horizontal="center"/>
    </xf>
    <xf numFmtId="0" fontId="6" fillId="0" borderId="9" xfId="1" applyFont="1" applyBorder="1" applyAlignment="1">
      <alignment horizontal="center" textRotation="90" wrapText="1"/>
    </xf>
    <xf numFmtId="0" fontId="6" fillId="0" borderId="9" xfId="1" applyFont="1" applyBorder="1" applyAlignment="1">
      <alignment horizontal="center" textRotation="90"/>
    </xf>
    <xf numFmtId="0" fontId="2" fillId="3" borderId="4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7" fillId="0" borderId="4" xfId="0" applyFont="1" applyBorder="1"/>
    <xf numFmtId="3" fontId="2" fillId="7" borderId="4" xfId="4" applyNumberFormat="1" applyFont="1" applyFill="1" applyBorder="1" applyAlignment="1">
      <alignment horizontal="center"/>
    </xf>
    <xf numFmtId="3" fontId="2" fillId="7" borderId="4" xfId="4" applyNumberFormat="1" applyFont="1" applyFill="1" applyBorder="1" applyAlignment="1">
      <alignment horizontal="center" vertical="center"/>
    </xf>
    <xf numFmtId="3" fontId="2" fillId="7" borderId="4" xfId="1" applyNumberFormat="1" applyFill="1" applyBorder="1" applyAlignment="1">
      <alignment horizontal="center" vertical="center"/>
    </xf>
    <xf numFmtId="3" fontId="2" fillId="7" borderId="4" xfId="1" applyNumberForma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3" fontId="0" fillId="7" borderId="4" xfId="0" applyNumberFormat="1" applyFill="1" applyBorder="1"/>
    <xf numFmtId="3" fontId="0" fillId="0" borderId="4" xfId="0" applyNumberFormat="1" applyBorder="1"/>
    <xf numFmtId="14" fontId="3" fillId="5" borderId="4" xfId="1" applyNumberFormat="1" applyFont="1" applyFill="1" applyBorder="1"/>
    <xf numFmtId="3" fontId="3" fillId="5" borderId="4" xfId="1" applyNumberFormat="1" applyFont="1" applyFill="1" applyBorder="1" applyAlignment="1">
      <alignment horizontal="center"/>
    </xf>
    <xf numFmtId="0" fontId="3" fillId="5" borderId="4" xfId="1" applyFont="1" applyFill="1" applyBorder="1"/>
    <xf numFmtId="3" fontId="3" fillId="5" borderId="4" xfId="1" applyNumberFormat="1" applyFont="1" applyFill="1" applyBorder="1" applyAlignment="1">
      <alignment horizontal="center" vertical="center"/>
    </xf>
    <xf numFmtId="3" fontId="3" fillId="5" borderId="4" xfId="1" applyNumberFormat="1" applyFont="1" applyFill="1" applyBorder="1" applyAlignment="1">
      <alignment horizontal="right"/>
    </xf>
    <xf numFmtId="3" fontId="3" fillId="5" borderId="4" xfId="1" applyNumberFormat="1" applyFont="1" applyFill="1" applyBorder="1" applyAlignment="1">
      <alignment horizontal="right" vertical="center"/>
    </xf>
    <xf numFmtId="9" fontId="3" fillId="6" borderId="4" xfId="2" applyFont="1" applyFill="1" applyBorder="1" applyAlignment="1">
      <alignment horizontal="center"/>
    </xf>
    <xf numFmtId="9" fontId="3" fillId="6" borderId="4" xfId="5" applyFont="1" applyFill="1" applyBorder="1" applyAlignment="1">
      <alignment horizontal="center"/>
    </xf>
    <xf numFmtId="9" fontId="3" fillId="9" borderId="4" xfId="5" applyFont="1" applyFill="1" applyBorder="1" applyAlignment="1">
      <alignment horizontal="center"/>
    </xf>
    <xf numFmtId="0" fontId="2" fillId="5" borderId="4" xfId="1" applyFill="1" applyBorder="1" applyAlignment="1">
      <alignment horizontal="center"/>
    </xf>
    <xf numFmtId="3" fontId="0" fillId="0" borderId="4" xfId="4" applyNumberFormat="1" applyFont="1" applyFill="1" applyBorder="1"/>
    <xf numFmtId="3" fontId="0" fillId="0" borderId="4" xfId="4" applyNumberFormat="1" applyFont="1" applyBorder="1"/>
    <xf numFmtId="3" fontId="3" fillId="5" borderId="4" xfId="4" applyNumberFormat="1" applyFont="1" applyFill="1" applyBorder="1" applyAlignment="1">
      <alignment horizontal="center"/>
    </xf>
    <xf numFmtId="41" fontId="3" fillId="5" borderId="4" xfId="4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 vertical="center"/>
    </xf>
    <xf numFmtId="41" fontId="3" fillId="5" borderId="4" xfId="4" applyFont="1" applyFill="1" applyBorder="1" applyAlignment="1">
      <alignment horizontal="center" vertical="center"/>
    </xf>
    <xf numFmtId="41" fontId="7" fillId="5" borderId="4" xfId="3" applyFont="1" applyFill="1" applyBorder="1" applyAlignment="1">
      <alignment horizontal="center"/>
    </xf>
    <xf numFmtId="9" fontId="3" fillId="7" borderId="4" xfId="5" applyFont="1" applyFill="1" applyBorder="1" applyAlignment="1">
      <alignment horizontal="center"/>
    </xf>
    <xf numFmtId="0" fontId="2" fillId="10" borderId="4" xfId="1" applyFill="1" applyBorder="1" applyAlignment="1">
      <alignment horizontal="center"/>
    </xf>
    <xf numFmtId="9" fontId="3" fillId="19" borderId="4" xfId="2" applyFont="1" applyFill="1" applyBorder="1" applyAlignment="1">
      <alignment horizontal="center"/>
    </xf>
    <xf numFmtId="9" fontId="3" fillId="14" borderId="4" xfId="2" applyFont="1" applyFill="1" applyBorder="1" applyAlignment="1">
      <alignment horizontal="center"/>
    </xf>
    <xf numFmtId="41" fontId="7" fillId="5" borderId="4" xfId="3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/>
    </xf>
    <xf numFmtId="0" fontId="9" fillId="0" borderId="0" xfId="0" applyFont="1"/>
    <xf numFmtId="0" fontId="1" fillId="10" borderId="4" xfId="1" applyFont="1" applyFill="1" applyBorder="1" applyAlignment="1">
      <alignment horizontal="center"/>
    </xf>
    <xf numFmtId="9" fontId="0" fillId="20" borderId="4" xfId="2" applyFont="1" applyFill="1" applyBorder="1" applyAlignment="1">
      <alignment horizontal="center"/>
    </xf>
    <xf numFmtId="9" fontId="3" fillId="9" borderId="4" xfId="2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/>
    </xf>
    <xf numFmtId="0" fontId="1" fillId="13" borderId="4" xfId="1" applyFont="1" applyFill="1" applyBorder="1"/>
    <xf numFmtId="0" fontId="3" fillId="7" borderId="0" xfId="1" applyFont="1" applyFill="1" applyAlignment="1">
      <alignment horizontal="center" vertical="center"/>
    </xf>
    <xf numFmtId="9" fontId="3" fillId="7" borderId="4" xfId="2" applyFont="1" applyFill="1" applyBorder="1" applyAlignment="1">
      <alignment horizontal="center"/>
    </xf>
    <xf numFmtId="0" fontId="1" fillId="5" borderId="4" xfId="1" applyFont="1" applyFill="1" applyBorder="1"/>
    <xf numFmtId="14" fontId="2" fillId="5" borderId="4" xfId="1" applyNumberFormat="1" applyFill="1" applyBorder="1"/>
    <xf numFmtId="41" fontId="3" fillId="5" borderId="4" xfId="3" applyFont="1" applyFill="1" applyBorder="1" applyAlignment="1">
      <alignment horizontal="center"/>
    </xf>
    <xf numFmtId="41" fontId="3" fillId="5" borderId="4" xfId="1" applyNumberFormat="1" applyFont="1" applyFill="1" applyBorder="1" applyAlignment="1">
      <alignment horizontal="center"/>
    </xf>
    <xf numFmtId="0" fontId="2" fillId="5" borderId="4" xfId="1" applyFill="1" applyBorder="1"/>
    <xf numFmtId="14" fontId="3" fillId="2" borderId="1" xfId="1" applyNumberFormat="1" applyFont="1" applyFill="1" applyBorder="1" applyAlignment="1">
      <alignment horizontal="center"/>
    </xf>
    <xf numFmtId="14" fontId="3" fillId="2" borderId="0" xfId="1" applyNumberFormat="1" applyFont="1" applyFill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8" borderId="5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11" borderId="4" xfId="1" applyFont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" fillId="12" borderId="6" xfId="1" applyFont="1" applyFill="1" applyBorder="1" applyAlignment="1">
      <alignment horizontal="center"/>
    </xf>
    <xf numFmtId="0" fontId="4" fillId="12" borderId="7" xfId="1" applyFont="1" applyFill="1" applyBorder="1" applyAlignment="1">
      <alignment horizontal="center"/>
    </xf>
    <xf numFmtId="0" fontId="4" fillId="12" borderId="8" xfId="1" applyFont="1" applyFill="1" applyBorder="1" applyAlignment="1">
      <alignment horizontal="center"/>
    </xf>
    <xf numFmtId="0" fontId="3" fillId="11" borderId="10" xfId="1" applyFont="1" applyFill="1" applyBorder="1" applyAlignment="1">
      <alignment horizontal="center" vertical="center"/>
    </xf>
    <xf numFmtId="0" fontId="3" fillId="11" borderId="11" xfId="1" applyFont="1" applyFill="1" applyBorder="1" applyAlignment="1">
      <alignment horizontal="center" vertical="center"/>
    </xf>
    <xf numFmtId="0" fontId="3" fillId="11" borderId="2" xfId="1" applyFont="1" applyFill="1" applyBorder="1" applyAlignment="1">
      <alignment horizontal="center" vertical="center"/>
    </xf>
    <xf numFmtId="0" fontId="3" fillId="11" borderId="12" xfId="1" applyFont="1" applyFill="1" applyBorder="1" applyAlignment="1">
      <alignment horizontal="center" vertical="center"/>
    </xf>
    <xf numFmtId="164" fontId="3" fillId="11" borderId="5" xfId="1" applyNumberFormat="1" applyFont="1" applyFill="1" applyBorder="1" applyAlignment="1">
      <alignment horizontal="center" vertical="center"/>
    </xf>
    <xf numFmtId="164" fontId="3" fillId="11" borderId="9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" fillId="2" borderId="10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2" fillId="7" borderId="10" xfId="1" applyFill="1" applyBorder="1" applyAlignment="1">
      <alignment horizontal="center" vertical="center"/>
    </xf>
    <xf numFmtId="0" fontId="2" fillId="7" borderId="14" xfId="1" applyFill="1" applyBorder="1" applyAlignment="1">
      <alignment horizontal="center" vertical="center"/>
    </xf>
    <xf numFmtId="0" fontId="2" fillId="7" borderId="11" xfId="1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7" borderId="12" xfId="1" applyFill="1" applyBorder="1" applyAlignment="1">
      <alignment horizontal="center" vertical="center"/>
    </xf>
    <xf numFmtId="0" fontId="6" fillId="0" borderId="5" xfId="1" applyFont="1" applyBorder="1" applyAlignment="1">
      <alignment horizontal="center" textRotation="90" wrapText="1"/>
    </xf>
    <xf numFmtId="0" fontId="6" fillId="0" borderId="13" xfId="1" applyFont="1" applyBorder="1" applyAlignment="1">
      <alignment horizontal="center" textRotation="90" wrapText="1"/>
    </xf>
    <xf numFmtId="0" fontId="6" fillId="0" borderId="9" xfId="1" applyFont="1" applyBorder="1" applyAlignment="1">
      <alignment horizontal="center" textRotation="90" wrapText="1"/>
    </xf>
    <xf numFmtId="0" fontId="4" fillId="3" borderId="0" xfId="1" applyFont="1" applyFill="1" applyAlignment="1">
      <alignment horizontal="center" vertical="center"/>
    </xf>
    <xf numFmtId="0" fontId="5" fillId="8" borderId="4" xfId="1" applyFont="1" applyFill="1" applyBorder="1" applyAlignment="1">
      <alignment horizontal="center"/>
    </xf>
    <xf numFmtId="0" fontId="5" fillId="12" borderId="4" xfId="1" applyFont="1" applyFill="1" applyBorder="1" applyAlignment="1">
      <alignment horizontal="center"/>
    </xf>
    <xf numFmtId="0" fontId="5" fillId="15" borderId="4" xfId="1" applyFont="1" applyFill="1" applyBorder="1" applyAlignment="1">
      <alignment horizontal="center"/>
    </xf>
    <xf numFmtId="0" fontId="5" fillId="16" borderId="1" xfId="1" applyFont="1" applyFill="1" applyBorder="1" applyAlignment="1">
      <alignment horizontal="center"/>
    </xf>
    <xf numFmtId="0" fontId="5" fillId="16" borderId="0" xfId="1" applyFont="1" applyFill="1" applyAlignment="1">
      <alignment horizontal="center"/>
    </xf>
    <xf numFmtId="0" fontId="5" fillId="14" borderId="0" xfId="1" applyFont="1" applyFill="1" applyAlignment="1">
      <alignment horizontal="center"/>
    </xf>
    <xf numFmtId="0" fontId="5" fillId="17" borderId="0" xfId="1" applyFont="1" applyFill="1" applyAlignment="1">
      <alignment horizontal="center"/>
    </xf>
    <xf numFmtId="0" fontId="5" fillId="18" borderId="4" xfId="1" applyFont="1" applyFill="1" applyBorder="1" applyAlignment="1">
      <alignment horizontal="center"/>
    </xf>
    <xf numFmtId="0" fontId="5" fillId="10" borderId="4" xfId="1" applyFont="1" applyFill="1" applyBorder="1" applyAlignment="1">
      <alignment horizontal="center"/>
    </xf>
    <xf numFmtId="0" fontId="6" fillId="0" borderId="5" xfId="1" applyFont="1" applyBorder="1" applyAlignment="1">
      <alignment horizontal="center" textRotation="90"/>
    </xf>
    <xf numFmtId="0" fontId="6" fillId="0" borderId="13" xfId="1" applyFont="1" applyBorder="1" applyAlignment="1">
      <alignment horizontal="center" textRotation="90"/>
    </xf>
    <xf numFmtId="0" fontId="6" fillId="0" borderId="9" xfId="1" applyFont="1" applyBorder="1" applyAlignment="1">
      <alignment horizontal="center" textRotation="90"/>
    </xf>
    <xf numFmtId="9" fontId="2" fillId="0" borderId="4" xfId="5" applyFont="1" applyBorder="1" applyAlignment="1">
      <alignment horizontal="center"/>
    </xf>
  </cellXfs>
  <cellStyles count="6">
    <cellStyle name="Millares [0]" xfId="4" builtinId="6"/>
    <cellStyle name="Millares [0] 2" xfId="3" xr:uid="{445ACF63-8585-45D1-88A4-81CA93035ADA}"/>
    <cellStyle name="Normal" xfId="0" builtinId="0"/>
    <cellStyle name="Normal 2" xfId="1" xr:uid="{7F15BC3B-2740-4D8A-8CFD-9CF9F6B38F9A}"/>
    <cellStyle name="Porcentaje" xfId="5" builtinId="5"/>
    <cellStyle name="Porcentaje 2" xfId="2" xr:uid="{6B3736D1-AB43-435C-8CBE-BE1A92E135C4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B86-1581-40DB-935C-C0889F1B9198}">
  <dimension ref="A2:K33"/>
  <sheetViews>
    <sheetView workbookViewId="0">
      <selection activeCell="F5" sqref="F5:F12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/>
      <c r="D5" s="19">
        <v>0</v>
      </c>
      <c r="E5" s="19">
        <v>0</v>
      </c>
      <c r="F5" s="43" t="s">
        <v>47</v>
      </c>
      <c r="G5" s="19"/>
    </row>
    <row r="6" spans="1:7" x14ac:dyDescent="0.3">
      <c r="A6" s="4" t="s">
        <v>8</v>
      </c>
      <c r="B6" s="19">
        <v>0</v>
      </c>
      <c r="C6" s="16"/>
      <c r="D6" s="19">
        <v>0</v>
      </c>
      <c r="E6" s="19">
        <v>0</v>
      </c>
      <c r="F6" s="43" t="s">
        <v>47</v>
      </c>
      <c r="G6" s="19"/>
    </row>
    <row r="7" spans="1:7" x14ac:dyDescent="0.3">
      <c r="A7" s="4" t="s">
        <v>9</v>
      </c>
      <c r="B7" s="19">
        <v>0</v>
      </c>
      <c r="C7" s="16"/>
      <c r="D7" s="19">
        <v>0</v>
      </c>
      <c r="E7" s="19">
        <v>0</v>
      </c>
      <c r="F7" s="43" t="s">
        <v>47</v>
      </c>
      <c r="G7" s="19"/>
    </row>
    <row r="8" spans="1:7" x14ac:dyDescent="0.3">
      <c r="A8" s="4" t="s">
        <v>10</v>
      </c>
      <c r="B8" s="19">
        <v>0</v>
      </c>
      <c r="C8" s="16"/>
      <c r="D8" s="19">
        <v>0</v>
      </c>
      <c r="E8" s="19">
        <v>0</v>
      </c>
      <c r="F8" s="43" t="s">
        <v>47</v>
      </c>
      <c r="G8" s="19"/>
    </row>
    <row r="9" spans="1:7" x14ac:dyDescent="0.3">
      <c r="A9" s="4" t="s">
        <v>11</v>
      </c>
      <c r="B9" s="19">
        <v>2</v>
      </c>
      <c r="C9" s="16"/>
      <c r="D9" s="19">
        <v>2</v>
      </c>
      <c r="E9" s="19">
        <v>0</v>
      </c>
      <c r="F9" s="44" t="s">
        <v>48</v>
      </c>
      <c r="G9" s="19"/>
    </row>
    <row r="10" spans="1:7" x14ac:dyDescent="0.3">
      <c r="A10" s="4" t="s">
        <v>12</v>
      </c>
      <c r="B10" s="19">
        <v>1</v>
      </c>
      <c r="C10" s="16"/>
      <c r="D10" s="19">
        <v>1</v>
      </c>
      <c r="E10" s="19">
        <v>0</v>
      </c>
      <c r="F10" s="43" t="s">
        <v>47</v>
      </c>
      <c r="G10" s="19"/>
    </row>
    <row r="11" spans="1:7" x14ac:dyDescent="0.3">
      <c r="A11" s="4" t="s">
        <v>13</v>
      </c>
      <c r="B11" s="19">
        <v>1</v>
      </c>
      <c r="C11" s="16"/>
      <c r="D11" s="19">
        <v>1</v>
      </c>
      <c r="E11" s="19">
        <v>0</v>
      </c>
      <c r="F11" s="43" t="s">
        <v>47</v>
      </c>
      <c r="G11" s="19"/>
    </row>
    <row r="12" spans="1:7" x14ac:dyDescent="0.3">
      <c r="A12" s="4" t="s">
        <v>14</v>
      </c>
      <c r="B12" s="19">
        <v>1</v>
      </c>
      <c r="C12" s="16"/>
      <c r="D12" s="19">
        <v>1</v>
      </c>
      <c r="E12" s="19">
        <v>0</v>
      </c>
      <c r="F12" s="43" t="s">
        <v>47</v>
      </c>
      <c r="G12" s="19"/>
    </row>
    <row r="13" spans="1:7" x14ac:dyDescent="0.3">
      <c r="A13" s="7" t="s">
        <v>15</v>
      </c>
      <c r="B13" s="8">
        <f>SUM(B5:B12)</f>
        <v>5</v>
      </c>
      <c r="C13" s="9"/>
      <c r="D13" s="10">
        <f>SUM(D5:D12)</f>
        <v>5</v>
      </c>
      <c r="E13" s="8">
        <f t="shared" ref="E13" si="0">SUM(E5:E12)</f>
        <v>0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14">
        <f t="shared" si="1"/>
        <v>1</v>
      </c>
      <c r="K22" s="17">
        <f>+J22/J33</f>
        <v>0.2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14">
        <f t="shared" si="1"/>
        <v>1</v>
      </c>
      <c r="K26" s="17">
        <f>+J26/$J33</f>
        <v>0.2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1</v>
      </c>
      <c r="I27" s="5">
        <v>1</v>
      </c>
      <c r="J27" s="14">
        <f t="shared" si="1"/>
        <v>3</v>
      </c>
      <c r="K27" s="17">
        <f>+J27/$J33</f>
        <v>0.6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4">
        <f t="shared" si="1"/>
        <v>0</v>
      </c>
      <c r="K29" s="16">
        <f>+J29/$J33</f>
        <v>0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 t="shared" si="2"/>
        <v>2</v>
      </c>
      <c r="G33" s="14">
        <f t="shared" si="2"/>
        <v>1</v>
      </c>
      <c r="H33" s="14">
        <f t="shared" si="2"/>
        <v>1</v>
      </c>
      <c r="I33" s="14">
        <f t="shared" si="2"/>
        <v>1</v>
      </c>
      <c r="J33" s="10">
        <f>SUM(J20:J32)</f>
        <v>5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25E1-F043-403E-AD7F-9232CB6BE566}">
  <dimension ref="A2:K33"/>
  <sheetViews>
    <sheetView workbookViewId="0">
      <selection activeCell="F15" sqref="F15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2</v>
      </c>
      <c r="C6" s="16">
        <v>0.98</v>
      </c>
      <c r="D6" s="19">
        <v>0</v>
      </c>
      <c r="E6" s="19">
        <v>2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1</v>
      </c>
      <c r="C7" s="16">
        <v>0.99</v>
      </c>
      <c r="D7" s="19">
        <v>0</v>
      </c>
      <c r="E7" s="19">
        <v>1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0.98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9</v>
      </c>
      <c r="C9" s="16">
        <v>0.97</v>
      </c>
      <c r="D9" s="19">
        <v>9</v>
      </c>
      <c r="E9" s="19">
        <v>0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1</v>
      </c>
      <c r="C10" s="16">
        <v>0.97</v>
      </c>
      <c r="D10" s="19">
        <v>1</v>
      </c>
      <c r="E10" s="19">
        <v>0</v>
      </c>
      <c r="F10" s="43" t="s">
        <v>47</v>
      </c>
      <c r="G10" s="43" t="s">
        <v>47</v>
      </c>
    </row>
    <row r="11" spans="1:7" x14ac:dyDescent="0.3">
      <c r="A11" s="4" t="s">
        <v>13</v>
      </c>
      <c r="B11" s="19">
        <v>1</v>
      </c>
      <c r="C11" s="16">
        <v>0.97</v>
      </c>
      <c r="D11" s="19">
        <v>1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2</v>
      </c>
      <c r="C12" s="16">
        <v>0.99</v>
      </c>
      <c r="D12" s="19">
        <v>0</v>
      </c>
      <c r="E12" s="19">
        <v>2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16</v>
      </c>
      <c r="C13" s="9"/>
      <c r="D13" s="10">
        <f>SUM(D5:D12)</f>
        <v>11</v>
      </c>
      <c r="E13" s="8">
        <f t="shared" ref="E13" si="0">SUM(E5:E12)</f>
        <v>5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14">
        <f t="shared" ref="J21:J32" si="1">SUM(B21:I21)</f>
        <v>1</v>
      </c>
      <c r="K21" s="16">
        <f>+J21/$J33</f>
        <v>9.0909090909090912E-2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14">
        <f t="shared" si="1"/>
        <v>1</v>
      </c>
      <c r="K24" s="16">
        <f>+J24/$J33</f>
        <v>9.0909090909090912E-2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1</v>
      </c>
      <c r="I26" s="5">
        <v>0</v>
      </c>
      <c r="J26" s="14">
        <f t="shared" si="1"/>
        <v>2</v>
      </c>
      <c r="K26" s="17">
        <f>+J26/$J33</f>
        <v>0.18181818181818182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2</v>
      </c>
      <c r="G27" s="5">
        <v>0</v>
      </c>
      <c r="H27" s="5">
        <v>0</v>
      </c>
      <c r="I27" s="5">
        <v>0</v>
      </c>
      <c r="J27" s="14">
        <f t="shared" si="1"/>
        <v>2</v>
      </c>
      <c r="K27" s="16">
        <f>+J27/$J33</f>
        <v>0.18181818181818182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3</v>
      </c>
      <c r="G29" s="5">
        <v>0</v>
      </c>
      <c r="H29" s="5">
        <v>0</v>
      </c>
      <c r="I29" s="5">
        <v>0</v>
      </c>
      <c r="J29" s="14">
        <f t="shared" si="1"/>
        <v>3</v>
      </c>
      <c r="K29" s="17">
        <f>+J29/$J33</f>
        <v>0.27272727272727271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  <c r="I32" s="5">
        <v>0</v>
      </c>
      <c r="J32" s="14">
        <f t="shared" si="1"/>
        <v>2</v>
      </c>
      <c r="K32" s="6">
        <f>+J32/J33</f>
        <v>0.18181818181818182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9</v>
      </c>
      <c r="G33" s="14">
        <f t="shared" si="2"/>
        <v>1</v>
      </c>
      <c r="H33" s="14">
        <f t="shared" si="2"/>
        <v>1</v>
      </c>
      <c r="I33" s="14">
        <f t="shared" si="2"/>
        <v>0</v>
      </c>
      <c r="J33" s="10">
        <f>SUM(J20:J32)</f>
        <v>11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0744-40FD-4A18-8967-606FDEAB25FB}">
  <dimension ref="A2:K33"/>
  <sheetViews>
    <sheetView workbookViewId="0">
      <selection activeCell="F12" sqref="F12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5</v>
      </c>
      <c r="C6" s="16">
        <v>0.97</v>
      </c>
      <c r="D6" s="19">
        <v>0</v>
      </c>
      <c r="E6" s="19">
        <v>5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1</v>
      </c>
      <c r="C7" s="16">
        <v>0.99</v>
      </c>
      <c r="D7" s="19">
        <v>0</v>
      </c>
      <c r="E7" s="19">
        <v>1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0.99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5</v>
      </c>
      <c r="C9" s="16">
        <v>0.97</v>
      </c>
      <c r="D9" s="19">
        <v>4</v>
      </c>
      <c r="E9" s="19">
        <v>1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1</v>
      </c>
      <c r="C10" s="16">
        <v>0.97</v>
      </c>
      <c r="D10" s="19">
        <v>0</v>
      </c>
      <c r="E10" s="19">
        <v>1</v>
      </c>
      <c r="F10" s="43" t="s">
        <v>47</v>
      </c>
      <c r="G10" s="43" t="s">
        <v>47</v>
      </c>
    </row>
    <row r="11" spans="1:7" x14ac:dyDescent="0.3">
      <c r="A11" s="4" t="s">
        <v>13</v>
      </c>
      <c r="B11" s="19">
        <v>0</v>
      </c>
      <c r="C11" s="16">
        <v>0.98</v>
      </c>
      <c r="D11" s="19">
        <v>0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0</v>
      </c>
      <c r="C12" s="16">
        <v>0.99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12</v>
      </c>
      <c r="C13" s="9"/>
      <c r="D13" s="10">
        <f>SUM(D5:D12)</f>
        <v>4</v>
      </c>
      <c r="E13" s="8">
        <f t="shared" ref="E13" si="0">SUM(E5:E12)</f>
        <v>8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4">
        <f t="shared" si="1"/>
        <v>0</v>
      </c>
      <c r="K26" s="16">
        <f>+J26/$J33</f>
        <v>0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0</v>
      </c>
      <c r="K27" s="16">
        <f>+J27/$J33</f>
        <v>0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3</v>
      </c>
      <c r="G29" s="5">
        <v>0</v>
      </c>
      <c r="H29" s="5">
        <v>0</v>
      </c>
      <c r="I29" s="5">
        <v>0</v>
      </c>
      <c r="J29" s="14">
        <f t="shared" si="1"/>
        <v>3</v>
      </c>
      <c r="K29" s="17">
        <f>+J29/$J33</f>
        <v>0.75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14">
        <f t="shared" si="1"/>
        <v>1</v>
      </c>
      <c r="K30" s="17">
        <f>+J30/$J33</f>
        <v>0.25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4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0">
        <f>SUM(J20:J32)</f>
        <v>4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F306-FAA7-4424-A591-ECF2FC1B6493}">
  <dimension ref="A1:G36"/>
  <sheetViews>
    <sheetView topLeftCell="A2" workbookViewId="0">
      <selection activeCell="K23" sqref="K23"/>
    </sheetView>
  </sheetViews>
  <sheetFormatPr baseColWidth="10" defaultColWidth="11.44140625" defaultRowHeight="15.6" x14ac:dyDescent="0.3"/>
  <cols>
    <col min="1" max="1" width="11.44140625" style="1"/>
    <col min="2" max="2" width="23.44140625" style="1" customWidth="1"/>
    <col min="3" max="3" width="26" style="23" bestFit="1" customWidth="1"/>
    <col min="4" max="4" width="27.44140625" style="23" bestFit="1" customWidth="1"/>
    <col min="5" max="5" width="30" style="23" bestFit="1" customWidth="1"/>
    <col min="6" max="6" width="26.77734375" style="23" bestFit="1" customWidth="1"/>
    <col min="7" max="7" width="27.6640625" style="23" bestFit="1" customWidth="1"/>
    <col min="8" max="16384" width="11.44140625" style="1"/>
  </cols>
  <sheetData>
    <row r="1" spans="1:7" ht="23.4" x14ac:dyDescent="0.45">
      <c r="A1" s="102" t="s">
        <v>33</v>
      </c>
      <c r="B1" s="103"/>
      <c r="C1" s="103"/>
      <c r="D1" s="103"/>
      <c r="E1" s="103"/>
      <c r="F1" s="103"/>
      <c r="G1" s="104"/>
    </row>
    <row r="2" spans="1:7" x14ac:dyDescent="0.3">
      <c r="A2" s="105" t="s">
        <v>17</v>
      </c>
      <c r="B2" s="106"/>
      <c r="C2" s="109">
        <v>45817</v>
      </c>
      <c r="D2" s="109">
        <v>45818</v>
      </c>
      <c r="E2" s="109">
        <v>45819</v>
      </c>
      <c r="F2" s="109">
        <v>45820</v>
      </c>
      <c r="G2" s="109">
        <v>45821</v>
      </c>
    </row>
    <row r="3" spans="1:7" x14ac:dyDescent="0.3">
      <c r="A3" s="107"/>
      <c r="B3" s="108"/>
      <c r="C3" s="110"/>
      <c r="D3" s="110"/>
      <c r="E3" s="110"/>
      <c r="F3" s="110"/>
      <c r="G3" s="110"/>
    </row>
    <row r="4" spans="1:7" x14ac:dyDescent="0.3">
      <c r="A4" s="98" t="s">
        <v>7</v>
      </c>
      <c r="B4" s="20" t="s">
        <v>34</v>
      </c>
      <c r="C4" s="28">
        <v>0</v>
      </c>
      <c r="D4" s="21">
        <v>1</v>
      </c>
      <c r="E4" s="28">
        <v>0</v>
      </c>
      <c r="F4" s="28">
        <v>0</v>
      </c>
      <c r="G4" s="28">
        <v>0</v>
      </c>
    </row>
    <row r="5" spans="1:7" x14ac:dyDescent="0.3">
      <c r="A5" s="98"/>
      <c r="B5" s="20" t="s">
        <v>35</v>
      </c>
      <c r="C5" s="28"/>
      <c r="D5" s="59">
        <v>0.97</v>
      </c>
      <c r="E5" s="60">
        <v>1</v>
      </c>
      <c r="F5" s="60">
        <v>1</v>
      </c>
      <c r="G5" s="60">
        <v>1</v>
      </c>
    </row>
    <row r="6" spans="1:7" ht="15.45" customHeight="1" x14ac:dyDescent="0.3">
      <c r="A6" s="98"/>
      <c r="B6" s="20" t="s">
        <v>36</v>
      </c>
      <c r="C6" s="43" t="s">
        <v>47</v>
      </c>
      <c r="D6" s="43" t="s">
        <v>47</v>
      </c>
      <c r="E6" s="43" t="s">
        <v>47</v>
      </c>
      <c r="F6" s="43" t="s">
        <v>47</v>
      </c>
      <c r="G6" s="43" t="s">
        <v>47</v>
      </c>
    </row>
    <row r="7" spans="1:7" ht="15.45" customHeight="1" x14ac:dyDescent="0.3">
      <c r="A7" s="99"/>
      <c r="B7" s="100"/>
      <c r="C7" s="100"/>
      <c r="D7" s="100"/>
      <c r="E7" s="100"/>
      <c r="F7" s="100"/>
      <c r="G7" s="101"/>
    </row>
    <row r="8" spans="1:7" ht="15.45" customHeight="1" x14ac:dyDescent="0.3">
      <c r="A8" s="98" t="s">
        <v>8</v>
      </c>
      <c r="B8" s="20" t="s">
        <v>34</v>
      </c>
      <c r="C8" s="28">
        <v>0</v>
      </c>
      <c r="D8" s="22">
        <v>2</v>
      </c>
      <c r="E8" s="28">
        <v>1</v>
      </c>
      <c r="F8" s="28">
        <v>0</v>
      </c>
      <c r="G8" s="28">
        <v>0</v>
      </c>
    </row>
    <row r="9" spans="1:7" x14ac:dyDescent="0.3">
      <c r="A9" s="98"/>
      <c r="B9" s="20" t="s">
        <v>35</v>
      </c>
      <c r="C9" s="29"/>
      <c r="D9" s="59">
        <v>0.95</v>
      </c>
      <c r="E9" s="60">
        <v>0.98</v>
      </c>
      <c r="F9" s="60">
        <v>0.98</v>
      </c>
      <c r="G9" s="60">
        <v>0.97</v>
      </c>
    </row>
    <row r="10" spans="1:7" x14ac:dyDescent="0.3">
      <c r="A10" s="98"/>
      <c r="B10" s="20" t="s">
        <v>36</v>
      </c>
      <c r="C10" s="43" t="s">
        <v>47</v>
      </c>
      <c r="D10" s="43" t="s">
        <v>47</v>
      </c>
      <c r="E10" s="43" t="s">
        <v>47</v>
      </c>
      <c r="F10" s="43" t="s">
        <v>47</v>
      </c>
      <c r="G10" s="43" t="s">
        <v>47</v>
      </c>
    </row>
    <row r="11" spans="1:7" x14ac:dyDescent="0.3">
      <c r="A11" s="99"/>
      <c r="B11" s="100"/>
      <c r="C11" s="100"/>
      <c r="D11" s="100"/>
      <c r="E11" s="100"/>
      <c r="F11" s="100"/>
      <c r="G11" s="101"/>
    </row>
    <row r="12" spans="1:7" x14ac:dyDescent="0.3">
      <c r="A12" s="98" t="s">
        <v>9</v>
      </c>
      <c r="B12" s="20" t="s">
        <v>34</v>
      </c>
      <c r="C12" s="28">
        <v>0</v>
      </c>
      <c r="D12" s="22">
        <v>1</v>
      </c>
      <c r="E12" s="28">
        <v>1</v>
      </c>
      <c r="F12" s="28">
        <v>0</v>
      </c>
      <c r="G12" s="28">
        <v>0</v>
      </c>
    </row>
    <row r="13" spans="1:7" x14ac:dyDescent="0.3">
      <c r="A13" s="98"/>
      <c r="B13" s="20" t="s">
        <v>35</v>
      </c>
      <c r="C13" s="29"/>
      <c r="D13" s="59">
        <v>0.98</v>
      </c>
      <c r="E13" s="60">
        <v>0.98</v>
      </c>
      <c r="F13" s="60">
        <v>0.99</v>
      </c>
      <c r="G13" s="60">
        <v>0.99</v>
      </c>
    </row>
    <row r="14" spans="1:7" x14ac:dyDescent="0.3">
      <c r="A14" s="98"/>
      <c r="B14" s="20" t="s">
        <v>36</v>
      </c>
      <c r="C14" s="43" t="s">
        <v>47</v>
      </c>
      <c r="D14" s="43" t="s">
        <v>47</v>
      </c>
      <c r="E14" s="43" t="s">
        <v>47</v>
      </c>
      <c r="F14" s="43" t="s">
        <v>47</v>
      </c>
      <c r="G14" s="43" t="s">
        <v>47</v>
      </c>
    </row>
    <row r="15" spans="1:7" x14ac:dyDescent="0.3">
      <c r="A15" s="99"/>
      <c r="B15" s="100"/>
      <c r="C15" s="100"/>
      <c r="D15" s="100"/>
      <c r="E15" s="100"/>
      <c r="F15" s="100"/>
      <c r="G15" s="101"/>
    </row>
    <row r="16" spans="1:7" x14ac:dyDescent="0.3">
      <c r="A16" s="98" t="s">
        <v>10</v>
      </c>
      <c r="B16" s="20" t="s">
        <v>34</v>
      </c>
      <c r="C16" s="28">
        <v>1</v>
      </c>
      <c r="D16" s="22">
        <v>3</v>
      </c>
      <c r="E16" s="28">
        <v>0</v>
      </c>
      <c r="F16" s="28">
        <v>0</v>
      </c>
      <c r="G16" s="28">
        <v>0</v>
      </c>
    </row>
    <row r="17" spans="1:7" x14ac:dyDescent="0.3">
      <c r="A17" s="98"/>
      <c r="B17" s="20" t="s">
        <v>35</v>
      </c>
      <c r="C17" s="29"/>
      <c r="D17" s="59">
        <v>0.96</v>
      </c>
      <c r="E17" s="60">
        <v>0.98</v>
      </c>
      <c r="F17" s="60">
        <v>0.98</v>
      </c>
      <c r="G17" s="60">
        <v>0.99</v>
      </c>
    </row>
    <row r="18" spans="1:7" ht="15.45" customHeight="1" x14ac:dyDescent="0.3">
      <c r="A18" s="98"/>
      <c r="B18" s="20" t="s">
        <v>36</v>
      </c>
      <c r="C18" s="43" t="s">
        <v>47</v>
      </c>
      <c r="D18" s="43" t="s">
        <v>47</v>
      </c>
      <c r="E18" s="43" t="s">
        <v>47</v>
      </c>
      <c r="F18" s="43" t="s">
        <v>47</v>
      </c>
      <c r="G18" s="43" t="s">
        <v>47</v>
      </c>
    </row>
    <row r="19" spans="1:7" ht="15.45" customHeight="1" x14ac:dyDescent="0.3">
      <c r="A19" s="99"/>
      <c r="B19" s="100"/>
      <c r="C19" s="100"/>
      <c r="D19" s="100"/>
      <c r="E19" s="100"/>
      <c r="F19" s="100"/>
      <c r="G19" s="101"/>
    </row>
    <row r="20" spans="1:7" ht="15.45" customHeight="1" x14ac:dyDescent="0.3">
      <c r="A20" s="98" t="s">
        <v>11</v>
      </c>
      <c r="B20" s="20" t="s">
        <v>34</v>
      </c>
      <c r="C20" s="28">
        <v>4</v>
      </c>
      <c r="D20" s="22">
        <v>1</v>
      </c>
      <c r="E20" s="28">
        <v>15</v>
      </c>
      <c r="F20" s="28">
        <v>9</v>
      </c>
      <c r="G20" s="28">
        <v>4</v>
      </c>
    </row>
    <row r="21" spans="1:7" x14ac:dyDescent="0.3">
      <c r="A21" s="98"/>
      <c r="B21" s="20" t="s">
        <v>35</v>
      </c>
      <c r="C21" s="29"/>
      <c r="D21" s="59">
        <v>1</v>
      </c>
      <c r="E21" s="60">
        <v>0.96</v>
      </c>
      <c r="F21" s="60">
        <v>0.97</v>
      </c>
      <c r="G21" s="60">
        <v>0.97</v>
      </c>
    </row>
    <row r="22" spans="1:7" x14ac:dyDescent="0.3">
      <c r="A22" s="98"/>
      <c r="B22" s="20" t="s">
        <v>36</v>
      </c>
      <c r="C22" s="43" t="s">
        <v>47</v>
      </c>
      <c r="D22" s="43" t="s">
        <v>47</v>
      </c>
      <c r="E22" s="43" t="s">
        <v>47</v>
      </c>
      <c r="F22" s="43" t="s">
        <v>47</v>
      </c>
      <c r="G22" s="43" t="s">
        <v>47</v>
      </c>
    </row>
    <row r="23" spans="1:7" x14ac:dyDescent="0.3">
      <c r="A23" s="99"/>
      <c r="B23" s="100"/>
      <c r="C23" s="100"/>
      <c r="D23" s="100"/>
      <c r="E23" s="100"/>
      <c r="F23" s="100"/>
      <c r="G23" s="101"/>
    </row>
    <row r="24" spans="1:7" x14ac:dyDescent="0.3">
      <c r="A24" s="98" t="s">
        <v>37</v>
      </c>
      <c r="B24" s="20" t="s">
        <v>34</v>
      </c>
      <c r="C24" s="28">
        <v>1</v>
      </c>
      <c r="D24" s="22">
        <v>5</v>
      </c>
      <c r="E24" s="28">
        <v>1</v>
      </c>
      <c r="F24" s="28">
        <v>1</v>
      </c>
      <c r="G24" s="28">
        <v>0</v>
      </c>
    </row>
    <row r="25" spans="1:7" x14ac:dyDescent="0.3">
      <c r="A25" s="98"/>
      <c r="B25" s="20" t="s">
        <v>35</v>
      </c>
      <c r="C25" s="29"/>
      <c r="D25" s="59">
        <v>0.95</v>
      </c>
      <c r="E25" s="60">
        <v>0.97</v>
      </c>
      <c r="F25" s="60">
        <v>0.97</v>
      </c>
      <c r="G25" s="60">
        <v>0.97</v>
      </c>
    </row>
    <row r="26" spans="1:7" x14ac:dyDescent="0.3">
      <c r="A26" s="98"/>
      <c r="B26" s="20" t="s">
        <v>36</v>
      </c>
      <c r="C26" s="43" t="s">
        <v>47</v>
      </c>
      <c r="D26" s="43" t="s">
        <v>47</v>
      </c>
      <c r="E26" s="43" t="s">
        <v>47</v>
      </c>
      <c r="F26" s="43" t="s">
        <v>47</v>
      </c>
      <c r="G26" s="43" t="s">
        <v>47</v>
      </c>
    </row>
    <row r="27" spans="1:7" x14ac:dyDescent="0.3">
      <c r="A27" s="99"/>
      <c r="B27" s="100"/>
      <c r="C27" s="100"/>
      <c r="D27" s="100"/>
      <c r="E27" s="100"/>
      <c r="F27" s="100"/>
      <c r="G27" s="101"/>
    </row>
    <row r="28" spans="1:7" x14ac:dyDescent="0.3">
      <c r="A28" s="98" t="s">
        <v>13</v>
      </c>
      <c r="B28" s="20" t="s">
        <v>34</v>
      </c>
      <c r="C28" s="28">
        <v>0</v>
      </c>
      <c r="D28" s="22">
        <v>2</v>
      </c>
      <c r="E28" s="28">
        <v>2</v>
      </c>
      <c r="F28" s="28">
        <v>1</v>
      </c>
      <c r="G28" s="28">
        <v>0</v>
      </c>
    </row>
    <row r="29" spans="1:7" x14ac:dyDescent="0.3">
      <c r="A29" s="98"/>
      <c r="B29" s="20" t="s">
        <v>35</v>
      </c>
      <c r="C29" s="29"/>
      <c r="D29" s="59">
        <v>0.96</v>
      </c>
      <c r="E29" s="60">
        <v>0.97</v>
      </c>
      <c r="F29" s="60">
        <v>0.97</v>
      </c>
      <c r="G29" s="60">
        <v>0.98</v>
      </c>
    </row>
    <row r="30" spans="1:7" x14ac:dyDescent="0.3">
      <c r="A30" s="98"/>
      <c r="B30" s="20" t="s">
        <v>36</v>
      </c>
      <c r="C30" s="44" t="s">
        <v>48</v>
      </c>
      <c r="D30" s="44" t="s">
        <v>48</v>
      </c>
      <c r="E30" s="44" t="s">
        <v>48</v>
      </c>
      <c r="F30" s="43" t="s">
        <v>47</v>
      </c>
      <c r="G30" s="43" t="s">
        <v>47</v>
      </c>
    </row>
    <row r="31" spans="1:7" x14ac:dyDescent="0.3">
      <c r="A31" s="99"/>
      <c r="B31" s="100"/>
      <c r="C31" s="100"/>
      <c r="D31" s="100"/>
      <c r="E31" s="100"/>
      <c r="F31" s="100"/>
      <c r="G31" s="101"/>
    </row>
    <row r="32" spans="1:7" x14ac:dyDescent="0.3">
      <c r="A32" s="98" t="s">
        <v>14</v>
      </c>
      <c r="B32" s="20" t="s">
        <v>34</v>
      </c>
      <c r="C32" s="28">
        <v>0</v>
      </c>
      <c r="D32" s="22">
        <v>1</v>
      </c>
      <c r="E32" s="28">
        <v>0</v>
      </c>
      <c r="F32" s="28">
        <v>0</v>
      </c>
      <c r="G32" s="28">
        <v>0</v>
      </c>
    </row>
    <row r="33" spans="1:7" x14ac:dyDescent="0.3">
      <c r="A33" s="98"/>
      <c r="B33" s="20" t="s">
        <v>35</v>
      </c>
      <c r="C33" s="29"/>
      <c r="D33" s="59">
        <v>0.98</v>
      </c>
      <c r="E33" s="60">
        <v>0.99</v>
      </c>
      <c r="F33" s="60">
        <v>0.99</v>
      </c>
      <c r="G33" s="60">
        <v>0.99</v>
      </c>
    </row>
    <row r="34" spans="1:7" x14ac:dyDescent="0.3">
      <c r="A34" s="98"/>
      <c r="B34" s="20" t="s">
        <v>36</v>
      </c>
      <c r="C34" s="43" t="s">
        <v>47</v>
      </c>
      <c r="D34" s="43" t="s">
        <v>47</v>
      </c>
      <c r="E34" s="43" t="s">
        <v>47</v>
      </c>
      <c r="F34" s="43" t="s">
        <v>47</v>
      </c>
      <c r="G34" s="43" t="s">
        <v>47</v>
      </c>
    </row>
    <row r="36" spans="1:7" x14ac:dyDescent="0.3">
      <c r="B36" s="11" t="s">
        <v>15</v>
      </c>
      <c r="C36" s="3">
        <f>+C4+C8+C12+C16+C20+C24+C28+C32</f>
        <v>6</v>
      </c>
      <c r="D36" s="3">
        <f t="shared" ref="D36:G36" si="0">+D4+D8+D12+D16+D20+D24+D28+D32</f>
        <v>16</v>
      </c>
      <c r="E36" s="3">
        <f t="shared" si="0"/>
        <v>20</v>
      </c>
      <c r="F36" s="3">
        <f t="shared" si="0"/>
        <v>11</v>
      </c>
      <c r="G36" s="3">
        <f t="shared" si="0"/>
        <v>4</v>
      </c>
    </row>
  </sheetData>
  <mergeCells count="22">
    <mergeCell ref="A28:A30"/>
    <mergeCell ref="A31:G31"/>
    <mergeCell ref="A32:A34"/>
    <mergeCell ref="A16:A18"/>
    <mergeCell ref="A19:G19"/>
    <mergeCell ref="A20:A22"/>
    <mergeCell ref="A23:G23"/>
    <mergeCell ref="A24:A26"/>
    <mergeCell ref="A27:G27"/>
    <mergeCell ref="A15:G15"/>
    <mergeCell ref="A1:G1"/>
    <mergeCell ref="A2:B3"/>
    <mergeCell ref="C2:C3"/>
    <mergeCell ref="D2:D3"/>
    <mergeCell ref="E2:E3"/>
    <mergeCell ref="F2:F3"/>
    <mergeCell ref="G2:G3"/>
    <mergeCell ref="A4:A6"/>
    <mergeCell ref="A7:G7"/>
    <mergeCell ref="A8:A10"/>
    <mergeCell ref="A11:G11"/>
    <mergeCell ref="A12:A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8B78-3906-4EE8-B907-ED3734097D5B}">
  <dimension ref="A2:K33"/>
  <sheetViews>
    <sheetView workbookViewId="0">
      <selection sqref="A1:XFD1048576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3</v>
      </c>
      <c r="C5" s="16"/>
      <c r="D5" s="19">
        <v>1</v>
      </c>
      <c r="E5" s="19">
        <v>2</v>
      </c>
      <c r="F5" s="43" t="s">
        <v>47</v>
      </c>
      <c r="G5" s="19"/>
    </row>
    <row r="6" spans="1:7" x14ac:dyDescent="0.3">
      <c r="A6" s="4" t="s">
        <v>8</v>
      </c>
      <c r="B6" s="19">
        <v>5</v>
      </c>
      <c r="C6" s="16"/>
      <c r="D6" s="19">
        <v>0</v>
      </c>
      <c r="E6" s="19">
        <v>5</v>
      </c>
      <c r="F6" s="43" t="s">
        <v>47</v>
      </c>
      <c r="G6" s="19"/>
    </row>
    <row r="7" spans="1:7" x14ac:dyDescent="0.3">
      <c r="A7" s="4" t="s">
        <v>9</v>
      </c>
      <c r="B7" s="19">
        <v>2</v>
      </c>
      <c r="C7" s="16"/>
      <c r="D7" s="19">
        <v>0</v>
      </c>
      <c r="E7" s="19">
        <v>2</v>
      </c>
      <c r="F7" s="43" t="s">
        <v>47</v>
      </c>
      <c r="G7" s="19"/>
    </row>
    <row r="8" spans="1:7" x14ac:dyDescent="0.3">
      <c r="A8" s="4" t="s">
        <v>10</v>
      </c>
      <c r="B8" s="19">
        <v>0</v>
      </c>
      <c r="C8" s="16"/>
      <c r="D8" s="19">
        <v>0</v>
      </c>
      <c r="E8" s="19">
        <v>0</v>
      </c>
      <c r="F8" s="43" t="s">
        <v>47</v>
      </c>
      <c r="G8" s="19"/>
    </row>
    <row r="9" spans="1:7" x14ac:dyDescent="0.3">
      <c r="A9" s="4" t="s">
        <v>11</v>
      </c>
      <c r="B9" s="19">
        <v>3</v>
      </c>
      <c r="C9" s="16"/>
      <c r="D9" s="19">
        <v>1</v>
      </c>
      <c r="E9" s="19">
        <v>2</v>
      </c>
      <c r="F9" s="43" t="s">
        <v>47</v>
      </c>
      <c r="G9" s="19"/>
    </row>
    <row r="10" spans="1:7" x14ac:dyDescent="0.3">
      <c r="A10" s="4" t="s">
        <v>12</v>
      </c>
      <c r="B10" s="19">
        <v>0</v>
      </c>
      <c r="C10" s="16"/>
      <c r="D10" s="19">
        <v>0</v>
      </c>
      <c r="E10" s="19">
        <v>0</v>
      </c>
      <c r="F10" s="43" t="s">
        <v>47</v>
      </c>
      <c r="G10" s="19"/>
    </row>
    <row r="11" spans="1:7" x14ac:dyDescent="0.3">
      <c r="A11" s="4" t="s">
        <v>13</v>
      </c>
      <c r="B11" s="19">
        <v>0</v>
      </c>
      <c r="C11" s="16"/>
      <c r="D11" s="19">
        <v>0</v>
      </c>
      <c r="E11" s="19">
        <v>0</v>
      </c>
      <c r="F11" s="43" t="s">
        <v>47</v>
      </c>
      <c r="G11" s="19"/>
    </row>
    <row r="12" spans="1:7" x14ac:dyDescent="0.3">
      <c r="A12" s="4" t="s">
        <v>14</v>
      </c>
      <c r="B12" s="19">
        <v>0</v>
      </c>
      <c r="C12" s="16"/>
      <c r="D12" s="19">
        <v>0</v>
      </c>
      <c r="E12" s="19">
        <v>0</v>
      </c>
      <c r="F12" s="43" t="s">
        <v>47</v>
      </c>
      <c r="G12" s="19"/>
    </row>
    <row r="13" spans="1:7" x14ac:dyDescent="0.3">
      <c r="A13" s="7" t="s">
        <v>15</v>
      </c>
      <c r="B13" s="8">
        <f>SUM(B5:B12)</f>
        <v>13</v>
      </c>
      <c r="C13" s="9"/>
      <c r="D13" s="10">
        <f>SUM(D5:D12)</f>
        <v>2</v>
      </c>
      <c r="E13" s="8">
        <f t="shared" ref="E13" si="0">SUM(E5:E12)</f>
        <v>11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4">
        <f t="shared" si="1"/>
        <v>0</v>
      </c>
      <c r="K26" s="16">
        <f>+J26/$J33</f>
        <v>0</v>
      </c>
    </row>
    <row r="27" spans="1:11" x14ac:dyDescent="0.3">
      <c r="A27" s="13" t="s">
        <v>27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1</v>
      </c>
      <c r="K27" s="17">
        <f>+J27/$J33</f>
        <v>0.5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4">
        <f t="shared" si="1"/>
        <v>0</v>
      </c>
      <c r="K29" s="16">
        <f>+J29/$J33</f>
        <v>0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1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17">
        <f>+J32/J33</f>
        <v>0.5</v>
      </c>
    </row>
    <row r="33" spans="1:11" x14ac:dyDescent="0.3">
      <c r="A33" s="18" t="s">
        <v>15</v>
      </c>
      <c r="B33" s="14">
        <f>SUM(B20:B32)</f>
        <v>1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1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0">
        <f>SUM(J20:J32)</f>
        <v>2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3B91-5632-4302-82D3-2FB5C10123E4}">
  <dimension ref="A2:K33"/>
  <sheetViews>
    <sheetView workbookViewId="0">
      <selection activeCell="F10" sqref="F10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9</v>
      </c>
      <c r="C6" s="16">
        <v>0.85</v>
      </c>
      <c r="D6" s="19">
        <v>6</v>
      </c>
      <c r="E6" s="19">
        <v>3</v>
      </c>
      <c r="F6" s="43" t="s">
        <v>47</v>
      </c>
      <c r="G6" s="71" t="s">
        <v>53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2</v>
      </c>
      <c r="C8" s="16">
        <v>0.97</v>
      </c>
      <c r="D8" s="19">
        <v>2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30</v>
      </c>
      <c r="C9" s="16">
        <v>1</v>
      </c>
      <c r="D9" s="19">
        <v>1</v>
      </c>
      <c r="E9" s="19">
        <v>29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6</v>
      </c>
      <c r="C10" s="16">
        <v>0.92</v>
      </c>
      <c r="D10" s="19">
        <v>6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2</v>
      </c>
      <c r="C11" s="16">
        <v>0.97</v>
      </c>
      <c r="D11" s="19">
        <v>2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4</v>
      </c>
      <c r="C12" s="16">
        <v>0.96</v>
      </c>
      <c r="D12" s="19">
        <v>4</v>
      </c>
      <c r="E12" s="19">
        <v>0</v>
      </c>
      <c r="F12" s="43" t="s">
        <v>47</v>
      </c>
      <c r="G12" s="44" t="s">
        <v>48</v>
      </c>
    </row>
    <row r="13" spans="1:7" x14ac:dyDescent="0.3">
      <c r="A13" s="7" t="s">
        <v>15</v>
      </c>
      <c r="B13" s="8">
        <f>SUM(B5:B12)</f>
        <v>53</v>
      </c>
      <c r="C13" s="9"/>
      <c r="D13" s="10">
        <f>SUM(D5:D12)</f>
        <v>21</v>
      </c>
      <c r="E13" s="8">
        <f t="shared" ref="E13" si="0">SUM(E5:E12)</f>
        <v>32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14">
        <f>SUM(B20:I20)</f>
        <v>1</v>
      </c>
      <c r="K20" s="6">
        <f>+J20/J33</f>
        <v>4.7619047619047616E-2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1</v>
      </c>
      <c r="K22" s="16">
        <f>+J22/J33</f>
        <v>4.7619047619047616E-2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14">
        <f t="shared" si="1"/>
        <v>1</v>
      </c>
      <c r="K24" s="16">
        <f>+J24/$J33</f>
        <v>4.7619047619047616E-2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2</v>
      </c>
      <c r="H26" s="5">
        <v>2</v>
      </c>
      <c r="I26" s="5">
        <v>3</v>
      </c>
      <c r="J26" s="14">
        <f t="shared" si="1"/>
        <v>8</v>
      </c>
      <c r="K26" s="17">
        <f>+J26/$J33</f>
        <v>0.38095238095238093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0</v>
      </c>
      <c r="K27" s="16">
        <f>+J27/$J33</f>
        <v>0</v>
      </c>
    </row>
    <row r="28" spans="1:11" x14ac:dyDescent="0.3">
      <c r="A28" s="13" t="s">
        <v>28</v>
      </c>
      <c r="B28" s="5">
        <v>0</v>
      </c>
      <c r="C28" s="5">
        <v>1</v>
      </c>
      <c r="D28" s="5">
        <v>0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2</v>
      </c>
      <c r="K28" s="16">
        <f>+J28/$J33</f>
        <v>9.5238095238095233E-2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3</v>
      </c>
      <c r="H29" s="5">
        <v>0</v>
      </c>
      <c r="I29" s="5">
        <v>0</v>
      </c>
      <c r="J29" s="14">
        <f t="shared" si="1"/>
        <v>3</v>
      </c>
      <c r="K29" s="17">
        <f>+J29/$J33</f>
        <v>0.14285714285714285</v>
      </c>
    </row>
    <row r="30" spans="1:11" x14ac:dyDescent="0.3">
      <c r="A30" s="13" t="s">
        <v>30</v>
      </c>
      <c r="B30" s="5">
        <v>0</v>
      </c>
      <c r="C30" s="5">
        <v>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4</v>
      </c>
      <c r="K30" s="17">
        <f>+J30/$J33</f>
        <v>0.19047619047619047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6">
        <f>+J32/J33</f>
        <v>4.7619047619047616E-2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6</v>
      </c>
      <c r="D33" s="14">
        <f t="shared" si="2"/>
        <v>0</v>
      </c>
      <c r="E33" s="14">
        <f t="shared" si="2"/>
        <v>2</v>
      </c>
      <c r="F33" s="14">
        <f>SUM(F20:F32)</f>
        <v>1</v>
      </c>
      <c r="G33" s="14">
        <f t="shared" si="2"/>
        <v>6</v>
      </c>
      <c r="H33" s="14">
        <f t="shared" si="2"/>
        <v>2</v>
      </c>
      <c r="I33" s="14">
        <f t="shared" si="2"/>
        <v>4</v>
      </c>
      <c r="J33" s="10">
        <f>SUM(J20:J32)</f>
        <v>21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5C2E-3119-452D-A231-4982DFF9194E}">
  <dimension ref="A2:K33"/>
  <sheetViews>
    <sheetView topLeftCell="A7" workbookViewId="0">
      <selection activeCell="F5" sqref="F5:G12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0.98</v>
      </c>
      <c r="D6" s="19">
        <v>0</v>
      </c>
      <c r="E6" s="19">
        <v>1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0.98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3</v>
      </c>
      <c r="C9" s="16">
        <v>0.99</v>
      </c>
      <c r="D9" s="19">
        <v>1</v>
      </c>
      <c r="E9" s="19">
        <v>2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1</v>
      </c>
      <c r="C10" s="16">
        <v>0.96</v>
      </c>
      <c r="D10" s="19">
        <v>1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0</v>
      </c>
      <c r="C11" s="16">
        <v>0.98</v>
      </c>
      <c r="D11" s="19">
        <v>0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0</v>
      </c>
      <c r="C12" s="16">
        <v>0.97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5</v>
      </c>
      <c r="C13" s="9"/>
      <c r="D13" s="10">
        <f>SUM(D5:D12)</f>
        <v>2</v>
      </c>
      <c r="E13" s="8">
        <f t="shared" ref="E13" si="0">SUM(E5:E12)</f>
        <v>3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4">
        <f t="shared" si="1"/>
        <v>0</v>
      </c>
      <c r="K26" s="16">
        <f>+J26/$J33</f>
        <v>0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0</v>
      </c>
      <c r="K27" s="16">
        <f>+J27/$J33</f>
        <v>0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14">
        <f t="shared" si="1"/>
        <v>1</v>
      </c>
      <c r="K29" s="17">
        <f>+J29/$J33</f>
        <v>0.5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1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17">
        <f>+J32/J33</f>
        <v>0.5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1</v>
      </c>
      <c r="G33" s="14">
        <f t="shared" si="2"/>
        <v>1</v>
      </c>
      <c r="H33" s="14">
        <f t="shared" si="2"/>
        <v>0</v>
      </c>
      <c r="I33" s="14">
        <f t="shared" si="2"/>
        <v>0</v>
      </c>
      <c r="J33" s="10">
        <f>SUM(J20:J32)</f>
        <v>2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E42-FE98-4858-ABCC-76BDEE15B25F}">
  <dimension ref="A2:K33"/>
  <sheetViews>
    <sheetView topLeftCell="A3" workbookViewId="0">
      <selection activeCell="F39" sqref="F39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1</v>
      </c>
      <c r="D6" s="19">
        <v>0</v>
      </c>
      <c r="E6" s="19">
        <v>1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0.99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4</v>
      </c>
      <c r="C9" s="16">
        <v>0.99</v>
      </c>
      <c r="D9" s="19">
        <v>0</v>
      </c>
      <c r="E9" s="19">
        <v>4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4</v>
      </c>
      <c r="C10" s="16">
        <v>0.95</v>
      </c>
      <c r="D10" s="19">
        <v>4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0</v>
      </c>
      <c r="C11" s="16">
        <v>0.98</v>
      </c>
      <c r="D11" s="19">
        <v>0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1</v>
      </c>
      <c r="C12" s="16">
        <v>0.98</v>
      </c>
      <c r="D12" s="19">
        <v>0</v>
      </c>
      <c r="E12" s="19">
        <v>1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10</v>
      </c>
      <c r="C13" s="9"/>
      <c r="D13" s="10">
        <f>SUM(D5:D12)</f>
        <v>4</v>
      </c>
      <c r="E13" s="8">
        <f t="shared" ref="E13" si="0">SUM(E5:E12)</f>
        <v>6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71">
        <v>3</v>
      </c>
      <c r="H26" s="5">
        <v>0</v>
      </c>
      <c r="I26" s="5">
        <v>0</v>
      </c>
      <c r="J26" s="14">
        <f t="shared" si="1"/>
        <v>3</v>
      </c>
      <c r="K26" s="17">
        <f>+J26/$J33</f>
        <v>0.75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0</v>
      </c>
      <c r="K27" s="16">
        <f>+J27/$J33</f>
        <v>0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71">
        <v>1</v>
      </c>
      <c r="H29" s="5">
        <v>0</v>
      </c>
      <c r="I29" s="5">
        <v>0</v>
      </c>
      <c r="J29" s="14">
        <f t="shared" si="1"/>
        <v>1</v>
      </c>
      <c r="K29" s="17">
        <f>+J29/$J33</f>
        <v>0.25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1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0</v>
      </c>
      <c r="G33" s="14">
        <f>SUM(G20:G32)</f>
        <v>4</v>
      </c>
      <c r="H33" s="14">
        <f t="shared" si="2"/>
        <v>0</v>
      </c>
      <c r="I33" s="14">
        <f t="shared" si="2"/>
        <v>0</v>
      </c>
      <c r="J33" s="10">
        <f>SUM(J20:J32)</f>
        <v>4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E3C2-C80C-4B61-A928-3BD986082557}">
  <dimension ref="A2:K33"/>
  <sheetViews>
    <sheetView topLeftCell="A4" workbookViewId="0">
      <selection activeCell="G29" sqref="G29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/>
      <c r="C5" s="16"/>
      <c r="D5" s="19"/>
      <c r="E5" s="19"/>
      <c r="F5" s="43"/>
      <c r="G5" s="43"/>
    </row>
    <row r="6" spans="1:7" x14ac:dyDescent="0.3">
      <c r="A6" s="4" t="s">
        <v>8</v>
      </c>
      <c r="B6" s="19"/>
      <c r="C6" s="16"/>
      <c r="D6" s="19"/>
      <c r="E6" s="19"/>
      <c r="F6" s="43"/>
      <c r="G6" s="43"/>
    </row>
    <row r="7" spans="1:7" x14ac:dyDescent="0.3">
      <c r="A7" s="4" t="s">
        <v>9</v>
      </c>
      <c r="B7" s="19"/>
      <c r="C7" s="16"/>
      <c r="D7" s="19"/>
      <c r="E7" s="19"/>
      <c r="F7" s="43"/>
      <c r="G7" s="43"/>
    </row>
    <row r="8" spans="1:7" x14ac:dyDescent="0.3">
      <c r="A8" s="4" t="s">
        <v>10</v>
      </c>
      <c r="B8" s="19"/>
      <c r="C8" s="16"/>
      <c r="D8" s="19"/>
      <c r="E8" s="19"/>
      <c r="F8" s="43"/>
      <c r="G8" s="43"/>
    </row>
    <row r="9" spans="1:7" x14ac:dyDescent="0.3">
      <c r="A9" s="4" t="s">
        <v>11</v>
      </c>
      <c r="B9" s="19"/>
      <c r="C9" s="16"/>
      <c r="D9" s="19"/>
      <c r="E9" s="19"/>
      <c r="F9" s="43"/>
      <c r="G9" s="43"/>
    </row>
    <row r="10" spans="1:7" x14ac:dyDescent="0.3">
      <c r="A10" s="4" t="s">
        <v>12</v>
      </c>
      <c r="B10" s="19"/>
      <c r="C10" s="16"/>
      <c r="D10" s="19"/>
      <c r="E10" s="19"/>
      <c r="F10" s="43"/>
      <c r="G10" s="43"/>
    </row>
    <row r="11" spans="1:7" x14ac:dyDescent="0.3">
      <c r="A11" s="4" t="s">
        <v>13</v>
      </c>
      <c r="B11" s="19"/>
      <c r="C11" s="16"/>
      <c r="D11" s="19"/>
      <c r="E11" s="19"/>
      <c r="F11" s="43"/>
      <c r="G11" s="43"/>
    </row>
    <row r="12" spans="1:7" x14ac:dyDescent="0.3">
      <c r="A12" s="4" t="s">
        <v>14</v>
      </c>
      <c r="B12" s="19"/>
      <c r="C12" s="16"/>
      <c r="D12" s="19"/>
      <c r="E12" s="19"/>
      <c r="F12" s="43"/>
      <c r="G12" s="43"/>
    </row>
    <row r="13" spans="1:7" x14ac:dyDescent="0.3">
      <c r="A13" s="7" t="s">
        <v>15</v>
      </c>
      <c r="B13" s="8">
        <f>SUM(B5:B12)</f>
        <v>0</v>
      </c>
      <c r="C13" s="9"/>
      <c r="D13" s="10">
        <f>SUM(D5:D12)</f>
        <v>0</v>
      </c>
      <c r="E13" s="8">
        <f t="shared" ref="E13" si="0">SUM(E5:E12)</f>
        <v>0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/>
      <c r="C20" s="5"/>
      <c r="D20" s="5"/>
      <c r="E20" s="5"/>
      <c r="F20" s="5"/>
      <c r="G20" s="5"/>
      <c r="H20" s="5"/>
      <c r="I20" s="5"/>
      <c r="J20" s="14">
        <f>SUM(B20:I20)</f>
        <v>0</v>
      </c>
      <c r="K20" s="6" t="e">
        <f>+J20/J33</f>
        <v>#DIV/0!</v>
      </c>
    </row>
    <row r="21" spans="1:11" x14ac:dyDescent="0.3">
      <c r="A21" s="15" t="s">
        <v>21</v>
      </c>
      <c r="B21" s="5"/>
      <c r="C21" s="5"/>
      <c r="D21" s="5"/>
      <c r="E21" s="5"/>
      <c r="F21" s="5"/>
      <c r="G21" s="5"/>
      <c r="H21" s="5"/>
      <c r="I21" s="5"/>
      <c r="J21" s="14">
        <f t="shared" ref="J21:J32" si="1">SUM(B21:I21)</f>
        <v>0</v>
      </c>
      <c r="K21" s="16" t="e">
        <f>+J21/$J33</f>
        <v>#DIV/0!</v>
      </c>
    </row>
    <row r="22" spans="1:11" x14ac:dyDescent="0.3">
      <c r="A22" s="13" t="s">
        <v>22</v>
      </c>
      <c r="B22" s="5"/>
      <c r="C22" s="5"/>
      <c r="D22" s="5"/>
      <c r="E22" s="5"/>
      <c r="F22" s="5"/>
      <c r="G22" s="5"/>
      <c r="H22" s="5"/>
      <c r="I22" s="5"/>
      <c r="J22" s="14">
        <f t="shared" si="1"/>
        <v>0</v>
      </c>
      <c r="K22" s="16" t="e">
        <f>+J22/J33</f>
        <v>#DIV/0!</v>
      </c>
    </row>
    <row r="23" spans="1:11" x14ac:dyDescent="0.3">
      <c r="A23" s="13" t="s">
        <v>23</v>
      </c>
      <c r="B23" s="5"/>
      <c r="C23" s="5"/>
      <c r="D23" s="5"/>
      <c r="E23" s="5"/>
      <c r="F23" s="5"/>
      <c r="G23" s="5"/>
      <c r="H23" s="5"/>
      <c r="I23" s="5"/>
      <c r="J23" s="14">
        <f t="shared" si="1"/>
        <v>0</v>
      </c>
      <c r="K23" s="16" t="e">
        <f>+J23/J33</f>
        <v>#DIV/0!</v>
      </c>
    </row>
    <row r="24" spans="1:11" x14ac:dyDescent="0.3">
      <c r="A24" s="13" t="s">
        <v>24</v>
      </c>
      <c r="B24" s="5"/>
      <c r="C24" s="5"/>
      <c r="D24" s="5"/>
      <c r="E24" s="5"/>
      <c r="F24" s="5"/>
      <c r="G24" s="5"/>
      <c r="H24" s="5"/>
      <c r="I24" s="5"/>
      <c r="J24" s="14">
        <f t="shared" si="1"/>
        <v>0</v>
      </c>
      <c r="K24" s="16" t="e">
        <f>+J24/$J33</f>
        <v>#DIV/0!</v>
      </c>
    </row>
    <row r="25" spans="1:11" x14ac:dyDescent="0.3">
      <c r="A25" s="13" t="s">
        <v>25</v>
      </c>
      <c r="B25" s="5"/>
      <c r="C25" s="5"/>
      <c r="D25" s="5"/>
      <c r="E25" s="5"/>
      <c r="F25" s="5"/>
      <c r="G25" s="5"/>
      <c r="H25" s="5"/>
      <c r="I25" s="5"/>
      <c r="J25" s="14">
        <f t="shared" si="1"/>
        <v>0</v>
      </c>
      <c r="K25" s="16" t="e">
        <f>+J25/$J33</f>
        <v>#DIV/0!</v>
      </c>
    </row>
    <row r="26" spans="1:11" x14ac:dyDescent="0.3">
      <c r="A26" s="13" t="s">
        <v>26</v>
      </c>
      <c r="B26" s="5"/>
      <c r="C26" s="5"/>
      <c r="D26" s="5"/>
      <c r="E26" s="5"/>
      <c r="F26" s="5"/>
      <c r="G26" s="5"/>
      <c r="H26" s="5"/>
      <c r="I26" s="5"/>
      <c r="J26" s="14">
        <f t="shared" si="1"/>
        <v>0</v>
      </c>
      <c r="K26" s="16" t="e">
        <f>+J26/$J33</f>
        <v>#DIV/0!</v>
      </c>
    </row>
    <row r="27" spans="1:11" x14ac:dyDescent="0.3">
      <c r="A27" s="13" t="s">
        <v>27</v>
      </c>
      <c r="B27" s="5"/>
      <c r="C27" s="5"/>
      <c r="D27" s="5"/>
      <c r="E27" s="5"/>
      <c r="F27" s="5"/>
      <c r="G27" s="5"/>
      <c r="H27" s="5"/>
      <c r="I27" s="5"/>
      <c r="J27" s="14">
        <f t="shared" si="1"/>
        <v>0</v>
      </c>
      <c r="K27" s="16" t="e">
        <f>+J27/$J33</f>
        <v>#DIV/0!</v>
      </c>
    </row>
    <row r="28" spans="1:11" x14ac:dyDescent="0.3">
      <c r="A28" s="13" t="s">
        <v>28</v>
      </c>
      <c r="B28" s="5"/>
      <c r="C28" s="5"/>
      <c r="D28" s="5"/>
      <c r="E28" s="5"/>
      <c r="F28" s="5"/>
      <c r="G28" s="5"/>
      <c r="H28" s="5"/>
      <c r="I28" s="5"/>
      <c r="J28" s="14">
        <f t="shared" si="1"/>
        <v>0</v>
      </c>
      <c r="K28" s="16" t="e">
        <f>+J28/$J33</f>
        <v>#DIV/0!</v>
      </c>
    </row>
    <row r="29" spans="1:11" x14ac:dyDescent="0.3">
      <c r="A29" s="13" t="s">
        <v>29</v>
      </c>
      <c r="B29" s="5"/>
      <c r="C29" s="5"/>
      <c r="D29" s="5"/>
      <c r="E29" s="5"/>
      <c r="F29" s="5"/>
      <c r="G29" s="5"/>
      <c r="H29" s="5"/>
      <c r="I29" s="5"/>
      <c r="J29" s="14">
        <f t="shared" si="1"/>
        <v>0</v>
      </c>
      <c r="K29" s="17" t="e">
        <f>+J29/$J33</f>
        <v>#DIV/0!</v>
      </c>
    </row>
    <row r="30" spans="1:11" x14ac:dyDescent="0.3">
      <c r="A30" s="13" t="s">
        <v>30</v>
      </c>
      <c r="B30" s="5"/>
      <c r="C30" s="5"/>
      <c r="D30" s="5"/>
      <c r="E30" s="5"/>
      <c r="F30" s="5"/>
      <c r="G30" s="5"/>
      <c r="H30" s="5"/>
      <c r="I30" s="5"/>
      <c r="J30" s="14">
        <f t="shared" si="1"/>
        <v>0</v>
      </c>
      <c r="K30" s="17" t="e">
        <f>+J30/$J33</f>
        <v>#DIV/0!</v>
      </c>
    </row>
    <row r="31" spans="1:11" x14ac:dyDescent="0.3">
      <c r="A31" s="13" t="s">
        <v>31</v>
      </c>
      <c r="B31" s="5"/>
      <c r="C31" s="5"/>
      <c r="D31" s="5"/>
      <c r="E31" s="5"/>
      <c r="F31" s="5"/>
      <c r="G31" s="5"/>
      <c r="H31" s="5"/>
      <c r="I31" s="5"/>
      <c r="J31" s="14">
        <f t="shared" si="1"/>
        <v>0</v>
      </c>
      <c r="K31" s="6" t="e">
        <f>+J31/$J33</f>
        <v>#DIV/0!</v>
      </c>
    </row>
    <row r="32" spans="1:11" x14ac:dyDescent="0.3">
      <c r="A32" s="13" t="s">
        <v>32</v>
      </c>
      <c r="B32" s="5"/>
      <c r="C32" s="5"/>
      <c r="D32" s="5"/>
      <c r="E32" s="5"/>
      <c r="F32" s="5"/>
      <c r="G32" s="5"/>
      <c r="H32" s="5"/>
      <c r="I32" s="5"/>
      <c r="J32" s="14">
        <f t="shared" si="1"/>
        <v>0</v>
      </c>
      <c r="K32" s="6" t="e">
        <f>+J32/J33</f>
        <v>#DIV/0!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>SUM(F20:F32)</f>
        <v>0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0">
        <f>SUM(J20:J32)</f>
        <v>0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A33E-397A-4E17-9E13-3BE3AD1ABDE1}">
  <dimension ref="A1:G36"/>
  <sheetViews>
    <sheetView workbookViewId="0">
      <selection activeCell="C6" sqref="C6"/>
    </sheetView>
  </sheetViews>
  <sheetFormatPr baseColWidth="10" defaultColWidth="11.44140625" defaultRowHeight="15.6" x14ac:dyDescent="0.3"/>
  <cols>
    <col min="1" max="1" width="11.44140625" style="1"/>
    <col min="2" max="2" width="23.44140625" style="1" customWidth="1"/>
    <col min="3" max="3" width="26" style="23" bestFit="1" customWidth="1"/>
    <col min="4" max="4" width="27.44140625" style="23" bestFit="1" customWidth="1"/>
    <col min="5" max="5" width="30" style="23" bestFit="1" customWidth="1"/>
    <col min="6" max="6" width="26.77734375" style="23" bestFit="1" customWidth="1"/>
    <col min="7" max="7" width="27.6640625" style="23" bestFit="1" customWidth="1"/>
    <col min="8" max="16384" width="11.44140625" style="1"/>
  </cols>
  <sheetData>
    <row r="1" spans="1:7" ht="23.4" x14ac:dyDescent="0.45">
      <c r="A1" s="102" t="s">
        <v>33</v>
      </c>
      <c r="B1" s="103"/>
      <c r="C1" s="103"/>
      <c r="D1" s="103"/>
      <c r="E1" s="103"/>
      <c r="F1" s="103"/>
      <c r="G1" s="104"/>
    </row>
    <row r="2" spans="1:7" x14ac:dyDescent="0.3">
      <c r="A2" s="105" t="s">
        <v>17</v>
      </c>
      <c r="B2" s="106"/>
      <c r="C2" s="109">
        <v>45824</v>
      </c>
      <c r="D2" s="109">
        <v>45825</v>
      </c>
      <c r="E2" s="109">
        <v>45826</v>
      </c>
      <c r="F2" s="109">
        <v>45827</v>
      </c>
      <c r="G2" s="109">
        <v>45828</v>
      </c>
    </row>
    <row r="3" spans="1:7" x14ac:dyDescent="0.3">
      <c r="A3" s="107"/>
      <c r="B3" s="108"/>
      <c r="C3" s="110"/>
      <c r="D3" s="110"/>
      <c r="E3" s="110"/>
      <c r="F3" s="110"/>
      <c r="G3" s="110"/>
    </row>
    <row r="4" spans="1:7" x14ac:dyDescent="0.3">
      <c r="A4" s="98" t="s">
        <v>7</v>
      </c>
      <c r="B4" s="20" t="s">
        <v>34</v>
      </c>
      <c r="C4" s="28">
        <v>1</v>
      </c>
      <c r="D4" s="21">
        <v>0</v>
      </c>
      <c r="E4" s="28">
        <v>0</v>
      </c>
      <c r="F4" s="28">
        <v>0</v>
      </c>
      <c r="G4" s="28"/>
    </row>
    <row r="5" spans="1:7" x14ac:dyDescent="0.3">
      <c r="A5" s="98"/>
      <c r="B5" s="20" t="s">
        <v>35</v>
      </c>
      <c r="C5" s="28"/>
      <c r="D5" s="59">
        <v>1</v>
      </c>
      <c r="E5" s="60">
        <v>1</v>
      </c>
      <c r="F5" s="70">
        <v>1</v>
      </c>
      <c r="G5" s="70"/>
    </row>
    <row r="6" spans="1:7" ht="15.45" customHeight="1" x14ac:dyDescent="0.3">
      <c r="A6" s="98"/>
      <c r="B6" s="20" t="s">
        <v>36</v>
      </c>
      <c r="C6" s="43" t="s">
        <v>47</v>
      </c>
      <c r="D6" s="43" t="s">
        <v>47</v>
      </c>
      <c r="E6" s="43" t="s">
        <v>47</v>
      </c>
      <c r="F6" s="43" t="s">
        <v>47</v>
      </c>
      <c r="G6" s="19"/>
    </row>
    <row r="7" spans="1:7" ht="15.45" customHeight="1" x14ac:dyDescent="0.3">
      <c r="A7" s="99"/>
      <c r="B7" s="100"/>
      <c r="C7" s="100"/>
      <c r="D7" s="100"/>
      <c r="E7" s="100"/>
      <c r="F7" s="100"/>
      <c r="G7" s="101"/>
    </row>
    <row r="8" spans="1:7" ht="15.45" customHeight="1" x14ac:dyDescent="0.3">
      <c r="A8" s="98" t="s">
        <v>8</v>
      </c>
      <c r="B8" s="20" t="s">
        <v>34</v>
      </c>
      <c r="C8" s="28">
        <v>0</v>
      </c>
      <c r="D8" s="22">
        <v>6</v>
      </c>
      <c r="E8" s="28">
        <v>0</v>
      </c>
      <c r="F8" s="28">
        <v>1</v>
      </c>
      <c r="G8" s="28"/>
    </row>
    <row r="9" spans="1:7" x14ac:dyDescent="0.3">
      <c r="A9" s="98"/>
      <c r="B9" s="20" t="s">
        <v>35</v>
      </c>
      <c r="C9" s="29"/>
      <c r="D9" s="72">
        <v>0.85</v>
      </c>
      <c r="E9" s="60">
        <v>0.98</v>
      </c>
      <c r="F9" s="70">
        <v>1</v>
      </c>
      <c r="G9" s="70"/>
    </row>
    <row r="10" spans="1:7" x14ac:dyDescent="0.3">
      <c r="A10" s="98"/>
      <c r="B10" s="20" t="s">
        <v>36</v>
      </c>
      <c r="C10" s="43" t="s">
        <v>47</v>
      </c>
      <c r="D10" s="43" t="s">
        <v>47</v>
      </c>
      <c r="E10" s="43" t="s">
        <v>47</v>
      </c>
      <c r="F10" s="43" t="s">
        <v>47</v>
      </c>
      <c r="G10" s="19"/>
    </row>
    <row r="11" spans="1:7" x14ac:dyDescent="0.3">
      <c r="A11" s="99"/>
      <c r="B11" s="100"/>
      <c r="C11" s="100"/>
      <c r="D11" s="100"/>
      <c r="E11" s="100"/>
      <c r="F11" s="100"/>
      <c r="G11" s="101"/>
    </row>
    <row r="12" spans="1:7" x14ac:dyDescent="0.3">
      <c r="A12" s="98" t="s">
        <v>9</v>
      </c>
      <c r="B12" s="20" t="s">
        <v>34</v>
      </c>
      <c r="C12" s="28">
        <v>0</v>
      </c>
      <c r="D12" s="22">
        <v>0</v>
      </c>
      <c r="E12" s="28">
        <v>0</v>
      </c>
      <c r="F12" s="28">
        <v>0</v>
      </c>
      <c r="G12" s="28"/>
    </row>
    <row r="13" spans="1:7" x14ac:dyDescent="0.3">
      <c r="A13" s="98"/>
      <c r="B13" s="20" t="s">
        <v>35</v>
      </c>
      <c r="C13" s="29"/>
      <c r="D13" s="59">
        <v>1</v>
      </c>
      <c r="E13" s="60">
        <v>1</v>
      </c>
      <c r="F13" s="70">
        <v>1</v>
      </c>
      <c r="G13" s="70"/>
    </row>
    <row r="14" spans="1:7" x14ac:dyDescent="0.3">
      <c r="A14" s="98"/>
      <c r="B14" s="20" t="s">
        <v>36</v>
      </c>
      <c r="C14" s="43" t="s">
        <v>47</v>
      </c>
      <c r="D14" s="43" t="s">
        <v>47</v>
      </c>
      <c r="E14" s="43" t="s">
        <v>47</v>
      </c>
      <c r="F14" s="43" t="s">
        <v>47</v>
      </c>
      <c r="G14" s="19"/>
    </row>
    <row r="15" spans="1:7" x14ac:dyDescent="0.3">
      <c r="A15" s="99"/>
      <c r="B15" s="100"/>
      <c r="C15" s="100"/>
      <c r="D15" s="100"/>
      <c r="E15" s="100"/>
      <c r="F15" s="100"/>
      <c r="G15" s="101"/>
    </row>
    <row r="16" spans="1:7" x14ac:dyDescent="0.3">
      <c r="A16" s="98" t="s">
        <v>10</v>
      </c>
      <c r="B16" s="20" t="s">
        <v>34</v>
      </c>
      <c r="C16" s="28">
        <v>0</v>
      </c>
      <c r="D16" s="22">
        <v>2</v>
      </c>
      <c r="E16" s="28">
        <v>0</v>
      </c>
      <c r="F16" s="28">
        <v>0</v>
      </c>
      <c r="G16" s="28"/>
    </row>
    <row r="17" spans="1:7" x14ac:dyDescent="0.3">
      <c r="A17" s="98"/>
      <c r="B17" s="20" t="s">
        <v>35</v>
      </c>
      <c r="C17" s="29"/>
      <c r="D17" s="59">
        <v>0.97</v>
      </c>
      <c r="E17" s="60">
        <v>0.98</v>
      </c>
      <c r="F17" s="70">
        <v>0.99</v>
      </c>
      <c r="G17" s="70"/>
    </row>
    <row r="18" spans="1:7" ht="15.45" customHeight="1" x14ac:dyDescent="0.3">
      <c r="A18" s="98"/>
      <c r="B18" s="20" t="s">
        <v>36</v>
      </c>
      <c r="C18" s="43" t="s">
        <v>47</v>
      </c>
      <c r="D18" s="43" t="s">
        <v>47</v>
      </c>
      <c r="E18" s="43" t="s">
        <v>47</v>
      </c>
      <c r="F18" s="43" t="s">
        <v>47</v>
      </c>
      <c r="G18" s="19"/>
    </row>
    <row r="19" spans="1:7" ht="15.45" customHeight="1" x14ac:dyDescent="0.3">
      <c r="A19" s="99"/>
      <c r="B19" s="100"/>
      <c r="C19" s="100"/>
      <c r="D19" s="100"/>
      <c r="E19" s="100"/>
      <c r="F19" s="100"/>
      <c r="G19" s="101"/>
    </row>
    <row r="20" spans="1:7" ht="15.45" customHeight="1" x14ac:dyDescent="0.3">
      <c r="A20" s="98" t="s">
        <v>11</v>
      </c>
      <c r="B20" s="20" t="s">
        <v>34</v>
      </c>
      <c r="C20" s="28">
        <v>1</v>
      </c>
      <c r="D20" s="22">
        <v>1</v>
      </c>
      <c r="E20" s="28">
        <v>1</v>
      </c>
      <c r="F20" s="28">
        <v>4</v>
      </c>
      <c r="G20" s="28"/>
    </row>
    <row r="21" spans="1:7" x14ac:dyDescent="0.3">
      <c r="A21" s="98"/>
      <c r="B21" s="20" t="s">
        <v>35</v>
      </c>
      <c r="C21" s="29"/>
      <c r="D21" s="59">
        <v>1</v>
      </c>
      <c r="E21" s="60">
        <v>0.99</v>
      </c>
      <c r="F21" s="70">
        <v>0.99</v>
      </c>
      <c r="G21" s="70"/>
    </row>
    <row r="22" spans="1:7" x14ac:dyDescent="0.3">
      <c r="A22" s="98"/>
      <c r="B22" s="20" t="s">
        <v>36</v>
      </c>
      <c r="C22" s="43" t="s">
        <v>47</v>
      </c>
      <c r="D22" s="43" t="s">
        <v>47</v>
      </c>
      <c r="E22" s="43" t="s">
        <v>47</v>
      </c>
      <c r="F22" s="43" t="s">
        <v>47</v>
      </c>
      <c r="G22" s="19"/>
    </row>
    <row r="23" spans="1:7" x14ac:dyDescent="0.3">
      <c r="A23" s="99"/>
      <c r="B23" s="100"/>
      <c r="C23" s="100"/>
      <c r="D23" s="100"/>
      <c r="E23" s="100"/>
      <c r="F23" s="100"/>
      <c r="G23" s="101"/>
    </row>
    <row r="24" spans="1:7" x14ac:dyDescent="0.3">
      <c r="A24" s="98" t="s">
        <v>37</v>
      </c>
      <c r="B24" s="20" t="s">
        <v>34</v>
      </c>
      <c r="C24" s="28">
        <v>0</v>
      </c>
      <c r="D24" s="22">
        <v>6</v>
      </c>
      <c r="E24" s="28">
        <v>1</v>
      </c>
      <c r="F24" s="28">
        <v>4</v>
      </c>
      <c r="G24" s="28"/>
    </row>
    <row r="25" spans="1:7" x14ac:dyDescent="0.3">
      <c r="A25" s="98"/>
      <c r="B25" s="20" t="s">
        <v>35</v>
      </c>
      <c r="C25" s="29"/>
      <c r="D25" s="73">
        <v>0.92</v>
      </c>
      <c r="E25" s="60">
        <v>0.96</v>
      </c>
      <c r="F25" s="70">
        <v>0.95</v>
      </c>
      <c r="G25" s="70"/>
    </row>
    <row r="26" spans="1:7" x14ac:dyDescent="0.3">
      <c r="A26" s="98"/>
      <c r="B26" s="20" t="s">
        <v>36</v>
      </c>
      <c r="C26" s="43" t="s">
        <v>47</v>
      </c>
      <c r="D26" s="43" t="s">
        <v>47</v>
      </c>
      <c r="E26" s="43" t="s">
        <v>47</v>
      </c>
      <c r="F26" s="43" t="s">
        <v>47</v>
      </c>
      <c r="G26" s="19"/>
    </row>
    <row r="27" spans="1:7" x14ac:dyDescent="0.3">
      <c r="A27" s="99"/>
      <c r="B27" s="100"/>
      <c r="C27" s="100"/>
      <c r="D27" s="100"/>
      <c r="E27" s="100"/>
      <c r="F27" s="100"/>
      <c r="G27" s="101"/>
    </row>
    <row r="28" spans="1:7" x14ac:dyDescent="0.3">
      <c r="A28" s="98" t="s">
        <v>13</v>
      </c>
      <c r="B28" s="20" t="s">
        <v>34</v>
      </c>
      <c r="C28" s="28">
        <v>0</v>
      </c>
      <c r="D28" s="22">
        <v>2</v>
      </c>
      <c r="E28" s="28">
        <v>0</v>
      </c>
      <c r="F28" s="28">
        <v>0</v>
      </c>
      <c r="G28" s="28"/>
    </row>
    <row r="29" spans="1:7" x14ac:dyDescent="0.3">
      <c r="A29" s="98"/>
      <c r="B29" s="20" t="s">
        <v>35</v>
      </c>
      <c r="C29" s="29"/>
      <c r="D29" s="59">
        <v>0.97</v>
      </c>
      <c r="E29" s="60">
        <v>0.98</v>
      </c>
      <c r="F29" s="70">
        <v>0.98</v>
      </c>
      <c r="G29" s="70"/>
    </row>
    <row r="30" spans="1:7" x14ac:dyDescent="0.3">
      <c r="A30" s="98"/>
      <c r="B30" s="20" t="s">
        <v>36</v>
      </c>
      <c r="C30" s="43" t="s">
        <v>47</v>
      </c>
      <c r="D30" s="43" t="s">
        <v>47</v>
      </c>
      <c r="E30" s="43" t="s">
        <v>47</v>
      </c>
      <c r="F30" s="43" t="s">
        <v>47</v>
      </c>
      <c r="G30" s="19"/>
    </row>
    <row r="31" spans="1:7" x14ac:dyDescent="0.3">
      <c r="A31" s="99"/>
      <c r="B31" s="100"/>
      <c r="C31" s="100"/>
      <c r="D31" s="100"/>
      <c r="E31" s="100"/>
      <c r="F31" s="100"/>
      <c r="G31" s="101"/>
    </row>
    <row r="32" spans="1:7" x14ac:dyDescent="0.3">
      <c r="A32" s="98" t="s">
        <v>14</v>
      </c>
      <c r="B32" s="20" t="s">
        <v>34</v>
      </c>
      <c r="C32" s="28">
        <v>0</v>
      </c>
      <c r="D32" s="22">
        <v>4</v>
      </c>
      <c r="E32" s="28">
        <v>0</v>
      </c>
      <c r="F32" s="28">
        <v>1</v>
      </c>
      <c r="G32" s="28"/>
    </row>
    <row r="33" spans="1:7" x14ac:dyDescent="0.3">
      <c r="A33" s="98"/>
      <c r="B33" s="20" t="s">
        <v>35</v>
      </c>
      <c r="C33" s="29"/>
      <c r="D33" s="59">
        <v>0.96</v>
      </c>
      <c r="E33" s="60">
        <v>0.97</v>
      </c>
      <c r="F33" s="70">
        <v>0.98</v>
      </c>
      <c r="G33" s="70"/>
    </row>
    <row r="34" spans="1:7" x14ac:dyDescent="0.3">
      <c r="A34" s="98"/>
      <c r="B34" s="20" t="s">
        <v>36</v>
      </c>
      <c r="C34" s="43" t="s">
        <v>47</v>
      </c>
      <c r="D34" s="43" t="s">
        <v>47</v>
      </c>
      <c r="E34" s="43" t="s">
        <v>47</v>
      </c>
      <c r="F34" s="43" t="s">
        <v>47</v>
      </c>
      <c r="G34" s="19"/>
    </row>
    <row r="36" spans="1:7" x14ac:dyDescent="0.3">
      <c r="B36" s="11" t="s">
        <v>15</v>
      </c>
      <c r="C36" s="3">
        <f>+C4+C8+C12+C16+C20+C24+C28+C32</f>
        <v>2</v>
      </c>
      <c r="D36" s="3">
        <f t="shared" ref="D36:G36" si="0">+D4+D8+D12+D16+D20+D24+D28+D32</f>
        <v>21</v>
      </c>
      <c r="E36" s="3">
        <f t="shared" si="0"/>
        <v>2</v>
      </c>
      <c r="F36" s="3">
        <f t="shared" si="0"/>
        <v>10</v>
      </c>
      <c r="G36" s="3">
        <f t="shared" si="0"/>
        <v>0</v>
      </c>
    </row>
  </sheetData>
  <mergeCells count="22">
    <mergeCell ref="A28:A30"/>
    <mergeCell ref="A31:G31"/>
    <mergeCell ref="A32:A34"/>
    <mergeCell ref="A16:A18"/>
    <mergeCell ref="A19:G19"/>
    <mergeCell ref="A20:A22"/>
    <mergeCell ref="A23:G23"/>
    <mergeCell ref="A24:A26"/>
    <mergeCell ref="A27:G27"/>
    <mergeCell ref="A15:G15"/>
    <mergeCell ref="A1:G1"/>
    <mergeCell ref="A2:B3"/>
    <mergeCell ref="C2:C3"/>
    <mergeCell ref="D2:D3"/>
    <mergeCell ref="E2:E3"/>
    <mergeCell ref="F2:F3"/>
    <mergeCell ref="G2:G3"/>
    <mergeCell ref="A4:A6"/>
    <mergeCell ref="A7:G7"/>
    <mergeCell ref="A8:A10"/>
    <mergeCell ref="A11:G11"/>
    <mergeCell ref="A12:A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B1F6-2001-403A-AEF3-F1CB95DAE8F4}">
  <dimension ref="B3:D22"/>
  <sheetViews>
    <sheetView workbookViewId="0">
      <selection activeCell="C5" sqref="C5:D12"/>
    </sheetView>
  </sheetViews>
  <sheetFormatPr baseColWidth="10" defaultRowHeight="14.4" x14ac:dyDescent="0.3"/>
  <cols>
    <col min="3" max="3" width="26.44140625" bestFit="1" customWidth="1"/>
    <col min="4" max="4" width="27.6640625" bestFit="1" customWidth="1"/>
  </cols>
  <sheetData>
    <row r="3" spans="2:4" x14ac:dyDescent="0.3">
      <c r="B3" s="111" t="s">
        <v>49</v>
      </c>
      <c r="C3" s="113" t="s">
        <v>50</v>
      </c>
      <c r="D3" s="113" t="s">
        <v>51</v>
      </c>
    </row>
    <row r="4" spans="2:4" x14ac:dyDescent="0.3">
      <c r="B4" s="112"/>
      <c r="C4" s="114"/>
      <c r="D4" s="114"/>
    </row>
    <row r="5" spans="2:4" ht="15.6" x14ac:dyDescent="0.3">
      <c r="B5" s="45" t="s">
        <v>7</v>
      </c>
      <c r="C5" s="43" t="s">
        <v>47</v>
      </c>
      <c r="D5" s="43" t="s">
        <v>47</v>
      </c>
    </row>
    <row r="6" spans="2:4" ht="15.6" x14ac:dyDescent="0.3">
      <c r="B6" s="45" t="s">
        <v>8</v>
      </c>
      <c r="C6" s="43" t="s">
        <v>47</v>
      </c>
      <c r="D6" s="44" t="s">
        <v>48</v>
      </c>
    </row>
    <row r="7" spans="2:4" ht="15.6" x14ac:dyDescent="0.3">
      <c r="B7" s="45" t="s">
        <v>19</v>
      </c>
      <c r="C7" s="43" t="s">
        <v>47</v>
      </c>
      <c r="D7" s="43" t="s">
        <v>47</v>
      </c>
    </row>
    <row r="8" spans="2:4" ht="15.6" x14ac:dyDescent="0.3">
      <c r="B8" s="45" t="s">
        <v>10</v>
      </c>
      <c r="C8" s="43" t="s">
        <v>47</v>
      </c>
      <c r="D8" s="43" t="s">
        <v>47</v>
      </c>
    </row>
    <row r="9" spans="2:4" ht="15.6" x14ac:dyDescent="0.3">
      <c r="B9" s="45" t="s">
        <v>11</v>
      </c>
      <c r="C9" s="43" t="s">
        <v>47</v>
      </c>
      <c r="D9" s="43" t="s">
        <v>47</v>
      </c>
    </row>
    <row r="10" spans="2:4" ht="15.6" x14ac:dyDescent="0.3">
      <c r="B10" s="45" t="s">
        <v>12</v>
      </c>
      <c r="C10" s="44" t="s">
        <v>48</v>
      </c>
      <c r="D10" s="43" t="s">
        <v>47</v>
      </c>
    </row>
    <row r="11" spans="2:4" ht="15.6" x14ac:dyDescent="0.3">
      <c r="B11" s="45" t="s">
        <v>13</v>
      </c>
      <c r="C11" s="43" t="s">
        <v>47</v>
      </c>
      <c r="D11" s="44" t="s">
        <v>48</v>
      </c>
    </row>
    <row r="12" spans="2:4" ht="15.6" x14ac:dyDescent="0.3">
      <c r="B12" s="45" t="s">
        <v>14</v>
      </c>
      <c r="C12" s="43" t="s">
        <v>47</v>
      </c>
      <c r="D12" s="43" t="s">
        <v>47</v>
      </c>
    </row>
    <row r="13" spans="2:4" ht="15.6" x14ac:dyDescent="0.3">
      <c r="B13" s="45" t="s">
        <v>56</v>
      </c>
      <c r="C13" s="43" t="s">
        <v>47</v>
      </c>
      <c r="D13" s="43" t="s">
        <v>47</v>
      </c>
    </row>
    <row r="14" spans="2:4" ht="15.6" x14ac:dyDescent="0.3">
      <c r="B14" s="45" t="s">
        <v>57</v>
      </c>
      <c r="C14" s="43" t="s">
        <v>47</v>
      </c>
      <c r="D14" s="43" t="s">
        <v>47</v>
      </c>
    </row>
    <row r="15" spans="2:4" ht="15.6" x14ac:dyDescent="0.3">
      <c r="B15" s="45" t="s">
        <v>58</v>
      </c>
      <c r="C15" s="77" t="s">
        <v>55</v>
      </c>
      <c r="D15" s="43" t="s">
        <v>47</v>
      </c>
    </row>
    <row r="20" spans="3:3" ht="17.399999999999999" x14ac:dyDescent="0.3">
      <c r="C20" s="76"/>
    </row>
    <row r="21" spans="3:3" ht="17.399999999999999" x14ac:dyDescent="0.3">
      <c r="C21" s="76"/>
    </row>
    <row r="22" spans="3:3" ht="17.399999999999999" x14ac:dyDescent="0.3">
      <c r="C22" s="76"/>
    </row>
  </sheetData>
  <mergeCells count="3">
    <mergeCell ref="B3:B4"/>
    <mergeCell ref="C3:C4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71D6-0E85-4410-8FE6-0DFDEE3D0057}">
  <dimension ref="A2:K33"/>
  <sheetViews>
    <sheetView workbookViewId="0">
      <selection activeCell="I27" sqref="I27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2</v>
      </c>
      <c r="C5" s="16">
        <v>0.96</v>
      </c>
      <c r="D5" s="19">
        <v>2</v>
      </c>
      <c r="E5" s="19">
        <v>0</v>
      </c>
      <c r="F5" s="43" t="s">
        <v>47</v>
      </c>
      <c r="G5" s="44" t="s">
        <v>48</v>
      </c>
    </row>
    <row r="6" spans="1:7" x14ac:dyDescent="0.3">
      <c r="A6" s="4" t="s">
        <v>8</v>
      </c>
      <c r="B6" s="19">
        <v>0</v>
      </c>
      <c r="C6" s="16">
        <v>1</v>
      </c>
      <c r="D6" s="19">
        <v>0</v>
      </c>
      <c r="E6" s="19">
        <v>0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1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10</v>
      </c>
      <c r="C9" s="16">
        <v>1</v>
      </c>
      <c r="D9" s="19">
        <v>0</v>
      </c>
      <c r="E9" s="19">
        <v>10</v>
      </c>
      <c r="F9" s="44" t="s">
        <v>48</v>
      </c>
      <c r="G9" s="43" t="s">
        <v>47</v>
      </c>
    </row>
    <row r="10" spans="1:7" x14ac:dyDescent="0.3">
      <c r="A10" s="4" t="s">
        <v>12</v>
      </c>
      <c r="B10" s="19">
        <v>4</v>
      </c>
      <c r="C10" s="16">
        <v>0.96</v>
      </c>
      <c r="D10" s="19">
        <v>4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0</v>
      </c>
      <c r="C11" s="16">
        <v>1</v>
      </c>
      <c r="D11" s="19">
        <v>0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1</v>
      </c>
      <c r="C12" s="16">
        <v>0.99</v>
      </c>
      <c r="D12" s="19">
        <v>1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17</v>
      </c>
      <c r="C13" s="9"/>
      <c r="D13" s="10">
        <f>SUM(D5:D12)</f>
        <v>7</v>
      </c>
      <c r="E13" s="8">
        <f t="shared" ref="E13" si="0">SUM(E5:E12)</f>
        <v>10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7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14">
        <f t="shared" si="1"/>
        <v>1</v>
      </c>
      <c r="K26" s="17">
        <f>+J26/$J33</f>
        <v>0.14285714285714285</v>
      </c>
    </row>
    <row r="27" spans="1:11" x14ac:dyDescent="0.3">
      <c r="A27" s="13" t="s">
        <v>27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1</v>
      </c>
      <c r="K27" s="16">
        <f>+J27/$J33</f>
        <v>0.14285714285714285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1</v>
      </c>
      <c r="C29" s="5">
        <v>0</v>
      </c>
      <c r="D29" s="5">
        <v>0</v>
      </c>
      <c r="E29" s="5">
        <v>0</v>
      </c>
      <c r="F29" s="5">
        <v>0</v>
      </c>
      <c r="G29" s="5">
        <v>3</v>
      </c>
      <c r="H29" s="5">
        <v>0</v>
      </c>
      <c r="I29" s="5">
        <v>0</v>
      </c>
      <c r="J29" s="14">
        <f t="shared" si="1"/>
        <v>4</v>
      </c>
      <c r="K29" s="16">
        <f>+J29/$J33</f>
        <v>0.5714285714285714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14">
        <f t="shared" si="1"/>
        <v>1</v>
      </c>
      <c r="K30" s="6">
        <f>+J30/$J33</f>
        <v>0.14285714285714285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2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0</v>
      </c>
      <c r="F33" s="14">
        <f t="shared" si="2"/>
        <v>0</v>
      </c>
      <c r="G33" s="14">
        <f t="shared" si="2"/>
        <v>4</v>
      </c>
      <c r="H33" s="14">
        <f t="shared" si="2"/>
        <v>0</v>
      </c>
      <c r="I33" s="14">
        <f t="shared" si="2"/>
        <v>1</v>
      </c>
      <c r="J33" s="10">
        <f>SUM(J20:J32)</f>
        <v>7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38A6-EE20-5844-AAC3-C787688B2040}">
  <dimension ref="A2:K33"/>
  <sheetViews>
    <sheetView workbookViewId="0">
      <selection activeCell="E37" sqref="E37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1</v>
      </c>
      <c r="C5" s="16"/>
      <c r="D5" s="19">
        <v>1</v>
      </c>
      <c r="E5" s="19">
        <v>0</v>
      </c>
      <c r="F5" s="43" t="s">
        <v>47</v>
      </c>
      <c r="G5" s="19"/>
    </row>
    <row r="6" spans="1:7" x14ac:dyDescent="0.3">
      <c r="A6" s="4" t="s">
        <v>8</v>
      </c>
      <c r="B6" s="19">
        <v>2</v>
      </c>
      <c r="C6" s="16"/>
      <c r="D6" s="19">
        <v>2</v>
      </c>
      <c r="E6" s="19">
        <v>0</v>
      </c>
      <c r="F6" s="43" t="s">
        <v>47</v>
      </c>
      <c r="G6" s="19"/>
    </row>
    <row r="7" spans="1:7" x14ac:dyDescent="0.3">
      <c r="A7" s="4" t="s">
        <v>9</v>
      </c>
      <c r="B7" s="19">
        <v>0</v>
      </c>
      <c r="C7" s="16"/>
      <c r="D7" s="19">
        <v>0</v>
      </c>
      <c r="E7" s="19">
        <v>0</v>
      </c>
      <c r="F7" s="43" t="s">
        <v>47</v>
      </c>
      <c r="G7" s="19"/>
    </row>
    <row r="8" spans="1:7" x14ac:dyDescent="0.3">
      <c r="A8" s="4" t="s">
        <v>10</v>
      </c>
      <c r="B8" s="19">
        <v>1</v>
      </c>
      <c r="C8" s="16"/>
      <c r="D8" s="19">
        <v>1</v>
      </c>
      <c r="E8" s="19">
        <v>0</v>
      </c>
      <c r="F8" s="43" t="s">
        <v>47</v>
      </c>
      <c r="G8" s="19"/>
    </row>
    <row r="9" spans="1:7" x14ac:dyDescent="0.3">
      <c r="A9" s="4" t="s">
        <v>11</v>
      </c>
      <c r="B9" s="19">
        <v>3</v>
      </c>
      <c r="C9" s="16"/>
      <c r="D9" s="19">
        <v>3</v>
      </c>
      <c r="E9" s="19">
        <v>0</v>
      </c>
      <c r="F9" s="43" t="s">
        <v>47</v>
      </c>
      <c r="G9" s="19"/>
    </row>
    <row r="10" spans="1:7" x14ac:dyDescent="0.3">
      <c r="A10" s="4" t="s">
        <v>12</v>
      </c>
      <c r="B10" s="19">
        <v>2</v>
      </c>
      <c r="C10" s="16"/>
      <c r="D10" s="19">
        <v>2</v>
      </c>
      <c r="E10" s="19">
        <v>0</v>
      </c>
      <c r="F10" s="44" t="s">
        <v>48</v>
      </c>
      <c r="G10" s="19"/>
    </row>
    <row r="11" spans="1:7" x14ac:dyDescent="0.3">
      <c r="A11" s="4" t="s">
        <v>13</v>
      </c>
      <c r="B11" s="19">
        <v>0</v>
      </c>
      <c r="C11" s="16"/>
      <c r="D11" s="19">
        <v>0</v>
      </c>
      <c r="E11" s="19">
        <v>0</v>
      </c>
      <c r="F11" s="43" t="s">
        <v>47</v>
      </c>
      <c r="G11" s="19"/>
    </row>
    <row r="12" spans="1:7" x14ac:dyDescent="0.3">
      <c r="A12" s="4" t="s">
        <v>14</v>
      </c>
      <c r="B12" s="19">
        <v>0</v>
      </c>
      <c r="C12" s="16"/>
      <c r="D12" s="19">
        <v>0</v>
      </c>
      <c r="E12" s="19">
        <v>0</v>
      </c>
      <c r="F12" s="43" t="s">
        <v>47</v>
      </c>
      <c r="G12" s="19"/>
    </row>
    <row r="13" spans="1:7" x14ac:dyDescent="0.3">
      <c r="A13" s="7" t="s">
        <v>15</v>
      </c>
      <c r="B13" s="8">
        <f>SUM(B5:B12)</f>
        <v>9</v>
      </c>
      <c r="C13" s="9"/>
      <c r="D13" s="10">
        <f>SUM(D5:D12)</f>
        <v>9</v>
      </c>
      <c r="E13" s="8">
        <f t="shared" ref="E13" si="0">SUM(E5:E12)</f>
        <v>0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14">
        <f t="shared" si="1"/>
        <v>1</v>
      </c>
      <c r="K25" s="17">
        <f>+J25/$J33</f>
        <v>0.1111111111111111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14">
        <f t="shared" si="1"/>
        <v>1</v>
      </c>
      <c r="K26" s="17">
        <f>+J26/$J33</f>
        <v>0.1111111111111111</v>
      </c>
    </row>
    <row r="27" spans="1:11" x14ac:dyDescent="0.3">
      <c r="A27" s="13" t="s">
        <v>27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1</v>
      </c>
      <c r="K27" s="17">
        <f>+J27/$J33</f>
        <v>0.1111111111111111</v>
      </c>
    </row>
    <row r="28" spans="1:11" x14ac:dyDescent="0.3">
      <c r="A28" s="13" t="s">
        <v>28</v>
      </c>
      <c r="B28" s="5">
        <v>0</v>
      </c>
      <c r="C28" s="5">
        <v>1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14">
        <f t="shared" si="1"/>
        <v>2</v>
      </c>
      <c r="K28" s="17">
        <f>+J28/$J33</f>
        <v>0.22222222222222221</v>
      </c>
    </row>
    <row r="29" spans="1:11" x14ac:dyDescent="0.3">
      <c r="A29" s="13" t="s">
        <v>29</v>
      </c>
      <c r="B29" s="5">
        <v>0</v>
      </c>
      <c r="C29" s="5">
        <v>1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14">
        <f t="shared" si="1"/>
        <v>2</v>
      </c>
      <c r="K29" s="17">
        <f>+J29/$J33</f>
        <v>0.22222222222222221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14">
        <f t="shared" si="1"/>
        <v>1</v>
      </c>
      <c r="K30" s="17">
        <f>+J30/$J33</f>
        <v>0.1111111111111111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17">
        <f>+J32/J33</f>
        <v>0.1111111111111111</v>
      </c>
    </row>
    <row r="33" spans="1:11" x14ac:dyDescent="0.3">
      <c r="A33" s="18" t="s">
        <v>15</v>
      </c>
      <c r="B33" s="14">
        <f>SUM(B20:B32)</f>
        <v>1</v>
      </c>
      <c r="C33" s="14">
        <f t="shared" ref="C33:I33" si="2">SUM(C20:C31)</f>
        <v>2</v>
      </c>
      <c r="D33" s="14">
        <f t="shared" si="2"/>
        <v>0</v>
      </c>
      <c r="E33" s="14">
        <f t="shared" si="2"/>
        <v>0</v>
      </c>
      <c r="F33" s="14">
        <f>SUM(F20:F32)</f>
        <v>4</v>
      </c>
      <c r="G33" s="14">
        <f t="shared" si="2"/>
        <v>2</v>
      </c>
      <c r="H33" s="14">
        <f t="shared" si="2"/>
        <v>0</v>
      </c>
      <c r="I33" s="14">
        <f t="shared" si="2"/>
        <v>0</v>
      </c>
      <c r="J33" s="10">
        <f>SUM(J20:J32)</f>
        <v>9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B0CB-72F0-E342-BFBE-7F3C45EAFE27}">
  <dimension ref="A2:K34"/>
  <sheetViews>
    <sheetView workbookViewId="0">
      <selection activeCell="J37" sqref="J37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3</v>
      </c>
      <c r="C5" s="16">
        <v>0.93</v>
      </c>
      <c r="D5" s="19">
        <v>3</v>
      </c>
      <c r="E5" s="19">
        <v>0</v>
      </c>
      <c r="F5" s="43" t="s">
        <v>47</v>
      </c>
      <c r="G5" s="44" t="s">
        <v>48</v>
      </c>
    </row>
    <row r="6" spans="1:7" x14ac:dyDescent="0.3">
      <c r="A6" s="4" t="s">
        <v>8</v>
      </c>
      <c r="B6" s="19">
        <v>16</v>
      </c>
      <c r="C6" s="16">
        <v>0.78</v>
      </c>
      <c r="D6" s="19">
        <v>16</v>
      </c>
      <c r="E6" s="19">
        <v>0</v>
      </c>
      <c r="F6" s="43" t="s">
        <v>47</v>
      </c>
      <c r="G6" s="77" t="s">
        <v>55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4</v>
      </c>
      <c r="C8" s="16">
        <v>0.96</v>
      </c>
      <c r="D8" s="19">
        <v>4</v>
      </c>
      <c r="E8" s="19">
        <v>0</v>
      </c>
      <c r="F8" s="43" t="s">
        <v>47</v>
      </c>
      <c r="G8" s="44" t="s">
        <v>48</v>
      </c>
    </row>
    <row r="9" spans="1:7" x14ac:dyDescent="0.3">
      <c r="A9" s="4" t="s">
        <v>11</v>
      </c>
      <c r="B9" s="19">
        <v>34</v>
      </c>
      <c r="C9" s="16">
        <v>0.94</v>
      </c>
      <c r="D9" s="19">
        <v>20</v>
      </c>
      <c r="E9" s="19">
        <v>14</v>
      </c>
      <c r="F9" s="43" t="s">
        <v>47</v>
      </c>
      <c r="G9" s="44" t="s">
        <v>48</v>
      </c>
    </row>
    <row r="10" spans="1:7" x14ac:dyDescent="0.3">
      <c r="A10" s="4" t="s">
        <v>12</v>
      </c>
      <c r="B10" s="19">
        <v>4</v>
      </c>
      <c r="C10" s="16">
        <v>0.97</v>
      </c>
      <c r="D10" s="19">
        <v>4</v>
      </c>
      <c r="E10" s="19">
        <v>0</v>
      </c>
      <c r="F10" s="44" t="s">
        <v>48</v>
      </c>
      <c r="G10" s="43" t="s">
        <v>47</v>
      </c>
    </row>
    <row r="11" spans="1:7" x14ac:dyDescent="0.3">
      <c r="A11" s="4" t="s">
        <v>13</v>
      </c>
      <c r="B11" s="19">
        <v>10</v>
      </c>
      <c r="C11" s="16">
        <v>0.91</v>
      </c>
      <c r="D11" s="19">
        <v>10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9</v>
      </c>
      <c r="C12" s="16">
        <v>0.98</v>
      </c>
      <c r="D12" s="19">
        <v>1</v>
      </c>
      <c r="E12" s="19">
        <v>8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80</v>
      </c>
      <c r="C13" s="9"/>
      <c r="D13" s="10">
        <f>SUM(D5:D12)</f>
        <v>58</v>
      </c>
      <c r="E13" s="8">
        <f t="shared" ref="E13" si="0">SUM(E5:E12)</f>
        <v>22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1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1</v>
      </c>
      <c r="K20" s="17">
        <f>+J20/J34</f>
        <v>1.7241379310344827E-2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14">
        <f t="shared" ref="J21:J32" si="1">SUM(B21:I21)</f>
        <v>1</v>
      </c>
      <c r="K21" s="17">
        <f>+J21/$J34</f>
        <v>1.7241379310344827E-2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14">
        <f t="shared" si="1"/>
        <v>1</v>
      </c>
      <c r="K22" s="17">
        <f>+J22/J34</f>
        <v>1.7241379310344827E-2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+J23/J34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14">
        <f t="shared" si="1"/>
        <v>2</v>
      </c>
      <c r="K24" s="17">
        <f>+J24/$J34</f>
        <v>3.4482758620689655E-2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+J25/$J34</f>
        <v>0</v>
      </c>
    </row>
    <row r="26" spans="1:11" x14ac:dyDescent="0.3">
      <c r="A26" s="13" t="s">
        <v>26</v>
      </c>
      <c r="B26" s="5">
        <v>0</v>
      </c>
      <c r="C26" s="5">
        <v>1</v>
      </c>
      <c r="D26" s="5">
        <v>0</v>
      </c>
      <c r="E26" s="5">
        <v>1</v>
      </c>
      <c r="F26" s="5">
        <v>5</v>
      </c>
      <c r="G26" s="5">
        <v>1</v>
      </c>
      <c r="H26" s="5">
        <v>7</v>
      </c>
      <c r="I26" s="5">
        <v>0</v>
      </c>
      <c r="J26" s="14">
        <f t="shared" si="1"/>
        <v>15</v>
      </c>
      <c r="K26" s="17">
        <f>+J26/$J34</f>
        <v>0.25862068965517243</v>
      </c>
    </row>
    <row r="27" spans="1:11" x14ac:dyDescent="0.3">
      <c r="A27" s="13" t="s">
        <v>27</v>
      </c>
      <c r="B27" s="5">
        <v>0</v>
      </c>
      <c r="C27" s="5">
        <v>2</v>
      </c>
      <c r="D27" s="5">
        <v>0</v>
      </c>
      <c r="E27" s="5">
        <v>3</v>
      </c>
      <c r="F27" s="5">
        <v>3</v>
      </c>
      <c r="G27" s="5">
        <v>0</v>
      </c>
      <c r="H27" s="5">
        <v>2</v>
      </c>
      <c r="I27" s="5">
        <v>1</v>
      </c>
      <c r="J27" s="14">
        <f t="shared" si="1"/>
        <v>11</v>
      </c>
      <c r="K27" s="17">
        <f>+J27/$J34</f>
        <v>0.18965517241379309</v>
      </c>
    </row>
    <row r="28" spans="1:11" x14ac:dyDescent="0.3">
      <c r="A28" s="13" t="s">
        <v>28</v>
      </c>
      <c r="B28" s="5">
        <v>0</v>
      </c>
      <c r="C28" s="5">
        <v>1</v>
      </c>
      <c r="D28" s="5">
        <v>0</v>
      </c>
      <c r="E28" s="5">
        <v>0</v>
      </c>
      <c r="F28" s="5">
        <v>2</v>
      </c>
      <c r="G28" s="5">
        <v>0</v>
      </c>
      <c r="H28" s="5">
        <v>0</v>
      </c>
      <c r="I28" s="5">
        <v>0</v>
      </c>
      <c r="J28" s="14">
        <f t="shared" si="1"/>
        <v>3</v>
      </c>
      <c r="K28" s="17">
        <f>+J28/$J34</f>
        <v>5.1724137931034482E-2</v>
      </c>
    </row>
    <row r="29" spans="1:11" x14ac:dyDescent="0.3">
      <c r="A29" s="13" t="s">
        <v>29</v>
      </c>
      <c r="B29" s="5">
        <v>1</v>
      </c>
      <c r="C29" s="5">
        <v>1</v>
      </c>
      <c r="D29" s="5">
        <v>0</v>
      </c>
      <c r="E29" s="5">
        <v>0</v>
      </c>
      <c r="F29" s="5">
        <v>5</v>
      </c>
      <c r="G29" s="5">
        <v>2</v>
      </c>
      <c r="H29" s="5">
        <v>0</v>
      </c>
      <c r="I29" s="5">
        <v>0</v>
      </c>
      <c r="J29" s="14">
        <f t="shared" si="1"/>
        <v>9</v>
      </c>
      <c r="K29" s="17">
        <f>+J29/$J34</f>
        <v>0.15517241379310345</v>
      </c>
    </row>
    <row r="30" spans="1:11" x14ac:dyDescent="0.3">
      <c r="A30" s="13" t="s">
        <v>30</v>
      </c>
      <c r="B30" s="5">
        <v>0</v>
      </c>
      <c r="C30" s="5">
        <v>2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14">
        <f t="shared" si="1"/>
        <v>3</v>
      </c>
      <c r="K30" s="17">
        <f>+J30/$J34</f>
        <v>5.1724137931034482E-2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14">
        <f t="shared" si="1"/>
        <v>1</v>
      </c>
      <c r="K31" s="17">
        <f>+J31/$J34</f>
        <v>1.7241379310344827E-2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16">
        <f>+J32/J34</f>
        <v>0</v>
      </c>
    </row>
    <row r="33" spans="1:11" x14ac:dyDescent="0.3">
      <c r="A33" s="13" t="s">
        <v>54</v>
      </c>
      <c r="B33" s="5">
        <v>1</v>
      </c>
      <c r="C33" s="5">
        <v>9</v>
      </c>
      <c r="D33" s="5">
        <v>0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14">
        <v>11</v>
      </c>
      <c r="K33" s="17">
        <f>J33/J34</f>
        <v>0.18965517241379309</v>
      </c>
    </row>
    <row r="34" spans="1:11" x14ac:dyDescent="0.3">
      <c r="A34" s="18" t="s">
        <v>15</v>
      </c>
      <c r="B34" s="14">
        <f>SUM(B20:B33)</f>
        <v>3</v>
      </c>
      <c r="C34" s="14">
        <f>SUM(C20:C33)</f>
        <v>16</v>
      </c>
      <c r="D34" s="14">
        <f t="shared" ref="D34" si="2">SUM(D20:D31)</f>
        <v>0</v>
      </c>
      <c r="E34" s="14">
        <f>SUM(E20:E33)</f>
        <v>4</v>
      </c>
      <c r="F34" s="14">
        <f>SUM(F20:F32)</f>
        <v>19</v>
      </c>
      <c r="G34" s="14">
        <f>SUM(G20:G33)</f>
        <v>4</v>
      </c>
      <c r="H34" s="14">
        <f>SUM(H20:H33)</f>
        <v>10</v>
      </c>
      <c r="I34" s="14">
        <f>SUM(I20:I33)</f>
        <v>1</v>
      </c>
      <c r="J34" s="10">
        <f>SUM(J20:J33)</f>
        <v>58</v>
      </c>
      <c r="K34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7C05-8D54-433A-9619-5833DD3138F0}">
  <dimension ref="A2:K34"/>
  <sheetViews>
    <sheetView topLeftCell="A4" workbookViewId="0">
      <selection activeCell="F5" sqref="F5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0.96</v>
      </c>
      <c r="D5" s="19">
        <v>0</v>
      </c>
      <c r="E5" s="19">
        <v>0</v>
      </c>
      <c r="F5" s="43" t="s">
        <v>47</v>
      </c>
      <c r="G5" s="44" t="s">
        <v>48</v>
      </c>
    </row>
    <row r="6" spans="1:7" x14ac:dyDescent="0.3">
      <c r="A6" s="4" t="s">
        <v>8</v>
      </c>
      <c r="B6" s="19">
        <v>2</v>
      </c>
      <c r="C6" s="16">
        <v>0.86</v>
      </c>
      <c r="D6" s="19">
        <v>2</v>
      </c>
      <c r="E6" s="19">
        <v>0</v>
      </c>
      <c r="F6" s="43" t="s">
        <v>47</v>
      </c>
      <c r="G6" s="77" t="s">
        <v>55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0.97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8</v>
      </c>
      <c r="C9" s="16">
        <v>0.96</v>
      </c>
      <c r="D9" s="19">
        <v>3</v>
      </c>
      <c r="E9" s="19">
        <v>5</v>
      </c>
      <c r="F9" s="43" t="s">
        <v>47</v>
      </c>
      <c r="G9" s="44" t="s">
        <v>48</v>
      </c>
    </row>
    <row r="10" spans="1:7" x14ac:dyDescent="0.3">
      <c r="A10" s="4" t="s">
        <v>12</v>
      </c>
      <c r="B10" s="19">
        <v>2</v>
      </c>
      <c r="C10" s="16">
        <v>0.98</v>
      </c>
      <c r="D10" s="19">
        <v>2</v>
      </c>
      <c r="E10" s="19">
        <v>0</v>
      </c>
      <c r="F10" s="44" t="s">
        <v>48</v>
      </c>
      <c r="G10" s="43" t="s">
        <v>47</v>
      </c>
    </row>
    <row r="11" spans="1:7" x14ac:dyDescent="0.3">
      <c r="A11" s="4" t="s">
        <v>13</v>
      </c>
      <c r="B11" s="19">
        <v>2</v>
      </c>
      <c r="C11" s="16">
        <v>0.94</v>
      </c>
      <c r="D11" s="19">
        <v>2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1</v>
      </c>
      <c r="C12" s="16">
        <v>0.98</v>
      </c>
      <c r="D12" s="19">
        <v>1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15</v>
      </c>
      <c r="C13" s="9"/>
      <c r="D13" s="10">
        <f>SUM(D5:D12)</f>
        <v>10</v>
      </c>
      <c r="E13" s="8">
        <f t="shared" ref="E13" si="0">SUM(E5:E12)</f>
        <v>5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  <c r="K18" s="115" t="s">
        <v>2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  <c r="K19" s="116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16">
        <f>+J20/J34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3" si="1">SUM(B21:I21)</f>
        <v>0</v>
      </c>
      <c r="K21" s="16">
        <f>+J21/$J34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+J22/J34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+J23/J34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+J24/$J34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+J25/$J34</f>
        <v>0</v>
      </c>
    </row>
    <row r="26" spans="1:11" x14ac:dyDescent="0.3">
      <c r="A26" s="13" t="s">
        <v>26</v>
      </c>
      <c r="B26" s="5">
        <v>0</v>
      </c>
      <c r="C26" s="5">
        <v>1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1</v>
      </c>
      <c r="J26" s="14">
        <f t="shared" si="1"/>
        <v>3</v>
      </c>
      <c r="K26" s="78">
        <f>+J26/$J34</f>
        <v>0.3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1</v>
      </c>
      <c r="I27" s="5">
        <v>0</v>
      </c>
      <c r="J27" s="14">
        <f t="shared" si="1"/>
        <v>2</v>
      </c>
      <c r="K27" s="78">
        <f>+J27/$J34</f>
        <v>0.2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+J28/$J34</f>
        <v>0</v>
      </c>
    </row>
    <row r="29" spans="1:11" x14ac:dyDescent="0.3">
      <c r="A29" s="13" t="s">
        <v>29</v>
      </c>
      <c r="B29" s="5">
        <v>0</v>
      </c>
      <c r="C29" s="5">
        <v>1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14">
        <f t="shared" si="1"/>
        <v>4</v>
      </c>
      <c r="K29" s="78">
        <f>+J29/$J34</f>
        <v>0.4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16">
        <f>+J30/$J34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14">
        <f t="shared" si="1"/>
        <v>1</v>
      </c>
      <c r="K31" s="16">
        <f>+J31/$J34</f>
        <v>0.1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16">
        <f>+J32/J34</f>
        <v>0</v>
      </c>
    </row>
    <row r="33" spans="1:11" x14ac:dyDescent="0.3">
      <c r="A33" s="13" t="s">
        <v>54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14">
        <f t="shared" si="1"/>
        <v>0</v>
      </c>
      <c r="K33" s="16">
        <f>J33/J34</f>
        <v>0</v>
      </c>
    </row>
    <row r="34" spans="1:11" x14ac:dyDescent="0.3">
      <c r="A34" s="18" t="s">
        <v>15</v>
      </c>
      <c r="B34" s="14">
        <f>SUM(B20:B33)</f>
        <v>0</v>
      </c>
      <c r="C34" s="14">
        <f>SUM(C20:C33)</f>
        <v>2</v>
      </c>
      <c r="D34" s="14">
        <f t="shared" ref="D34" si="2">SUM(D20:D31)</f>
        <v>0</v>
      </c>
      <c r="E34" s="14">
        <f>SUM(E20:E33)</f>
        <v>0</v>
      </c>
      <c r="F34" s="14">
        <f>SUM(F20:F32)</f>
        <v>3</v>
      </c>
      <c r="G34" s="14">
        <f>SUM(G20:G33)</f>
        <v>2</v>
      </c>
      <c r="H34" s="14">
        <f>SUM(H20:H33)</f>
        <v>2</v>
      </c>
      <c r="I34" s="14">
        <f>SUM(I20:I33)</f>
        <v>1</v>
      </c>
      <c r="J34" s="10">
        <f>SUM(J20:J33)</f>
        <v>10</v>
      </c>
      <c r="K34" s="19"/>
    </row>
  </sheetData>
  <mergeCells count="6">
    <mergeCell ref="K18:K19"/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D04E-E3E5-4C6B-A30F-B65CA8D86962}">
  <dimension ref="A2:N37"/>
  <sheetViews>
    <sheetView workbookViewId="0">
      <selection activeCell="F15" sqref="F15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0.97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0.9</v>
      </c>
      <c r="D6" s="19">
        <v>1</v>
      </c>
      <c r="E6" s="19">
        <v>0</v>
      </c>
      <c r="F6" s="43" t="s">
        <v>47</v>
      </c>
      <c r="G6" s="44" t="s">
        <v>48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0.98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9</v>
      </c>
      <c r="C9" s="16">
        <v>0.97</v>
      </c>
      <c r="D9" s="19">
        <v>2</v>
      </c>
      <c r="E9" s="19">
        <v>7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5</v>
      </c>
      <c r="C10" s="16">
        <v>0.96</v>
      </c>
      <c r="D10" s="19">
        <v>5</v>
      </c>
      <c r="E10" s="19">
        <v>0</v>
      </c>
      <c r="F10" s="44" t="s">
        <v>48</v>
      </c>
      <c r="G10" s="44" t="s">
        <v>48</v>
      </c>
    </row>
    <row r="11" spans="1:7" x14ac:dyDescent="0.3">
      <c r="A11" s="4" t="s">
        <v>13</v>
      </c>
      <c r="B11" s="19">
        <v>0</v>
      </c>
      <c r="C11" s="16">
        <v>0.95</v>
      </c>
      <c r="D11" s="19">
        <v>0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0</v>
      </c>
      <c r="C12" s="16">
        <v>0.99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4" t="s">
        <v>56</v>
      </c>
      <c r="B13" s="19">
        <v>0</v>
      </c>
      <c r="C13" s="16">
        <v>1</v>
      </c>
      <c r="D13" s="19">
        <v>0</v>
      </c>
      <c r="E13" s="19">
        <v>0</v>
      </c>
      <c r="F13" s="43" t="s">
        <v>47</v>
      </c>
      <c r="G13" s="43" t="s">
        <v>47</v>
      </c>
    </row>
    <row r="14" spans="1:7" x14ac:dyDescent="0.3">
      <c r="A14" s="4" t="s">
        <v>57</v>
      </c>
      <c r="B14" s="19">
        <v>0</v>
      </c>
      <c r="C14" s="16">
        <v>1</v>
      </c>
      <c r="D14" s="19">
        <v>0</v>
      </c>
      <c r="E14" s="19">
        <v>0</v>
      </c>
      <c r="F14" s="43" t="s">
        <v>47</v>
      </c>
      <c r="G14" s="43" t="s">
        <v>47</v>
      </c>
    </row>
    <row r="15" spans="1:7" x14ac:dyDescent="0.3">
      <c r="A15" s="4" t="s">
        <v>58</v>
      </c>
      <c r="B15" s="19">
        <v>0</v>
      </c>
      <c r="C15" s="16">
        <v>1</v>
      </c>
      <c r="D15" s="19">
        <v>0</v>
      </c>
      <c r="E15" s="19">
        <v>0</v>
      </c>
      <c r="F15" s="77" t="s">
        <v>55</v>
      </c>
      <c r="G15" s="43" t="s">
        <v>47</v>
      </c>
    </row>
    <row r="16" spans="1:7" x14ac:dyDescent="0.3">
      <c r="A16" s="7" t="s">
        <v>15</v>
      </c>
      <c r="B16" s="8">
        <f>SUM(B5:B15)</f>
        <v>15</v>
      </c>
      <c r="C16" s="9"/>
      <c r="D16" s="10">
        <f>SUM(D5:D15)</f>
        <v>8</v>
      </c>
      <c r="E16" s="8">
        <f>SUM(E5:E15)</f>
        <v>7</v>
      </c>
      <c r="F16" s="11"/>
      <c r="G16" s="12"/>
    </row>
    <row r="21" spans="1:14" x14ac:dyDescent="0.3">
      <c r="A21" s="93" t="s">
        <v>16</v>
      </c>
      <c r="B21" s="117" t="s">
        <v>17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9"/>
      <c r="M21" s="93" t="s">
        <v>18</v>
      </c>
    </row>
    <row r="22" spans="1:14" x14ac:dyDescent="0.3">
      <c r="A22" s="94"/>
      <c r="B22" s="3" t="s">
        <v>7</v>
      </c>
      <c r="C22" s="3" t="s">
        <v>8</v>
      </c>
      <c r="D22" s="3" t="s">
        <v>19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80" t="s">
        <v>56</v>
      </c>
      <c r="K22" s="80" t="s">
        <v>57</v>
      </c>
      <c r="L22" s="80" t="s">
        <v>58</v>
      </c>
      <c r="M22" s="94"/>
    </row>
    <row r="23" spans="1:14" x14ac:dyDescent="0.3">
      <c r="A23" s="13" t="s">
        <v>20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14">
        <f>SUM(B23:I23)</f>
        <v>0</v>
      </c>
      <c r="N23" s="16">
        <f>+M23/M37</f>
        <v>0</v>
      </c>
    </row>
    <row r="24" spans="1:14" x14ac:dyDescent="0.3">
      <c r="A24" s="15" t="s">
        <v>21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14">
        <f t="shared" ref="M24:M36" si="0">SUM(B24:I24)</f>
        <v>0</v>
      </c>
      <c r="N24" s="16">
        <f>+M24/$M37</f>
        <v>0</v>
      </c>
    </row>
    <row r="25" spans="1:14" x14ac:dyDescent="0.3">
      <c r="A25" s="13" t="s">
        <v>22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14">
        <f t="shared" si="0"/>
        <v>0</v>
      </c>
      <c r="N25" s="16">
        <f>+M25/M37</f>
        <v>0</v>
      </c>
    </row>
    <row r="26" spans="1:14" x14ac:dyDescent="0.3">
      <c r="A26" s="13" t="s">
        <v>23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14">
        <f t="shared" si="0"/>
        <v>0</v>
      </c>
      <c r="N26" s="16">
        <f>+M26/M37</f>
        <v>0</v>
      </c>
    </row>
    <row r="27" spans="1:14" x14ac:dyDescent="0.3">
      <c r="A27" s="13" t="s">
        <v>24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14">
        <f t="shared" si="0"/>
        <v>0</v>
      </c>
      <c r="N27" s="16">
        <f>+M27/$M37</f>
        <v>0</v>
      </c>
    </row>
    <row r="28" spans="1:14" x14ac:dyDescent="0.3">
      <c r="A28" s="13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14">
        <f t="shared" si="0"/>
        <v>0</v>
      </c>
      <c r="N28" s="16">
        <f>+M28/$M37</f>
        <v>0</v>
      </c>
    </row>
    <row r="29" spans="1:14" x14ac:dyDescent="0.3">
      <c r="A29" s="13" t="s">
        <v>26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4">
        <f t="shared" si="0"/>
        <v>4</v>
      </c>
      <c r="N29" s="78">
        <f>+M29/$M37</f>
        <v>0.5</v>
      </c>
    </row>
    <row r="30" spans="1:14" x14ac:dyDescent="0.3">
      <c r="A30" s="13" t="s">
        <v>27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14">
        <f t="shared" si="0"/>
        <v>0</v>
      </c>
      <c r="N30" s="16">
        <f>+M30/$M37</f>
        <v>0</v>
      </c>
    </row>
    <row r="31" spans="1:14" x14ac:dyDescent="0.3">
      <c r="A31" s="13" t="s">
        <v>28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14">
        <f t="shared" si="0"/>
        <v>0</v>
      </c>
      <c r="N31" s="16">
        <f>+M31/$M37</f>
        <v>0</v>
      </c>
    </row>
    <row r="32" spans="1:14" x14ac:dyDescent="0.3">
      <c r="A32" s="13" t="s">
        <v>29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14">
        <f t="shared" si="0"/>
        <v>3</v>
      </c>
      <c r="N32" s="78">
        <f>+M32/$M37</f>
        <v>0.375</v>
      </c>
    </row>
    <row r="33" spans="1:14" x14ac:dyDescent="0.3">
      <c r="A33" s="13" t="s">
        <v>30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14">
        <f t="shared" si="0"/>
        <v>0</v>
      </c>
      <c r="N33" s="16">
        <f>+M33/$M37</f>
        <v>0</v>
      </c>
    </row>
    <row r="34" spans="1:14" x14ac:dyDescent="0.3">
      <c r="A34" s="13" t="s">
        <v>31</v>
      </c>
      <c r="B34" s="5">
        <v>0</v>
      </c>
      <c r="C34" s="5">
        <v>0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14">
        <f t="shared" si="0"/>
        <v>1</v>
      </c>
      <c r="N34" s="78">
        <f>+M34/$M37</f>
        <v>0.125</v>
      </c>
    </row>
    <row r="35" spans="1:14" x14ac:dyDescent="0.3">
      <c r="A35" s="13" t="s">
        <v>52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4">
        <f t="shared" si="0"/>
        <v>0</v>
      </c>
      <c r="N35" s="16">
        <f>+M35/M37</f>
        <v>0</v>
      </c>
    </row>
    <row r="36" spans="1:14" x14ac:dyDescent="0.3">
      <c r="A36" s="13" t="s">
        <v>54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14">
        <f t="shared" si="0"/>
        <v>0</v>
      </c>
      <c r="N36" s="16">
        <f>M36/M37</f>
        <v>0</v>
      </c>
    </row>
    <row r="37" spans="1:14" x14ac:dyDescent="0.3">
      <c r="A37" s="18" t="s">
        <v>15</v>
      </c>
      <c r="B37" s="14">
        <f>SUM(B23:B36)</f>
        <v>0</v>
      </c>
      <c r="C37" s="14">
        <f>SUM(C23:C36)</f>
        <v>1</v>
      </c>
      <c r="D37" s="14">
        <f t="shared" ref="D37" si="1">SUM(D23:D34)</f>
        <v>0</v>
      </c>
      <c r="E37" s="14">
        <f>SUM(E23:E36)</f>
        <v>0</v>
      </c>
      <c r="F37" s="14">
        <f>SUM(F23:F35)</f>
        <v>2</v>
      </c>
      <c r="G37" s="14">
        <f>SUM(G23:G36)</f>
        <v>5</v>
      </c>
      <c r="H37" s="14">
        <f>SUM(H23:H36)</f>
        <v>0</v>
      </c>
      <c r="I37" s="14">
        <f>SUM(I23:I36)</f>
        <v>0</v>
      </c>
      <c r="J37" s="14">
        <f t="shared" ref="J37:L37" si="2">SUM(J23:J36)</f>
        <v>0</v>
      </c>
      <c r="K37" s="14">
        <f t="shared" si="2"/>
        <v>0</v>
      </c>
      <c r="L37" s="14">
        <f t="shared" si="2"/>
        <v>0</v>
      </c>
      <c r="M37" s="10">
        <f>SUM(M23:M36)</f>
        <v>8</v>
      </c>
      <c r="N37" s="5"/>
    </row>
  </sheetData>
  <mergeCells count="5">
    <mergeCell ref="A2:G2"/>
    <mergeCell ref="A3:G3"/>
    <mergeCell ref="A21:A22"/>
    <mergeCell ref="M21:M22"/>
    <mergeCell ref="B21:L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15B3-D412-475D-9C13-78DD9D988F81}">
  <dimension ref="A2:K37"/>
  <sheetViews>
    <sheetView tabSelected="1" workbookViewId="0">
      <selection activeCell="K32" sqref="K32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0.97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0.91</v>
      </c>
      <c r="D6" s="19">
        <v>1</v>
      </c>
      <c r="E6" s="19">
        <v>0</v>
      </c>
      <c r="F6" s="43" t="s">
        <v>47</v>
      </c>
      <c r="G6" s="44" t="s">
        <v>48</v>
      </c>
    </row>
    <row r="7" spans="1:7" x14ac:dyDescent="0.3">
      <c r="A7" s="4" t="s">
        <v>9</v>
      </c>
      <c r="B7" s="19">
        <v>1</v>
      </c>
      <c r="C7" s="16">
        <v>1</v>
      </c>
      <c r="D7" s="19">
        <v>0</v>
      </c>
      <c r="E7" s="19">
        <v>1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0.98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4</v>
      </c>
      <c r="C9" s="16">
        <v>0.97</v>
      </c>
      <c r="D9" s="19">
        <v>4</v>
      </c>
      <c r="E9" s="19">
        <v>0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1</v>
      </c>
      <c r="C10" s="16">
        <v>0.97</v>
      </c>
      <c r="D10" s="19">
        <v>1</v>
      </c>
      <c r="E10" s="19">
        <v>0</v>
      </c>
      <c r="F10" s="44" t="s">
        <v>48</v>
      </c>
      <c r="G10" s="43" t="s">
        <v>47</v>
      </c>
    </row>
    <row r="11" spans="1:7" x14ac:dyDescent="0.3">
      <c r="A11" s="4" t="s">
        <v>13</v>
      </c>
      <c r="B11" s="19">
        <v>0</v>
      </c>
      <c r="C11" s="16">
        <v>0.96</v>
      </c>
      <c r="D11" s="19">
        <v>0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0</v>
      </c>
      <c r="C12" s="16">
        <v>0.99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4" t="s">
        <v>56</v>
      </c>
      <c r="B13" s="5">
        <v>0</v>
      </c>
      <c r="C13" s="142">
        <v>1</v>
      </c>
      <c r="D13" s="5">
        <v>0</v>
      </c>
      <c r="E13" s="5">
        <v>0</v>
      </c>
      <c r="F13" s="43" t="s">
        <v>47</v>
      </c>
      <c r="G13" s="43" t="s">
        <v>47</v>
      </c>
    </row>
    <row r="14" spans="1:7" x14ac:dyDescent="0.3">
      <c r="A14" s="4" t="s">
        <v>57</v>
      </c>
      <c r="B14" s="19">
        <v>0</v>
      </c>
      <c r="C14" s="16">
        <v>1</v>
      </c>
      <c r="D14" s="19">
        <v>0</v>
      </c>
      <c r="E14" s="19">
        <v>0</v>
      </c>
      <c r="F14" s="43" t="s">
        <v>47</v>
      </c>
      <c r="G14" s="43" t="s">
        <v>47</v>
      </c>
    </row>
    <row r="15" spans="1:7" x14ac:dyDescent="0.3">
      <c r="A15" s="4" t="s">
        <v>58</v>
      </c>
      <c r="B15" s="19">
        <v>0</v>
      </c>
      <c r="C15" s="16">
        <v>1</v>
      </c>
      <c r="D15" s="19">
        <v>0</v>
      </c>
      <c r="E15" s="19">
        <v>0</v>
      </c>
      <c r="F15" s="77" t="s">
        <v>55</v>
      </c>
      <c r="G15" s="43" t="s">
        <v>47</v>
      </c>
    </row>
    <row r="16" spans="1:7" x14ac:dyDescent="0.3">
      <c r="A16" s="7" t="s">
        <v>15</v>
      </c>
      <c r="B16" s="8">
        <f>SUM(B5:B15)</f>
        <v>7</v>
      </c>
      <c r="C16" s="9"/>
      <c r="D16" s="10">
        <f>SUM(D5:D15)</f>
        <v>6</v>
      </c>
      <c r="E16" s="8">
        <f>SUM(E5:E15)</f>
        <v>1</v>
      </c>
      <c r="F16" s="11"/>
      <c r="G16" s="12"/>
    </row>
    <row r="21" spans="1:11" x14ac:dyDescent="0.3">
      <c r="A21" s="93" t="s">
        <v>16</v>
      </c>
      <c r="B21" s="95" t="s">
        <v>17</v>
      </c>
      <c r="C21" s="96"/>
      <c r="D21" s="96"/>
      <c r="E21" s="96"/>
      <c r="F21" s="96"/>
      <c r="G21" s="96"/>
      <c r="H21" s="96"/>
      <c r="I21" s="97"/>
      <c r="J21" s="93" t="s">
        <v>18</v>
      </c>
    </row>
    <row r="22" spans="1:11" x14ac:dyDescent="0.3">
      <c r="A22" s="94"/>
      <c r="B22" s="3" t="s">
        <v>7</v>
      </c>
      <c r="C22" s="3" t="s">
        <v>8</v>
      </c>
      <c r="D22" s="3" t="s">
        <v>19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94"/>
    </row>
    <row r="23" spans="1:11" x14ac:dyDescent="0.3">
      <c r="A23" s="13" t="s">
        <v>20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14">
        <f>SUM(B23:I23)</f>
        <v>1</v>
      </c>
      <c r="K23" s="78">
        <f>+J23/J37</f>
        <v>0.16666666666666666</v>
      </c>
    </row>
    <row r="24" spans="1:11" x14ac:dyDescent="0.3">
      <c r="A24" s="15" t="s">
        <v>21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ref="J24:J36" si="0">SUM(B24:I24)</f>
        <v>0</v>
      </c>
      <c r="K24" s="16">
        <f>+J24/$J37</f>
        <v>0</v>
      </c>
    </row>
    <row r="25" spans="1:11" x14ac:dyDescent="0.3">
      <c r="A25" s="13" t="s">
        <v>22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0"/>
        <v>0</v>
      </c>
      <c r="K25" s="16">
        <f>+J25/J37</f>
        <v>0</v>
      </c>
    </row>
    <row r="26" spans="1:11" x14ac:dyDescent="0.3">
      <c r="A26" s="13" t="s">
        <v>23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4">
        <f t="shared" si="0"/>
        <v>0</v>
      </c>
      <c r="K26" s="16">
        <f>+J26/J37</f>
        <v>0</v>
      </c>
    </row>
    <row r="27" spans="1:11" x14ac:dyDescent="0.3">
      <c r="A27" s="13" t="s">
        <v>24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0"/>
        <v>0</v>
      </c>
      <c r="K27" s="16">
        <f>+J27/$J37</f>
        <v>0</v>
      </c>
    </row>
    <row r="28" spans="1:11" x14ac:dyDescent="0.3">
      <c r="A28" s="13" t="s">
        <v>25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14">
        <f t="shared" si="0"/>
        <v>1</v>
      </c>
      <c r="K28" s="78">
        <f>+J28/$J37</f>
        <v>0.16666666666666666</v>
      </c>
    </row>
    <row r="29" spans="1:11" x14ac:dyDescent="0.3">
      <c r="A29" s="13" t="s">
        <v>26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14">
        <f t="shared" si="0"/>
        <v>0</v>
      </c>
      <c r="K29" s="16">
        <f>+J29/$J37</f>
        <v>0</v>
      </c>
    </row>
    <row r="30" spans="1:11" x14ac:dyDescent="0.3">
      <c r="A30" s="13" t="s">
        <v>27</v>
      </c>
      <c r="B30" s="5">
        <v>0</v>
      </c>
      <c r="C30" s="5">
        <v>0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14">
        <f t="shared" si="0"/>
        <v>1</v>
      </c>
      <c r="K30" s="78">
        <f>+J30/$J37</f>
        <v>0.16666666666666666</v>
      </c>
    </row>
    <row r="31" spans="1:11" x14ac:dyDescent="0.3">
      <c r="A31" s="13" t="s">
        <v>28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0"/>
        <v>0</v>
      </c>
      <c r="K31" s="16">
        <f>+J31/$J37</f>
        <v>0</v>
      </c>
    </row>
    <row r="32" spans="1:11" x14ac:dyDescent="0.3">
      <c r="A32" s="13" t="s">
        <v>29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14">
        <f t="shared" si="0"/>
        <v>3</v>
      </c>
      <c r="K32" s="78">
        <f>+J32/$J37</f>
        <v>0.5</v>
      </c>
    </row>
    <row r="33" spans="1:11" x14ac:dyDescent="0.3">
      <c r="A33" s="13" t="s">
        <v>30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14">
        <f t="shared" si="0"/>
        <v>0</v>
      </c>
      <c r="K33" s="16">
        <f>+J33/$J37</f>
        <v>0</v>
      </c>
    </row>
    <row r="34" spans="1:11" x14ac:dyDescent="0.3">
      <c r="A34" s="13" t="s">
        <v>31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14">
        <f t="shared" si="0"/>
        <v>0</v>
      </c>
      <c r="K34" s="16">
        <f>+J34/$J37</f>
        <v>0</v>
      </c>
    </row>
    <row r="35" spans="1:11" x14ac:dyDescent="0.3">
      <c r="A35" s="13" t="s">
        <v>52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14">
        <f t="shared" si="0"/>
        <v>0</v>
      </c>
      <c r="K35" s="16">
        <f>+J35/J37</f>
        <v>0</v>
      </c>
    </row>
    <row r="36" spans="1:11" x14ac:dyDescent="0.3">
      <c r="A36" s="13" t="s">
        <v>54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14">
        <f t="shared" si="0"/>
        <v>0</v>
      </c>
      <c r="K36" s="16">
        <f>J36/J37</f>
        <v>0</v>
      </c>
    </row>
    <row r="37" spans="1:11" x14ac:dyDescent="0.3">
      <c r="A37" s="18" t="s">
        <v>15</v>
      </c>
      <c r="B37" s="14">
        <f>SUM(B23:B36)</f>
        <v>0</v>
      </c>
      <c r="C37" s="14">
        <f>SUM(C23:C36)</f>
        <v>1</v>
      </c>
      <c r="D37" s="14">
        <f t="shared" ref="D37" si="1">SUM(D23:D34)</f>
        <v>0</v>
      </c>
      <c r="E37" s="14">
        <f>SUM(E23:E36)</f>
        <v>0</v>
      </c>
      <c r="F37" s="14">
        <f>SUM(F23:F35)</f>
        <v>4</v>
      </c>
      <c r="G37" s="14">
        <f>SUM(G23:G36)</f>
        <v>1</v>
      </c>
      <c r="H37" s="14">
        <f>SUM(H23:H36)</f>
        <v>0</v>
      </c>
      <c r="I37" s="14">
        <f>SUM(I23:I36)</f>
        <v>0</v>
      </c>
      <c r="J37" s="10">
        <f>SUM(J23:J36)</f>
        <v>6</v>
      </c>
      <c r="K37" s="5"/>
    </row>
  </sheetData>
  <mergeCells count="5">
    <mergeCell ref="A2:G2"/>
    <mergeCell ref="A3:G3"/>
    <mergeCell ref="A21:A22"/>
    <mergeCell ref="B21:I21"/>
    <mergeCell ref="J21:J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88BE-E503-CA42-BA54-32C8F6561E8A}">
  <dimension ref="A1:G48"/>
  <sheetViews>
    <sheetView topLeftCell="A25" workbookViewId="0">
      <selection activeCell="G12" sqref="G12"/>
    </sheetView>
  </sheetViews>
  <sheetFormatPr baseColWidth="10" defaultColWidth="11.44140625" defaultRowHeight="15.6" x14ac:dyDescent="0.3"/>
  <cols>
    <col min="1" max="1" width="11.44140625" style="1"/>
    <col min="2" max="2" width="23.44140625" style="1" customWidth="1"/>
    <col min="3" max="3" width="26" style="23" bestFit="1" customWidth="1"/>
    <col min="4" max="4" width="27.44140625" style="23" bestFit="1" customWidth="1"/>
    <col min="5" max="5" width="30" style="23" bestFit="1" customWidth="1"/>
    <col min="6" max="6" width="26.77734375" style="23" bestFit="1" customWidth="1"/>
    <col min="7" max="7" width="27.6640625" style="23" bestFit="1" customWidth="1"/>
    <col min="8" max="16384" width="11.44140625" style="1"/>
  </cols>
  <sheetData>
    <row r="1" spans="1:7" ht="23.4" x14ac:dyDescent="0.45">
      <c r="A1" s="102" t="s">
        <v>33</v>
      </c>
      <c r="B1" s="103"/>
      <c r="C1" s="103"/>
      <c r="D1" s="103"/>
      <c r="E1" s="103"/>
      <c r="F1" s="103"/>
      <c r="G1" s="104"/>
    </row>
    <row r="2" spans="1:7" x14ac:dyDescent="0.3">
      <c r="A2" s="105" t="s">
        <v>17</v>
      </c>
      <c r="B2" s="106"/>
      <c r="C2" s="109">
        <v>45831</v>
      </c>
      <c r="D2" s="109">
        <v>45832</v>
      </c>
      <c r="E2" s="109">
        <v>45833</v>
      </c>
      <c r="F2" s="109">
        <v>45834</v>
      </c>
      <c r="G2" s="109">
        <v>45835</v>
      </c>
    </row>
    <row r="3" spans="1:7" x14ac:dyDescent="0.3">
      <c r="A3" s="107"/>
      <c r="B3" s="108"/>
      <c r="C3" s="110"/>
      <c r="D3" s="110"/>
      <c r="E3" s="110"/>
      <c r="F3" s="110"/>
      <c r="G3" s="110"/>
    </row>
    <row r="4" spans="1:7" x14ac:dyDescent="0.3">
      <c r="A4" s="98" t="s">
        <v>7</v>
      </c>
      <c r="B4" s="20" t="s">
        <v>34</v>
      </c>
      <c r="C4" s="28">
        <v>1</v>
      </c>
      <c r="D4" s="21">
        <v>3</v>
      </c>
      <c r="E4" s="28">
        <v>0</v>
      </c>
      <c r="F4" s="28">
        <v>0</v>
      </c>
      <c r="G4" s="28">
        <v>0</v>
      </c>
    </row>
    <row r="5" spans="1:7" x14ac:dyDescent="0.3">
      <c r="A5" s="98"/>
      <c r="B5" s="20" t="s">
        <v>35</v>
      </c>
      <c r="C5" s="28"/>
      <c r="D5" s="79">
        <v>0.93</v>
      </c>
      <c r="E5" s="60">
        <v>0.96</v>
      </c>
      <c r="F5" s="60">
        <v>0.97</v>
      </c>
      <c r="G5" s="60">
        <v>0.97</v>
      </c>
    </row>
    <row r="6" spans="1:7" ht="15.45" customHeight="1" x14ac:dyDescent="0.3">
      <c r="A6" s="98"/>
      <c r="B6" s="20" t="s">
        <v>36</v>
      </c>
      <c r="C6" s="43" t="s">
        <v>47</v>
      </c>
      <c r="D6" s="43" t="s">
        <v>47</v>
      </c>
      <c r="E6" s="43" t="s">
        <v>47</v>
      </c>
      <c r="F6" s="43" t="s">
        <v>47</v>
      </c>
      <c r="G6" s="43" t="s">
        <v>47</v>
      </c>
    </row>
    <row r="7" spans="1:7" ht="15.45" customHeight="1" x14ac:dyDescent="0.3">
      <c r="A7" s="99"/>
      <c r="B7" s="100"/>
      <c r="C7" s="100"/>
      <c r="D7" s="100"/>
      <c r="E7" s="100"/>
      <c r="F7" s="100"/>
      <c r="G7" s="101"/>
    </row>
    <row r="8" spans="1:7" ht="15.45" customHeight="1" x14ac:dyDescent="0.3">
      <c r="A8" s="98" t="s">
        <v>8</v>
      </c>
      <c r="B8" s="20" t="s">
        <v>34</v>
      </c>
      <c r="C8" s="28">
        <v>2</v>
      </c>
      <c r="D8" s="22">
        <v>16</v>
      </c>
      <c r="E8" s="28">
        <v>2</v>
      </c>
      <c r="F8" s="28">
        <v>1</v>
      </c>
      <c r="G8" s="28">
        <v>1</v>
      </c>
    </row>
    <row r="9" spans="1:7" x14ac:dyDescent="0.3">
      <c r="A9" s="98"/>
      <c r="B9" s="20" t="s">
        <v>35</v>
      </c>
      <c r="C9" s="29"/>
      <c r="D9" s="79">
        <v>0.78</v>
      </c>
      <c r="E9" s="61">
        <v>0.86</v>
      </c>
      <c r="F9" s="61">
        <v>0.9</v>
      </c>
      <c r="G9" s="61">
        <v>0.91</v>
      </c>
    </row>
    <row r="10" spans="1:7" x14ac:dyDescent="0.3">
      <c r="A10" s="98"/>
      <c r="B10" s="20" t="s">
        <v>36</v>
      </c>
      <c r="C10" s="43" t="s">
        <v>47</v>
      </c>
      <c r="D10" s="43" t="s">
        <v>47</v>
      </c>
      <c r="E10" s="43" t="s">
        <v>47</v>
      </c>
      <c r="F10" s="43" t="s">
        <v>47</v>
      </c>
      <c r="G10" s="43" t="s">
        <v>47</v>
      </c>
    </row>
    <row r="11" spans="1:7" x14ac:dyDescent="0.3">
      <c r="A11" s="99"/>
      <c r="B11" s="100"/>
      <c r="C11" s="100"/>
      <c r="D11" s="100"/>
      <c r="E11" s="100"/>
      <c r="F11" s="100"/>
      <c r="G11" s="101"/>
    </row>
    <row r="12" spans="1:7" x14ac:dyDescent="0.3">
      <c r="A12" s="98" t="s">
        <v>9</v>
      </c>
      <c r="B12" s="20" t="s">
        <v>34</v>
      </c>
      <c r="C12" s="28">
        <v>0</v>
      </c>
      <c r="D12" s="22">
        <v>0</v>
      </c>
      <c r="E12" s="28">
        <v>0</v>
      </c>
      <c r="F12" s="28">
        <v>0</v>
      </c>
      <c r="G12" s="28">
        <v>0</v>
      </c>
    </row>
    <row r="13" spans="1:7" x14ac:dyDescent="0.3">
      <c r="A13" s="98"/>
      <c r="B13" s="20" t="s">
        <v>35</v>
      </c>
      <c r="C13" s="29"/>
      <c r="D13" s="59">
        <v>1</v>
      </c>
      <c r="E13" s="60">
        <v>1</v>
      </c>
      <c r="F13" s="60">
        <v>1</v>
      </c>
      <c r="G13" s="60">
        <v>1</v>
      </c>
    </row>
    <row r="14" spans="1:7" x14ac:dyDescent="0.3">
      <c r="A14" s="98"/>
      <c r="B14" s="20" t="s">
        <v>36</v>
      </c>
      <c r="C14" s="43" t="s">
        <v>47</v>
      </c>
      <c r="D14" s="43" t="s">
        <v>47</v>
      </c>
      <c r="E14" s="43" t="s">
        <v>47</v>
      </c>
      <c r="F14" s="43" t="s">
        <v>47</v>
      </c>
      <c r="G14" s="43" t="s">
        <v>47</v>
      </c>
    </row>
    <row r="15" spans="1:7" x14ac:dyDescent="0.3">
      <c r="A15" s="99"/>
      <c r="B15" s="100"/>
      <c r="C15" s="100"/>
      <c r="D15" s="100"/>
      <c r="E15" s="100"/>
      <c r="F15" s="100"/>
      <c r="G15" s="101"/>
    </row>
    <row r="16" spans="1:7" x14ac:dyDescent="0.3">
      <c r="A16" s="98" t="s">
        <v>10</v>
      </c>
      <c r="B16" s="20" t="s">
        <v>34</v>
      </c>
      <c r="C16" s="28">
        <v>1</v>
      </c>
      <c r="D16" s="22">
        <v>4</v>
      </c>
      <c r="E16" s="28">
        <v>0</v>
      </c>
      <c r="F16" s="28">
        <v>0</v>
      </c>
      <c r="G16" s="28">
        <v>0</v>
      </c>
    </row>
    <row r="17" spans="1:7" x14ac:dyDescent="0.3">
      <c r="A17" s="98"/>
      <c r="B17" s="20" t="s">
        <v>35</v>
      </c>
      <c r="C17" s="29"/>
      <c r="D17" s="59">
        <v>0.97</v>
      </c>
      <c r="E17" s="60">
        <v>0.97</v>
      </c>
      <c r="F17" s="60">
        <v>0.98</v>
      </c>
      <c r="G17" s="60">
        <v>0.98</v>
      </c>
    </row>
    <row r="18" spans="1:7" ht="15.45" customHeight="1" x14ac:dyDescent="0.3">
      <c r="A18" s="98"/>
      <c r="B18" s="20" t="s">
        <v>36</v>
      </c>
      <c r="C18" s="43" t="s">
        <v>47</v>
      </c>
      <c r="D18" s="43" t="s">
        <v>47</v>
      </c>
      <c r="E18" s="43" t="s">
        <v>47</v>
      </c>
      <c r="F18" s="43" t="s">
        <v>47</v>
      </c>
      <c r="G18" s="43" t="s">
        <v>47</v>
      </c>
    </row>
    <row r="19" spans="1:7" ht="15.45" customHeight="1" x14ac:dyDescent="0.3">
      <c r="A19" s="99"/>
      <c r="B19" s="100"/>
      <c r="C19" s="100"/>
      <c r="D19" s="100"/>
      <c r="E19" s="100"/>
      <c r="F19" s="100"/>
      <c r="G19" s="101"/>
    </row>
    <row r="20" spans="1:7" ht="15.45" customHeight="1" x14ac:dyDescent="0.3">
      <c r="A20" s="98" t="s">
        <v>11</v>
      </c>
      <c r="B20" s="20" t="s">
        <v>34</v>
      </c>
      <c r="C20" s="28">
        <v>3</v>
      </c>
      <c r="D20" s="22">
        <v>20</v>
      </c>
      <c r="E20" s="28">
        <v>3</v>
      </c>
      <c r="F20" s="28">
        <v>2</v>
      </c>
      <c r="G20" s="28">
        <v>4</v>
      </c>
    </row>
    <row r="21" spans="1:7" x14ac:dyDescent="0.3">
      <c r="A21" s="98"/>
      <c r="B21" s="20" t="s">
        <v>35</v>
      </c>
      <c r="C21" s="29"/>
      <c r="D21" s="79">
        <v>0.94</v>
      </c>
      <c r="E21" s="60">
        <v>0.96</v>
      </c>
      <c r="F21" s="60">
        <v>0.97</v>
      </c>
      <c r="G21" s="60">
        <v>0.97</v>
      </c>
    </row>
    <row r="22" spans="1:7" x14ac:dyDescent="0.3">
      <c r="A22" s="98"/>
      <c r="B22" s="20" t="s">
        <v>36</v>
      </c>
      <c r="C22" s="43" t="s">
        <v>47</v>
      </c>
      <c r="D22" s="43" t="s">
        <v>47</v>
      </c>
      <c r="E22" s="43" t="s">
        <v>47</v>
      </c>
      <c r="F22" s="43" t="s">
        <v>47</v>
      </c>
      <c r="G22" s="43" t="s">
        <v>47</v>
      </c>
    </row>
    <row r="23" spans="1:7" x14ac:dyDescent="0.3">
      <c r="A23" s="99"/>
      <c r="B23" s="100"/>
      <c r="C23" s="100"/>
      <c r="D23" s="100"/>
      <c r="E23" s="100"/>
      <c r="F23" s="100"/>
      <c r="G23" s="101"/>
    </row>
    <row r="24" spans="1:7" x14ac:dyDescent="0.3">
      <c r="A24" s="98" t="s">
        <v>37</v>
      </c>
      <c r="B24" s="20" t="s">
        <v>34</v>
      </c>
      <c r="C24" s="28">
        <v>2</v>
      </c>
      <c r="D24" s="22">
        <v>4</v>
      </c>
      <c r="E24" s="28">
        <v>2</v>
      </c>
      <c r="F24" s="28">
        <v>5</v>
      </c>
      <c r="G24" s="28">
        <v>1</v>
      </c>
    </row>
    <row r="25" spans="1:7" x14ac:dyDescent="0.3">
      <c r="A25" s="98"/>
      <c r="B25" s="20" t="s">
        <v>35</v>
      </c>
      <c r="C25" s="29"/>
      <c r="D25" s="59">
        <v>0.97</v>
      </c>
      <c r="E25" s="60">
        <v>0.98</v>
      </c>
      <c r="F25" s="60">
        <v>0.96</v>
      </c>
      <c r="G25" s="60">
        <v>0.97</v>
      </c>
    </row>
    <row r="26" spans="1:7" x14ac:dyDescent="0.3">
      <c r="A26" s="98"/>
      <c r="B26" s="20" t="s">
        <v>36</v>
      </c>
      <c r="C26" s="44" t="s">
        <v>48</v>
      </c>
      <c r="D26" s="44" t="s">
        <v>48</v>
      </c>
      <c r="E26" s="44" t="s">
        <v>48</v>
      </c>
      <c r="F26" s="44" t="s">
        <v>48</v>
      </c>
      <c r="G26" s="44" t="s">
        <v>48</v>
      </c>
    </row>
    <row r="27" spans="1:7" x14ac:dyDescent="0.3">
      <c r="A27" s="99"/>
      <c r="B27" s="100"/>
      <c r="C27" s="100"/>
      <c r="D27" s="100"/>
      <c r="E27" s="100"/>
      <c r="F27" s="100"/>
      <c r="G27" s="101"/>
    </row>
    <row r="28" spans="1:7" x14ac:dyDescent="0.3">
      <c r="A28" s="98" t="s">
        <v>13</v>
      </c>
      <c r="B28" s="20" t="s">
        <v>34</v>
      </c>
      <c r="C28" s="28">
        <v>0</v>
      </c>
      <c r="D28" s="22">
        <v>10</v>
      </c>
      <c r="E28" s="28">
        <v>2</v>
      </c>
      <c r="F28" s="28">
        <v>0</v>
      </c>
      <c r="G28" s="28">
        <v>0</v>
      </c>
    </row>
    <row r="29" spans="1:7" x14ac:dyDescent="0.3">
      <c r="A29" s="98"/>
      <c r="B29" s="20" t="s">
        <v>35</v>
      </c>
      <c r="C29" s="29"/>
      <c r="D29" s="79">
        <v>0.91</v>
      </c>
      <c r="E29" s="61">
        <v>0.94</v>
      </c>
      <c r="F29" s="60">
        <v>0.95</v>
      </c>
      <c r="G29" s="60">
        <v>0.96</v>
      </c>
    </row>
    <row r="30" spans="1:7" x14ac:dyDescent="0.3">
      <c r="A30" s="98"/>
      <c r="B30" s="20" t="s">
        <v>36</v>
      </c>
      <c r="C30" s="43" t="s">
        <v>47</v>
      </c>
      <c r="D30" s="43" t="s">
        <v>47</v>
      </c>
      <c r="E30" s="43" t="s">
        <v>47</v>
      </c>
      <c r="F30" s="43" t="s">
        <v>47</v>
      </c>
      <c r="G30" s="43" t="s">
        <v>47</v>
      </c>
    </row>
    <row r="31" spans="1:7" x14ac:dyDescent="0.3">
      <c r="A31" s="99"/>
      <c r="B31" s="100"/>
      <c r="C31" s="100"/>
      <c r="D31" s="100"/>
      <c r="E31" s="100"/>
      <c r="F31" s="100"/>
      <c r="G31" s="101"/>
    </row>
    <row r="32" spans="1:7" x14ac:dyDescent="0.3">
      <c r="A32" s="98" t="s">
        <v>14</v>
      </c>
      <c r="B32" s="81" t="s">
        <v>34</v>
      </c>
      <c r="C32" s="28">
        <v>0</v>
      </c>
      <c r="D32" s="22">
        <v>1</v>
      </c>
      <c r="E32" s="28">
        <v>1</v>
      </c>
      <c r="F32" s="28">
        <v>0</v>
      </c>
      <c r="G32" s="28">
        <v>0</v>
      </c>
    </row>
    <row r="33" spans="1:7" x14ac:dyDescent="0.3">
      <c r="A33" s="98"/>
      <c r="B33" s="20" t="s">
        <v>35</v>
      </c>
      <c r="C33" s="29"/>
      <c r="D33" s="59">
        <v>0.98</v>
      </c>
      <c r="E33" s="60">
        <v>0.98</v>
      </c>
      <c r="F33" s="60">
        <v>0.99</v>
      </c>
      <c r="G33" s="60">
        <v>0.99</v>
      </c>
    </row>
    <row r="34" spans="1:7" x14ac:dyDescent="0.3">
      <c r="A34" s="98"/>
      <c r="B34" s="20" t="s">
        <v>36</v>
      </c>
      <c r="C34" s="43" t="s">
        <v>47</v>
      </c>
      <c r="D34" s="43" t="s">
        <v>47</v>
      </c>
      <c r="E34" s="43" t="s">
        <v>47</v>
      </c>
      <c r="F34" s="43" t="s">
        <v>47</v>
      </c>
      <c r="G34" s="43" t="s">
        <v>47</v>
      </c>
    </row>
    <row r="36" spans="1:7" x14ac:dyDescent="0.3">
      <c r="A36" s="98" t="s">
        <v>56</v>
      </c>
      <c r="B36" s="20" t="s">
        <v>34</v>
      </c>
      <c r="C36" s="28"/>
      <c r="D36" s="22"/>
      <c r="E36" s="28"/>
      <c r="F36" s="28">
        <v>0</v>
      </c>
      <c r="G36" s="28">
        <v>0</v>
      </c>
    </row>
    <row r="37" spans="1:7" x14ac:dyDescent="0.3">
      <c r="A37" s="98"/>
      <c r="B37" s="20" t="s">
        <v>35</v>
      </c>
      <c r="C37" s="28"/>
      <c r="D37" s="83"/>
      <c r="E37" s="70"/>
      <c r="F37" s="60">
        <v>1</v>
      </c>
      <c r="G37" s="60">
        <v>1</v>
      </c>
    </row>
    <row r="38" spans="1:7" x14ac:dyDescent="0.3">
      <c r="A38" s="98"/>
      <c r="B38" s="20" t="s">
        <v>36</v>
      </c>
      <c r="C38" s="19"/>
      <c r="D38" s="19"/>
      <c r="E38" s="19"/>
      <c r="F38" s="43" t="s">
        <v>47</v>
      </c>
      <c r="G38" s="43" t="s">
        <v>47</v>
      </c>
    </row>
    <row r="39" spans="1:7" x14ac:dyDescent="0.3">
      <c r="A39" s="82"/>
      <c r="B39" s="36"/>
      <c r="C39" s="35"/>
      <c r="D39" s="35"/>
      <c r="E39" s="35"/>
      <c r="F39" s="35"/>
      <c r="G39" s="35"/>
    </row>
    <row r="40" spans="1:7" x14ac:dyDescent="0.3">
      <c r="A40" s="98" t="s">
        <v>57</v>
      </c>
      <c r="B40" s="81" t="s">
        <v>34</v>
      </c>
      <c r="C40" s="28"/>
      <c r="D40" s="22"/>
      <c r="E40" s="28"/>
      <c r="F40" s="28">
        <v>0</v>
      </c>
      <c r="G40" s="28">
        <v>0</v>
      </c>
    </row>
    <row r="41" spans="1:7" x14ac:dyDescent="0.3">
      <c r="A41" s="98"/>
      <c r="B41" s="20" t="s">
        <v>35</v>
      </c>
      <c r="C41" s="28"/>
      <c r="D41" s="83"/>
      <c r="E41" s="70"/>
      <c r="F41" s="60">
        <v>1</v>
      </c>
      <c r="G41" s="60">
        <v>1</v>
      </c>
    </row>
    <row r="42" spans="1:7" x14ac:dyDescent="0.3">
      <c r="A42" s="98"/>
      <c r="B42" s="20" t="s">
        <v>36</v>
      </c>
      <c r="C42" s="19"/>
      <c r="D42" s="19"/>
      <c r="E42" s="19"/>
      <c r="F42" s="43" t="s">
        <v>47</v>
      </c>
      <c r="G42" s="43" t="s">
        <v>47</v>
      </c>
    </row>
    <row r="43" spans="1:7" s="36" customFormat="1" x14ac:dyDescent="0.3">
      <c r="A43" s="82"/>
      <c r="C43" s="35"/>
      <c r="D43" s="35"/>
      <c r="E43" s="35"/>
      <c r="F43" s="35"/>
      <c r="G43" s="35"/>
    </row>
    <row r="44" spans="1:7" x14ac:dyDescent="0.3">
      <c r="A44" s="98" t="s">
        <v>58</v>
      </c>
      <c r="B44" s="81" t="s">
        <v>34</v>
      </c>
      <c r="C44" s="28"/>
      <c r="D44" s="22"/>
      <c r="E44" s="28"/>
      <c r="F44" s="28">
        <v>0</v>
      </c>
      <c r="G44" s="28">
        <v>0</v>
      </c>
    </row>
    <row r="45" spans="1:7" x14ac:dyDescent="0.3">
      <c r="A45" s="98"/>
      <c r="B45" s="20" t="s">
        <v>35</v>
      </c>
      <c r="C45" s="28"/>
      <c r="D45" s="83"/>
      <c r="E45" s="70"/>
      <c r="F45" s="60">
        <v>1</v>
      </c>
      <c r="G45" s="60">
        <v>1</v>
      </c>
    </row>
    <row r="46" spans="1:7" x14ac:dyDescent="0.3">
      <c r="A46" s="98"/>
      <c r="B46" s="20" t="s">
        <v>36</v>
      </c>
      <c r="C46" s="19"/>
      <c r="D46" s="19"/>
      <c r="E46" s="19"/>
      <c r="F46" s="77" t="s">
        <v>55</v>
      </c>
      <c r="G46" s="77" t="s">
        <v>55</v>
      </c>
    </row>
    <row r="48" spans="1:7" x14ac:dyDescent="0.3">
      <c r="B48" s="84" t="s">
        <v>15</v>
      </c>
      <c r="C48" s="62">
        <f>+C4+C8+C12+C16+C20+C24+C28+C32+C36+C40+C44</f>
        <v>9</v>
      </c>
      <c r="D48" s="62">
        <f t="shared" ref="D48:G48" si="0">+D4+D8+D12+D16+D20+D24+D28+D32+D36+D40+D44</f>
        <v>58</v>
      </c>
      <c r="E48" s="62">
        <f t="shared" si="0"/>
        <v>10</v>
      </c>
      <c r="F48" s="62">
        <f t="shared" si="0"/>
        <v>8</v>
      </c>
      <c r="G48" s="62">
        <f t="shared" si="0"/>
        <v>6</v>
      </c>
    </row>
  </sheetData>
  <mergeCells count="25">
    <mergeCell ref="A28:A30"/>
    <mergeCell ref="A31:G31"/>
    <mergeCell ref="A32:A34"/>
    <mergeCell ref="A16:A18"/>
    <mergeCell ref="A19:G19"/>
    <mergeCell ref="A20:A22"/>
    <mergeCell ref="A23:G23"/>
    <mergeCell ref="A24:A26"/>
    <mergeCell ref="A27:G27"/>
    <mergeCell ref="A36:A38"/>
    <mergeCell ref="A40:A42"/>
    <mergeCell ref="A44:A46"/>
    <mergeCell ref="A15:G15"/>
    <mergeCell ref="A1:G1"/>
    <mergeCell ref="A2:B3"/>
    <mergeCell ref="C2:C3"/>
    <mergeCell ref="D2:D3"/>
    <mergeCell ref="E2:E3"/>
    <mergeCell ref="F2:F3"/>
    <mergeCell ref="G2:G3"/>
    <mergeCell ref="A4:A6"/>
    <mergeCell ref="A7:G7"/>
    <mergeCell ref="A8:A10"/>
    <mergeCell ref="A11:G11"/>
    <mergeCell ref="A12:A1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EFF8-97C9-4FF8-93C1-9FCD2B86CB77}">
  <dimension ref="A1:Z38"/>
  <sheetViews>
    <sheetView topLeftCell="A10" workbookViewId="0">
      <pane xSplit="2" topLeftCell="C1" activePane="topRight" state="frozen"/>
      <selection pane="topRight" activeCell="Z31" sqref="Z31:Z33"/>
    </sheetView>
  </sheetViews>
  <sheetFormatPr baseColWidth="10" defaultColWidth="11.44140625" defaultRowHeight="15.6" x14ac:dyDescent="0.3"/>
  <cols>
    <col min="1" max="2" width="11.44140625" style="1"/>
    <col min="3" max="3" width="11.44140625" style="23"/>
    <col min="4" max="4" width="15.6640625" style="23" bestFit="1" customWidth="1"/>
    <col min="5" max="5" width="24.33203125" style="1" bestFit="1" customWidth="1"/>
    <col min="6" max="6" width="11.44140625" style="27"/>
    <col min="7" max="7" width="15.6640625" style="27" bestFit="1" customWidth="1"/>
    <col min="8" max="8" width="24.33203125" style="1" bestFit="1" customWidth="1"/>
    <col min="9" max="9" width="11.44140625" style="23"/>
    <col min="10" max="10" width="15.6640625" style="23" bestFit="1" customWidth="1"/>
    <col min="11" max="11" width="24.33203125" style="1" bestFit="1" customWidth="1"/>
    <col min="12" max="12" width="11.44140625" style="23"/>
    <col min="13" max="13" width="15.6640625" style="23" bestFit="1" customWidth="1"/>
    <col min="14" max="14" width="24.33203125" style="1" customWidth="1"/>
    <col min="15" max="15" width="11.44140625" style="23"/>
    <col min="16" max="16" width="15.6640625" style="23" bestFit="1" customWidth="1"/>
    <col min="17" max="17" width="24.33203125" style="1" bestFit="1" customWidth="1"/>
    <col min="18" max="18" width="11.44140625" style="23"/>
    <col min="19" max="19" width="15.6640625" style="23" bestFit="1" customWidth="1"/>
    <col min="20" max="20" width="24.33203125" style="1" bestFit="1" customWidth="1"/>
    <col min="21" max="21" width="11.44140625" style="23"/>
    <col min="22" max="22" width="15.6640625" style="23" bestFit="1" customWidth="1"/>
    <col min="23" max="23" width="24.33203125" style="1" bestFit="1" customWidth="1"/>
    <col min="24" max="24" width="11.44140625" style="23"/>
    <col min="25" max="25" width="15.6640625" style="23" bestFit="1" customWidth="1"/>
    <col min="26" max="26" width="24.33203125" style="1" bestFit="1" customWidth="1"/>
    <col min="27" max="16384" width="11.44140625" style="1"/>
  </cols>
  <sheetData>
    <row r="1" spans="1:26" x14ac:dyDescent="0.3">
      <c r="A1" s="129" t="s">
        <v>38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spans="1:26" ht="23.5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6" ht="18" x14ac:dyDescent="0.35">
      <c r="A3" s="11"/>
      <c r="B3" s="11"/>
      <c r="C3" s="130" t="s">
        <v>7</v>
      </c>
      <c r="D3" s="130"/>
      <c r="E3" s="130"/>
      <c r="F3" s="131" t="s">
        <v>8</v>
      </c>
      <c r="G3" s="131"/>
      <c r="H3" s="131"/>
      <c r="I3" s="132" t="s">
        <v>19</v>
      </c>
      <c r="J3" s="132"/>
      <c r="K3" s="132"/>
      <c r="L3" s="133" t="s">
        <v>10</v>
      </c>
      <c r="M3" s="134"/>
      <c r="N3" s="134"/>
      <c r="O3" s="135" t="s">
        <v>11</v>
      </c>
      <c r="P3" s="135"/>
      <c r="Q3" s="135"/>
      <c r="R3" s="136" t="s">
        <v>12</v>
      </c>
      <c r="S3" s="136"/>
      <c r="T3" s="136"/>
      <c r="U3" s="137" t="s">
        <v>13</v>
      </c>
      <c r="V3" s="137"/>
      <c r="W3" s="137"/>
      <c r="X3" s="138" t="s">
        <v>14</v>
      </c>
      <c r="Y3" s="138"/>
      <c r="Z3" s="138"/>
    </row>
    <row r="4" spans="1:26" x14ac:dyDescent="0.3">
      <c r="A4" s="11"/>
      <c r="B4" s="11" t="s">
        <v>39</v>
      </c>
      <c r="C4" s="5" t="s">
        <v>0</v>
      </c>
      <c r="D4" s="5" t="s">
        <v>40</v>
      </c>
      <c r="E4" s="5" t="s">
        <v>41</v>
      </c>
      <c r="F4" s="24" t="s">
        <v>0</v>
      </c>
      <c r="G4" s="5" t="s">
        <v>40</v>
      </c>
      <c r="H4" s="5" t="s">
        <v>41</v>
      </c>
      <c r="I4" s="5" t="s">
        <v>0</v>
      </c>
      <c r="J4" s="5" t="s">
        <v>40</v>
      </c>
      <c r="K4" s="5" t="s">
        <v>41</v>
      </c>
      <c r="L4" s="5" t="s">
        <v>0</v>
      </c>
      <c r="M4" s="5" t="s">
        <v>40</v>
      </c>
      <c r="N4" s="5" t="s">
        <v>41</v>
      </c>
      <c r="O4" s="5" t="s">
        <v>0</v>
      </c>
      <c r="P4" s="5" t="s">
        <v>40</v>
      </c>
      <c r="Q4" s="5" t="s">
        <v>41</v>
      </c>
      <c r="R4" s="5" t="s">
        <v>0</v>
      </c>
      <c r="S4" s="5" t="s">
        <v>40</v>
      </c>
      <c r="T4" s="25" t="s">
        <v>41</v>
      </c>
      <c r="U4" s="5" t="s">
        <v>0</v>
      </c>
      <c r="V4" s="5" t="s">
        <v>40</v>
      </c>
      <c r="W4" s="5" t="s">
        <v>41</v>
      </c>
      <c r="X4" s="5" t="s">
        <v>0</v>
      </c>
      <c r="Y4" s="5" t="s">
        <v>40</v>
      </c>
      <c r="Z4" s="5" t="s">
        <v>41</v>
      </c>
    </row>
    <row r="5" spans="1:26" x14ac:dyDescent="0.3">
      <c r="A5" s="126" t="s">
        <v>42</v>
      </c>
      <c r="B5" s="37">
        <v>45810</v>
      </c>
      <c r="C5" s="46">
        <v>0</v>
      </c>
      <c r="D5" s="51">
        <v>2406042</v>
      </c>
      <c r="E5" s="43" t="s">
        <v>47</v>
      </c>
      <c r="F5" s="48">
        <v>0</v>
      </c>
      <c r="G5" s="51">
        <v>3440567</v>
      </c>
      <c r="H5" s="43" t="s">
        <v>47</v>
      </c>
      <c r="I5" s="49">
        <v>0</v>
      </c>
      <c r="J5" s="51">
        <v>2068691</v>
      </c>
      <c r="K5" s="43" t="s">
        <v>47</v>
      </c>
      <c r="L5" s="49">
        <v>0</v>
      </c>
      <c r="M5" s="51">
        <v>2742780</v>
      </c>
      <c r="N5" s="43" t="s">
        <v>47</v>
      </c>
      <c r="O5" s="49">
        <v>2</v>
      </c>
      <c r="P5" s="51">
        <v>17527542</v>
      </c>
      <c r="Q5" s="44" t="s">
        <v>48</v>
      </c>
      <c r="R5" s="49">
        <v>1</v>
      </c>
      <c r="S5" s="51">
        <v>4260743</v>
      </c>
      <c r="T5" s="43" t="s">
        <v>47</v>
      </c>
      <c r="U5" s="49">
        <v>1</v>
      </c>
      <c r="V5" s="51">
        <v>4362967</v>
      </c>
      <c r="W5" s="43" t="s">
        <v>47</v>
      </c>
      <c r="X5" s="49">
        <v>1</v>
      </c>
      <c r="Y5" s="51">
        <v>6237337</v>
      </c>
      <c r="Z5" s="43" t="s">
        <v>47</v>
      </c>
    </row>
    <row r="6" spans="1:26" x14ac:dyDescent="0.3">
      <c r="A6" s="127"/>
      <c r="B6" s="37">
        <v>45811</v>
      </c>
      <c r="C6" s="47">
        <v>2</v>
      </c>
      <c r="D6" s="52">
        <v>2585378</v>
      </c>
      <c r="E6" s="43" t="s">
        <v>47</v>
      </c>
      <c r="F6" s="48">
        <v>0</v>
      </c>
      <c r="G6" s="52">
        <v>5427301</v>
      </c>
      <c r="H6" s="43" t="s">
        <v>47</v>
      </c>
      <c r="I6" s="48">
        <v>0</v>
      </c>
      <c r="J6" s="52">
        <v>2637389</v>
      </c>
      <c r="K6" s="43" t="s">
        <v>47</v>
      </c>
      <c r="L6" s="48">
        <v>0</v>
      </c>
      <c r="M6" s="52">
        <v>3841471</v>
      </c>
      <c r="N6" s="43" t="s">
        <v>47</v>
      </c>
      <c r="O6" s="48">
        <v>0</v>
      </c>
      <c r="P6" s="52">
        <v>18427619</v>
      </c>
      <c r="Q6" s="44" t="s">
        <v>48</v>
      </c>
      <c r="R6" s="48">
        <v>4</v>
      </c>
      <c r="S6" s="52">
        <v>3551014</v>
      </c>
      <c r="T6" s="43" t="s">
        <v>47</v>
      </c>
      <c r="U6" s="48">
        <v>0</v>
      </c>
      <c r="V6" s="52">
        <v>4782701</v>
      </c>
      <c r="W6" s="43" t="s">
        <v>47</v>
      </c>
      <c r="X6" s="48">
        <v>1</v>
      </c>
      <c r="Y6" s="52">
        <v>5068664</v>
      </c>
      <c r="Z6" s="43" t="s">
        <v>47</v>
      </c>
    </row>
    <row r="7" spans="1:26" x14ac:dyDescent="0.3">
      <c r="A7" s="127"/>
      <c r="B7" s="37">
        <v>45812</v>
      </c>
      <c r="C7" s="47">
        <v>1</v>
      </c>
      <c r="D7" s="52">
        <v>3427783</v>
      </c>
      <c r="E7" s="43" t="s">
        <v>47</v>
      </c>
      <c r="F7" s="48">
        <v>1</v>
      </c>
      <c r="G7" s="52">
        <v>5537132</v>
      </c>
      <c r="H7" s="43" t="s">
        <v>47</v>
      </c>
      <c r="I7" s="48">
        <v>0</v>
      </c>
      <c r="J7" s="52">
        <v>2611282</v>
      </c>
      <c r="K7" s="43" t="s">
        <v>47</v>
      </c>
      <c r="L7" s="48">
        <v>2</v>
      </c>
      <c r="M7" s="52">
        <v>3610020</v>
      </c>
      <c r="N7" s="43" t="s">
        <v>47</v>
      </c>
      <c r="O7" s="48">
        <v>5</v>
      </c>
      <c r="P7" s="52">
        <v>16238479</v>
      </c>
      <c r="Q7" s="44" t="s">
        <v>48</v>
      </c>
      <c r="R7" s="48">
        <v>1</v>
      </c>
      <c r="S7" s="52">
        <v>4486142</v>
      </c>
      <c r="T7" s="43" t="s">
        <v>47</v>
      </c>
      <c r="U7" s="48">
        <v>0</v>
      </c>
      <c r="V7" s="52">
        <v>4171878</v>
      </c>
      <c r="W7" s="43" t="s">
        <v>47</v>
      </c>
      <c r="X7" s="48">
        <v>0</v>
      </c>
      <c r="Y7" s="52">
        <v>5676285</v>
      </c>
      <c r="Z7" s="43" t="s">
        <v>47</v>
      </c>
    </row>
    <row r="8" spans="1:26" ht="15.45" customHeight="1" x14ac:dyDescent="0.3">
      <c r="A8" s="127"/>
      <c r="B8" s="37">
        <v>45813</v>
      </c>
      <c r="C8" s="46">
        <v>0</v>
      </c>
      <c r="D8" s="63">
        <v>2121912</v>
      </c>
      <c r="E8" s="43" t="s">
        <v>47</v>
      </c>
      <c r="F8" s="48">
        <v>2</v>
      </c>
      <c r="G8" s="63">
        <v>2804149</v>
      </c>
      <c r="H8" s="43" t="s">
        <v>47</v>
      </c>
      <c r="I8" s="49">
        <v>1</v>
      </c>
      <c r="J8" s="63">
        <v>2986574</v>
      </c>
      <c r="K8" s="43" t="s">
        <v>47</v>
      </c>
      <c r="L8" s="49">
        <v>0</v>
      </c>
      <c r="M8" s="63">
        <v>2675434</v>
      </c>
      <c r="N8" s="43" t="s">
        <v>47</v>
      </c>
      <c r="O8" s="49">
        <v>6</v>
      </c>
      <c r="P8" s="52">
        <v>12006406</v>
      </c>
      <c r="Q8" s="44" t="s">
        <v>48</v>
      </c>
      <c r="R8" s="49">
        <v>4</v>
      </c>
      <c r="S8" s="63">
        <v>2408874</v>
      </c>
      <c r="T8" s="43" t="s">
        <v>47</v>
      </c>
      <c r="U8" s="49">
        <v>8</v>
      </c>
      <c r="V8" s="63">
        <v>4189279</v>
      </c>
      <c r="W8" s="43" t="s">
        <v>47</v>
      </c>
      <c r="X8" s="49">
        <v>3</v>
      </c>
      <c r="Y8" s="63">
        <v>4028738</v>
      </c>
      <c r="Z8" s="43" t="s">
        <v>47</v>
      </c>
    </row>
    <row r="9" spans="1:26" x14ac:dyDescent="0.3">
      <c r="A9" s="128"/>
      <c r="B9" s="37">
        <v>45814</v>
      </c>
      <c r="C9" s="46">
        <v>0</v>
      </c>
      <c r="D9" s="63">
        <v>1882192</v>
      </c>
      <c r="E9" s="43" t="s">
        <v>47</v>
      </c>
      <c r="F9" s="48">
        <v>1</v>
      </c>
      <c r="G9" s="63">
        <v>2312659</v>
      </c>
      <c r="H9" s="43" t="s">
        <v>47</v>
      </c>
      <c r="I9" s="49">
        <v>2</v>
      </c>
      <c r="J9" s="63">
        <v>1541940</v>
      </c>
      <c r="K9" s="43" t="s">
        <v>47</v>
      </c>
      <c r="L9" s="49">
        <v>0</v>
      </c>
      <c r="M9" s="63">
        <v>2527700</v>
      </c>
      <c r="N9" s="43" t="s">
        <v>47</v>
      </c>
      <c r="O9" s="49">
        <v>6</v>
      </c>
      <c r="P9" s="52">
        <v>9052697</v>
      </c>
      <c r="Q9" s="44" t="s">
        <v>48</v>
      </c>
      <c r="R9" s="49">
        <v>4</v>
      </c>
      <c r="S9" s="63">
        <v>2081958</v>
      </c>
      <c r="T9" s="43" t="s">
        <v>47</v>
      </c>
      <c r="U9" s="49">
        <v>10</v>
      </c>
      <c r="V9" s="63">
        <v>3476173</v>
      </c>
      <c r="W9" s="43" t="s">
        <v>47</v>
      </c>
      <c r="X9" s="49">
        <v>0</v>
      </c>
      <c r="Y9" s="63">
        <v>2670843</v>
      </c>
      <c r="Z9" s="43" t="s">
        <v>47</v>
      </c>
    </row>
    <row r="10" spans="1:26" x14ac:dyDescent="0.3">
      <c r="A10" s="40"/>
      <c r="B10" s="53" t="s">
        <v>18</v>
      </c>
      <c r="C10" s="54">
        <f>SUM(C5:C9)</f>
        <v>3</v>
      </c>
      <c r="D10" s="57">
        <f>SUM(D5:D9)</f>
        <v>12423307</v>
      </c>
      <c r="E10" s="55"/>
      <c r="F10" s="56">
        <f>SUM(F5:F9)</f>
        <v>4</v>
      </c>
      <c r="G10" s="58">
        <f>SUM(G5:G9)</f>
        <v>19521808</v>
      </c>
      <c r="H10" s="3"/>
      <c r="I10" s="54">
        <f>SUM(I5:I9)</f>
        <v>3</v>
      </c>
      <c r="J10" s="57">
        <f>SUM(J5:J9)</f>
        <v>11845876</v>
      </c>
      <c r="K10" s="55"/>
      <c r="L10" s="54">
        <f>SUM(L5:L9)</f>
        <v>2</v>
      </c>
      <c r="M10" s="57">
        <f>SUM(M5:M9)</f>
        <v>15397405</v>
      </c>
      <c r="N10" s="55"/>
      <c r="O10" s="54">
        <f>SUM(O5:O9)</f>
        <v>19</v>
      </c>
      <c r="P10" s="57">
        <f>SUM(P5:P9)</f>
        <v>73252743</v>
      </c>
      <c r="Q10" s="3"/>
      <c r="R10" s="54">
        <f>SUM(R5:R9)</f>
        <v>14</v>
      </c>
      <c r="S10" s="57">
        <f>SUM(S5:S9)</f>
        <v>16788731</v>
      </c>
      <c r="T10" s="3"/>
      <c r="U10" s="54">
        <f>SUM(U5:U9)</f>
        <v>19</v>
      </c>
      <c r="V10" s="57">
        <f>SUM(V5:V9)</f>
        <v>20982998</v>
      </c>
      <c r="W10" s="55"/>
      <c r="X10" s="54">
        <f>SUM(X5:X9)</f>
        <v>5</v>
      </c>
      <c r="Y10" s="57">
        <f>SUM(Y5:Y9)</f>
        <v>23681867</v>
      </c>
      <c r="Z10" s="3"/>
    </row>
    <row r="11" spans="1:26" x14ac:dyDescent="0.3">
      <c r="A11" s="38"/>
      <c r="B11" s="37">
        <v>45815</v>
      </c>
      <c r="C11" s="120" t="s">
        <v>46</v>
      </c>
      <c r="D11" s="121"/>
      <c r="E11" s="122"/>
      <c r="F11" s="120" t="s">
        <v>46</v>
      </c>
      <c r="G11" s="121"/>
      <c r="H11" s="122"/>
      <c r="I11" s="120" t="s">
        <v>46</v>
      </c>
      <c r="J11" s="121"/>
      <c r="K11" s="122"/>
      <c r="L11" s="120" t="s">
        <v>46</v>
      </c>
      <c r="M11" s="121"/>
      <c r="N11" s="122"/>
      <c r="O11" s="120" t="s">
        <v>46</v>
      </c>
      <c r="P11" s="121"/>
      <c r="Q11" s="122"/>
      <c r="R11" s="120" t="s">
        <v>46</v>
      </c>
      <c r="S11" s="121"/>
      <c r="T11" s="122"/>
      <c r="U11" s="120" t="s">
        <v>46</v>
      </c>
      <c r="V11" s="121"/>
      <c r="W11" s="122"/>
      <c r="X11" s="120" t="s">
        <v>46</v>
      </c>
      <c r="Y11" s="121"/>
      <c r="Z11" s="122"/>
    </row>
    <row r="12" spans="1:26" x14ac:dyDescent="0.3">
      <c r="A12" s="38"/>
      <c r="B12" s="37">
        <v>45816</v>
      </c>
      <c r="C12" s="123"/>
      <c r="D12" s="124"/>
      <c r="E12" s="125"/>
      <c r="F12" s="123"/>
      <c r="G12" s="124"/>
      <c r="H12" s="125"/>
      <c r="I12" s="123"/>
      <c r="J12" s="124"/>
      <c r="K12" s="125"/>
      <c r="L12" s="123"/>
      <c r="M12" s="124"/>
      <c r="N12" s="125"/>
      <c r="O12" s="123"/>
      <c r="P12" s="124"/>
      <c r="Q12" s="125"/>
      <c r="R12" s="123"/>
      <c r="S12" s="124"/>
      <c r="T12" s="125"/>
      <c r="U12" s="123"/>
      <c r="V12" s="124"/>
      <c r="W12" s="125"/>
      <c r="X12" s="123"/>
      <c r="Y12" s="124"/>
      <c r="Z12" s="125"/>
    </row>
    <row r="13" spans="1:26" x14ac:dyDescent="0.3">
      <c r="A13" s="126" t="s">
        <v>43</v>
      </c>
      <c r="B13" s="37">
        <v>45817</v>
      </c>
      <c r="C13" s="19">
        <v>0</v>
      </c>
      <c r="D13" s="52">
        <v>1951503</v>
      </c>
      <c r="E13" s="43" t="s">
        <v>47</v>
      </c>
      <c r="F13" s="30">
        <v>0</v>
      </c>
      <c r="G13" s="52">
        <v>3264686</v>
      </c>
      <c r="H13" s="43" t="s">
        <v>47</v>
      </c>
      <c r="I13" s="19">
        <v>0</v>
      </c>
      <c r="J13" s="63">
        <v>1822669</v>
      </c>
      <c r="K13" s="43" t="s">
        <v>47</v>
      </c>
      <c r="L13" s="19">
        <v>1</v>
      </c>
      <c r="M13" s="52">
        <v>2378944</v>
      </c>
      <c r="N13" s="43" t="s">
        <v>47</v>
      </c>
      <c r="O13" s="19">
        <v>4</v>
      </c>
      <c r="P13" s="52">
        <v>13846648</v>
      </c>
      <c r="Q13" s="43" t="s">
        <v>47</v>
      </c>
      <c r="R13" s="19">
        <v>1</v>
      </c>
      <c r="S13" s="52">
        <v>2586240</v>
      </c>
      <c r="T13" s="43" t="s">
        <v>47</v>
      </c>
      <c r="U13" s="19">
        <v>0</v>
      </c>
      <c r="V13" s="52">
        <v>3277349</v>
      </c>
      <c r="W13" s="44" t="s">
        <v>48</v>
      </c>
      <c r="X13" s="19">
        <v>0</v>
      </c>
      <c r="Y13" s="52">
        <v>4651877</v>
      </c>
      <c r="Z13" s="43" t="s">
        <v>47</v>
      </c>
    </row>
    <row r="14" spans="1:26" x14ac:dyDescent="0.3">
      <c r="A14" s="127"/>
      <c r="B14" s="37">
        <v>45818</v>
      </c>
      <c r="C14" s="30">
        <v>1</v>
      </c>
      <c r="D14" s="64">
        <v>2472853</v>
      </c>
      <c r="E14" s="43" t="s">
        <v>47</v>
      </c>
      <c r="F14" s="30">
        <v>2</v>
      </c>
      <c r="G14" s="64">
        <v>4252478</v>
      </c>
      <c r="H14" s="43" t="s">
        <v>47</v>
      </c>
      <c r="I14" s="30">
        <v>1</v>
      </c>
      <c r="J14" s="64">
        <v>1468939</v>
      </c>
      <c r="K14" s="43" t="s">
        <v>47</v>
      </c>
      <c r="L14" s="30">
        <v>3</v>
      </c>
      <c r="M14" s="64">
        <v>2522379</v>
      </c>
      <c r="N14" s="43" t="s">
        <v>47</v>
      </c>
      <c r="O14" s="30">
        <v>1</v>
      </c>
      <c r="P14" s="52">
        <v>13274314</v>
      </c>
      <c r="Q14" s="43" t="s">
        <v>47</v>
      </c>
      <c r="R14" s="30">
        <v>5</v>
      </c>
      <c r="S14" s="64">
        <v>2248011</v>
      </c>
      <c r="T14" s="43" t="s">
        <v>47</v>
      </c>
      <c r="U14" s="30">
        <v>2</v>
      </c>
      <c r="V14" s="64">
        <v>3883678</v>
      </c>
      <c r="W14" s="44" t="s">
        <v>48</v>
      </c>
      <c r="X14" s="30">
        <v>1</v>
      </c>
      <c r="Y14" s="64">
        <v>4011060</v>
      </c>
      <c r="Z14" s="43" t="s">
        <v>47</v>
      </c>
    </row>
    <row r="15" spans="1:26" x14ac:dyDescent="0.3">
      <c r="A15" s="127"/>
      <c r="B15" s="37">
        <v>45819</v>
      </c>
      <c r="C15" s="30">
        <v>0</v>
      </c>
      <c r="D15" s="52">
        <v>1834337</v>
      </c>
      <c r="E15" s="43" t="s">
        <v>47</v>
      </c>
      <c r="F15" s="30">
        <v>1</v>
      </c>
      <c r="G15" s="52">
        <v>4055235</v>
      </c>
      <c r="H15" s="43" t="s">
        <v>47</v>
      </c>
      <c r="I15" s="30">
        <v>1</v>
      </c>
      <c r="J15" s="52">
        <v>1563730</v>
      </c>
      <c r="K15" s="43" t="s">
        <v>47</v>
      </c>
      <c r="L15" s="30">
        <v>0</v>
      </c>
      <c r="M15" s="52">
        <v>1774471</v>
      </c>
      <c r="N15" s="43" t="s">
        <v>47</v>
      </c>
      <c r="O15" s="30">
        <v>15</v>
      </c>
      <c r="P15" s="52">
        <v>11564117</v>
      </c>
      <c r="Q15" s="43" t="s">
        <v>47</v>
      </c>
      <c r="R15" s="30">
        <v>1</v>
      </c>
      <c r="S15" s="52">
        <v>3033110</v>
      </c>
      <c r="T15" s="43" t="s">
        <v>47</v>
      </c>
      <c r="U15" s="30">
        <v>2</v>
      </c>
      <c r="V15" s="52">
        <v>2580174</v>
      </c>
      <c r="W15" s="44" t="s">
        <v>48</v>
      </c>
      <c r="X15" s="30">
        <v>0</v>
      </c>
      <c r="Y15" s="52">
        <v>3593356</v>
      </c>
      <c r="Z15" s="43" t="s">
        <v>47</v>
      </c>
    </row>
    <row r="16" spans="1:26" ht="15.45" customHeight="1" x14ac:dyDescent="0.3">
      <c r="A16" s="127"/>
      <c r="B16" s="37">
        <v>45820</v>
      </c>
      <c r="C16" s="19">
        <v>0</v>
      </c>
      <c r="D16" s="63">
        <v>2251007</v>
      </c>
      <c r="E16" s="43" t="s">
        <v>47</v>
      </c>
      <c r="F16" s="30">
        <v>0</v>
      </c>
      <c r="G16" s="63">
        <v>2338210</v>
      </c>
      <c r="H16" s="43" t="s">
        <v>47</v>
      </c>
      <c r="I16" s="19">
        <v>0</v>
      </c>
      <c r="J16" s="63">
        <v>1380600</v>
      </c>
      <c r="K16" s="43" t="s">
        <v>47</v>
      </c>
      <c r="L16" s="19">
        <v>0</v>
      </c>
      <c r="M16" s="63">
        <v>2724093</v>
      </c>
      <c r="N16" s="43" t="s">
        <v>47</v>
      </c>
      <c r="O16" s="19">
        <v>9</v>
      </c>
      <c r="P16" s="52">
        <v>9845311</v>
      </c>
      <c r="Q16" s="43" t="s">
        <v>47</v>
      </c>
      <c r="R16" s="19">
        <v>1</v>
      </c>
      <c r="S16" s="63">
        <v>3309576</v>
      </c>
      <c r="T16" s="43" t="s">
        <v>47</v>
      </c>
      <c r="U16" s="19">
        <v>1</v>
      </c>
      <c r="V16" s="63">
        <v>1971052</v>
      </c>
      <c r="W16" s="43" t="s">
        <v>47</v>
      </c>
      <c r="X16" s="19">
        <v>0</v>
      </c>
      <c r="Y16" s="63">
        <v>3326378</v>
      </c>
      <c r="Z16" s="43" t="s">
        <v>47</v>
      </c>
    </row>
    <row r="17" spans="1:26" x14ac:dyDescent="0.3">
      <c r="A17" s="128"/>
      <c r="B17" s="37">
        <v>45821</v>
      </c>
      <c r="C17" s="19">
        <v>0</v>
      </c>
      <c r="D17" s="63">
        <v>2310900</v>
      </c>
      <c r="E17" s="43" t="s">
        <v>47</v>
      </c>
      <c r="F17" s="30">
        <v>0</v>
      </c>
      <c r="G17" s="63">
        <v>3528893</v>
      </c>
      <c r="H17" s="43" t="s">
        <v>47</v>
      </c>
      <c r="I17" s="19">
        <v>0</v>
      </c>
      <c r="J17" s="63">
        <v>1768950</v>
      </c>
      <c r="K17" s="43" t="s">
        <v>47</v>
      </c>
      <c r="L17" s="19">
        <v>0</v>
      </c>
      <c r="M17" s="63">
        <v>2075775</v>
      </c>
      <c r="N17" s="43" t="s">
        <v>47</v>
      </c>
      <c r="O17" s="19">
        <v>4</v>
      </c>
      <c r="P17" s="52">
        <v>8723711</v>
      </c>
      <c r="Q17" s="43" t="s">
        <v>47</v>
      </c>
      <c r="R17" s="19">
        <v>0</v>
      </c>
      <c r="S17" s="63">
        <v>1768637</v>
      </c>
      <c r="T17" s="43" t="s">
        <v>47</v>
      </c>
      <c r="U17" s="19">
        <v>0</v>
      </c>
      <c r="V17" s="63">
        <v>1893566</v>
      </c>
      <c r="W17" s="43" t="s">
        <v>47</v>
      </c>
      <c r="X17" s="19">
        <v>0</v>
      </c>
      <c r="Y17" s="63">
        <v>3063544</v>
      </c>
      <c r="Z17" s="43" t="s">
        <v>47</v>
      </c>
    </row>
    <row r="18" spans="1:26" x14ac:dyDescent="0.3">
      <c r="A18" s="41"/>
      <c r="B18" s="53" t="s">
        <v>18</v>
      </c>
      <c r="C18" s="65">
        <f>SUM(C13:C17)</f>
        <v>1</v>
      </c>
      <c r="D18" s="66">
        <f>SUM(D13:D17)</f>
        <v>10820600</v>
      </c>
      <c r="E18" s="55"/>
      <c r="F18" s="67">
        <f>SUM(F13:F17)</f>
        <v>3</v>
      </c>
      <c r="G18" s="68">
        <f>SUM(G13:G17)</f>
        <v>17439502</v>
      </c>
      <c r="H18" s="3"/>
      <c r="I18" s="3">
        <f>SUM(I13:I17)</f>
        <v>2</v>
      </c>
      <c r="J18" s="69">
        <f>SUM(J13:J17)</f>
        <v>8004888</v>
      </c>
      <c r="K18" s="55"/>
      <c r="L18" s="3">
        <f>SUM(L13:L17)</f>
        <v>4</v>
      </c>
      <c r="M18" s="69">
        <f>SUM(M13:M17)</f>
        <v>11475662</v>
      </c>
      <c r="N18" s="55"/>
      <c r="O18" s="3">
        <f>SUM(O13:O17)</f>
        <v>33</v>
      </c>
      <c r="P18" s="69">
        <f>SUM(P13:P17)</f>
        <v>57254101</v>
      </c>
      <c r="Q18" s="3"/>
      <c r="R18" s="3">
        <f>SUM(R13:R17)</f>
        <v>8</v>
      </c>
      <c r="S18" s="69">
        <f>SUM(S13:S17)</f>
        <v>12945574</v>
      </c>
      <c r="T18" s="3"/>
      <c r="U18" s="3">
        <f>SUM(U13:U17)</f>
        <v>5</v>
      </c>
      <c r="V18" s="69">
        <f>SUM(V13:V17)</f>
        <v>13605819</v>
      </c>
      <c r="W18" s="55"/>
      <c r="X18" s="3">
        <f>SUM(X13:X17)</f>
        <v>1</v>
      </c>
      <c r="Y18" s="69">
        <f>SUM(Y13:Y17)</f>
        <v>18646215</v>
      </c>
      <c r="Z18" s="3"/>
    </row>
    <row r="19" spans="1:26" x14ac:dyDescent="0.3">
      <c r="A19" s="39"/>
      <c r="B19" s="37">
        <v>45822</v>
      </c>
      <c r="C19" s="120" t="s">
        <v>46</v>
      </c>
      <c r="D19" s="121"/>
      <c r="E19" s="122"/>
      <c r="F19" s="120" t="s">
        <v>46</v>
      </c>
      <c r="G19" s="121"/>
      <c r="H19" s="122"/>
      <c r="I19" s="120" t="s">
        <v>46</v>
      </c>
      <c r="J19" s="121"/>
      <c r="K19" s="122"/>
      <c r="L19" s="120" t="s">
        <v>46</v>
      </c>
      <c r="M19" s="121"/>
      <c r="N19" s="122"/>
      <c r="O19" s="120" t="s">
        <v>46</v>
      </c>
      <c r="P19" s="121"/>
      <c r="Q19" s="122"/>
      <c r="R19" s="120" t="s">
        <v>46</v>
      </c>
      <c r="S19" s="121"/>
      <c r="T19" s="122"/>
      <c r="U19" s="120" t="s">
        <v>46</v>
      </c>
      <c r="V19" s="121"/>
      <c r="W19" s="122"/>
      <c r="X19" s="120" t="s">
        <v>46</v>
      </c>
      <c r="Y19" s="121"/>
      <c r="Z19" s="122"/>
    </row>
    <row r="20" spans="1:26" x14ac:dyDescent="0.3">
      <c r="A20" s="39"/>
      <c r="B20" s="37">
        <v>45823</v>
      </c>
      <c r="C20" s="123"/>
      <c r="D20" s="124"/>
      <c r="E20" s="125"/>
      <c r="F20" s="123"/>
      <c r="G20" s="124"/>
      <c r="H20" s="125"/>
      <c r="I20" s="123"/>
      <c r="J20" s="124"/>
      <c r="K20" s="125"/>
      <c r="L20" s="123"/>
      <c r="M20" s="124"/>
      <c r="N20" s="125"/>
      <c r="O20" s="123"/>
      <c r="P20" s="124"/>
      <c r="Q20" s="125"/>
      <c r="R20" s="123"/>
      <c r="S20" s="124"/>
      <c r="T20" s="125"/>
      <c r="U20" s="123"/>
      <c r="V20" s="124"/>
      <c r="W20" s="125"/>
      <c r="X20" s="123"/>
      <c r="Y20" s="124"/>
      <c r="Z20" s="125"/>
    </row>
    <row r="21" spans="1:26" x14ac:dyDescent="0.3">
      <c r="A21" s="139" t="s">
        <v>44</v>
      </c>
      <c r="B21" s="37">
        <v>45824</v>
      </c>
      <c r="C21" s="19">
        <v>1</v>
      </c>
      <c r="D21" s="52">
        <v>2879233</v>
      </c>
      <c r="E21" s="43" t="s">
        <v>47</v>
      </c>
      <c r="F21" s="30">
        <v>0</v>
      </c>
      <c r="G21" s="52">
        <v>3088635</v>
      </c>
      <c r="H21" s="43" t="s">
        <v>47</v>
      </c>
      <c r="I21" s="19">
        <v>0</v>
      </c>
      <c r="J21" s="52">
        <v>1105490</v>
      </c>
      <c r="K21" s="43" t="s">
        <v>47</v>
      </c>
      <c r="L21" s="19">
        <v>0</v>
      </c>
      <c r="M21" s="52">
        <v>2194909</v>
      </c>
      <c r="N21" s="43" t="s">
        <v>47</v>
      </c>
      <c r="O21" s="19">
        <v>1</v>
      </c>
      <c r="P21" s="52">
        <v>11240459</v>
      </c>
      <c r="Q21" s="43" t="s">
        <v>47</v>
      </c>
      <c r="R21" s="19">
        <v>0</v>
      </c>
      <c r="S21" s="52">
        <v>3136145</v>
      </c>
      <c r="T21" s="43" t="s">
        <v>47</v>
      </c>
      <c r="U21" s="19">
        <v>0</v>
      </c>
      <c r="V21" s="52">
        <v>4075500</v>
      </c>
      <c r="W21" s="43" t="s">
        <v>47</v>
      </c>
      <c r="X21" s="19">
        <v>0</v>
      </c>
      <c r="Y21" s="52">
        <v>4590369</v>
      </c>
      <c r="Z21" s="43" t="s">
        <v>47</v>
      </c>
    </row>
    <row r="22" spans="1:26" x14ac:dyDescent="0.3">
      <c r="A22" s="140"/>
      <c r="B22" s="37">
        <v>45825</v>
      </c>
      <c r="C22" s="30">
        <v>0</v>
      </c>
      <c r="D22" s="52">
        <v>2107621</v>
      </c>
      <c r="E22" s="43" t="s">
        <v>47</v>
      </c>
      <c r="F22" s="30">
        <v>6</v>
      </c>
      <c r="G22" s="52">
        <v>2273306</v>
      </c>
      <c r="H22" s="43" t="s">
        <v>47</v>
      </c>
      <c r="I22" s="30">
        <v>0</v>
      </c>
      <c r="J22" s="52">
        <v>1341890</v>
      </c>
      <c r="K22" s="43" t="s">
        <v>47</v>
      </c>
      <c r="L22" s="30">
        <v>2</v>
      </c>
      <c r="M22" s="52">
        <v>3216677</v>
      </c>
      <c r="N22" s="43" t="s">
        <v>47</v>
      </c>
      <c r="O22" s="30">
        <v>1</v>
      </c>
      <c r="P22" s="52">
        <v>9535040</v>
      </c>
      <c r="Q22" s="43" t="s">
        <v>47</v>
      </c>
      <c r="R22" s="30">
        <v>6</v>
      </c>
      <c r="S22" s="52">
        <v>3914953</v>
      </c>
      <c r="T22" s="43" t="s">
        <v>47</v>
      </c>
      <c r="U22" s="30">
        <v>2</v>
      </c>
      <c r="V22" s="52">
        <v>2904011</v>
      </c>
      <c r="W22" s="43" t="s">
        <v>47</v>
      </c>
      <c r="X22" s="30">
        <v>4</v>
      </c>
      <c r="Y22" s="52">
        <v>3093459</v>
      </c>
      <c r="Z22" s="43" t="s">
        <v>47</v>
      </c>
    </row>
    <row r="23" spans="1:26" x14ac:dyDescent="0.3">
      <c r="A23" s="140"/>
      <c r="B23" s="37">
        <v>45826</v>
      </c>
      <c r="C23" s="30">
        <v>0</v>
      </c>
      <c r="D23" s="52">
        <v>1718377</v>
      </c>
      <c r="E23" s="43" t="s">
        <v>47</v>
      </c>
      <c r="F23" s="30">
        <v>0</v>
      </c>
      <c r="G23" s="52">
        <v>2257437</v>
      </c>
      <c r="H23" s="43" t="s">
        <v>47</v>
      </c>
      <c r="I23" s="30">
        <v>0</v>
      </c>
      <c r="J23" s="52">
        <v>2305320</v>
      </c>
      <c r="K23" s="43" t="s">
        <v>47</v>
      </c>
      <c r="L23" s="30">
        <v>0</v>
      </c>
      <c r="M23" s="52">
        <v>1806341</v>
      </c>
      <c r="N23" s="43" t="s">
        <v>47</v>
      </c>
      <c r="O23" s="30">
        <v>1</v>
      </c>
      <c r="P23" s="52">
        <v>9216530</v>
      </c>
      <c r="Q23" s="43" t="s">
        <v>47</v>
      </c>
      <c r="R23" s="30">
        <v>1</v>
      </c>
      <c r="S23" s="52">
        <v>3376415</v>
      </c>
      <c r="T23" s="43" t="s">
        <v>47</v>
      </c>
      <c r="U23" s="30">
        <v>0</v>
      </c>
      <c r="V23" s="52">
        <v>3598600</v>
      </c>
      <c r="W23" s="43" t="s">
        <v>47</v>
      </c>
      <c r="X23" s="30">
        <v>0</v>
      </c>
      <c r="Y23" s="52">
        <v>3085975</v>
      </c>
      <c r="Z23" s="43" t="s">
        <v>47</v>
      </c>
    </row>
    <row r="24" spans="1:26" ht="15.45" customHeight="1" x14ac:dyDescent="0.3">
      <c r="A24" s="140"/>
      <c r="B24" s="37">
        <v>45827</v>
      </c>
      <c r="C24" s="19">
        <v>0</v>
      </c>
      <c r="D24" s="52">
        <v>991336</v>
      </c>
      <c r="E24" s="43" t="s">
        <v>47</v>
      </c>
      <c r="F24" s="30">
        <v>0</v>
      </c>
      <c r="G24" s="52">
        <v>1732464</v>
      </c>
      <c r="H24" s="43" t="s">
        <v>47</v>
      </c>
      <c r="I24" s="19">
        <v>0</v>
      </c>
      <c r="J24" s="52">
        <v>1079600</v>
      </c>
      <c r="K24" s="43" t="s">
        <v>47</v>
      </c>
      <c r="L24" s="19">
        <v>0</v>
      </c>
      <c r="M24" s="52">
        <v>2519771</v>
      </c>
      <c r="N24" s="43" t="s">
        <v>47</v>
      </c>
      <c r="O24" s="19">
        <v>0</v>
      </c>
      <c r="P24" s="52">
        <v>7494400</v>
      </c>
      <c r="Q24" s="43" t="s">
        <v>47</v>
      </c>
      <c r="R24" s="19">
        <v>4</v>
      </c>
      <c r="S24" s="52">
        <v>1939627</v>
      </c>
      <c r="T24" s="43" t="s">
        <v>47</v>
      </c>
      <c r="U24" s="19">
        <v>0</v>
      </c>
      <c r="V24" s="52">
        <v>2004183</v>
      </c>
      <c r="W24" s="43" t="s">
        <v>47</v>
      </c>
      <c r="X24" s="19">
        <v>0</v>
      </c>
      <c r="Y24" s="52">
        <v>2717962</v>
      </c>
      <c r="Z24" s="43" t="s">
        <v>47</v>
      </c>
    </row>
    <row r="25" spans="1:26" x14ac:dyDescent="0.3">
      <c r="A25" s="141"/>
      <c r="B25" s="37">
        <v>45828</v>
      </c>
      <c r="C25" s="19"/>
      <c r="D25" s="52">
        <v>1034886</v>
      </c>
      <c r="E25" s="43" t="s">
        <v>47</v>
      </c>
      <c r="F25" s="30"/>
      <c r="G25" s="52">
        <v>1330129</v>
      </c>
      <c r="H25" s="43" t="s">
        <v>47</v>
      </c>
      <c r="I25" s="19"/>
      <c r="J25" s="52">
        <v>407470</v>
      </c>
      <c r="K25" s="43" t="s">
        <v>47</v>
      </c>
      <c r="L25" s="19"/>
      <c r="M25" s="52">
        <v>858022</v>
      </c>
      <c r="N25" s="43" t="s">
        <v>47</v>
      </c>
      <c r="O25" s="19"/>
      <c r="P25" s="52">
        <v>5887261</v>
      </c>
      <c r="Q25" s="43" t="s">
        <v>47</v>
      </c>
      <c r="R25" s="19"/>
      <c r="S25" s="52">
        <v>1183773</v>
      </c>
      <c r="T25" s="43" t="s">
        <v>47</v>
      </c>
      <c r="U25" s="19"/>
      <c r="V25" s="52">
        <v>1977565</v>
      </c>
      <c r="W25" s="43" t="s">
        <v>47</v>
      </c>
      <c r="X25" s="19"/>
      <c r="Y25" s="52">
        <v>2169385</v>
      </c>
      <c r="Z25" s="43" t="s">
        <v>47</v>
      </c>
    </row>
    <row r="26" spans="1:26" x14ac:dyDescent="0.3">
      <c r="A26" s="42"/>
      <c r="B26" s="53" t="s">
        <v>18</v>
      </c>
      <c r="C26" s="3">
        <f>SUM(C21:C25)</f>
        <v>1</v>
      </c>
      <c r="D26" s="69">
        <f>SUM(D21:D25)</f>
        <v>8731453</v>
      </c>
      <c r="E26" s="3"/>
      <c r="F26" s="67">
        <f>SUM(F21:F25)</f>
        <v>6</v>
      </c>
      <c r="G26" s="74">
        <f>SUM(G21:G25)</f>
        <v>10681971</v>
      </c>
      <c r="H26" s="3"/>
      <c r="I26" s="3">
        <f>SUM(I21:I25)</f>
        <v>0</v>
      </c>
      <c r="J26" s="69">
        <f>SUM(J21:J25)</f>
        <v>6239770</v>
      </c>
      <c r="K26" s="3"/>
      <c r="L26" s="75">
        <f>SUM(L21:L25)</f>
        <v>2</v>
      </c>
      <c r="M26" s="69">
        <f>SUM(M21:M25)</f>
        <v>10595720</v>
      </c>
      <c r="N26" s="3"/>
      <c r="O26" s="3">
        <f>SUM(O21:O25)</f>
        <v>3</v>
      </c>
      <c r="P26" s="69">
        <f>SUM(P21:P25)</f>
        <v>43373690</v>
      </c>
      <c r="Q26" s="3"/>
      <c r="R26" s="3">
        <f>SUM(R21:R25)</f>
        <v>11</v>
      </c>
      <c r="S26" s="69">
        <f>SUM(S21:S25)</f>
        <v>13550913</v>
      </c>
      <c r="T26" s="3"/>
      <c r="U26" s="3">
        <f>SUM(U21:U25)</f>
        <v>2</v>
      </c>
      <c r="V26" s="69">
        <f>SUM(V21:V25)</f>
        <v>14559859</v>
      </c>
      <c r="W26" s="3"/>
      <c r="X26" s="3">
        <f>SUM(X21:X25)</f>
        <v>4</v>
      </c>
      <c r="Y26" s="69">
        <f>SUM(Y21:Y25)</f>
        <v>15657150</v>
      </c>
      <c r="Z26" s="3"/>
    </row>
    <row r="27" spans="1:26" x14ac:dyDescent="0.3">
      <c r="A27" s="39"/>
      <c r="B27" s="37">
        <v>45829</v>
      </c>
      <c r="C27" s="120" t="s">
        <v>46</v>
      </c>
      <c r="D27" s="121"/>
      <c r="E27" s="122"/>
      <c r="F27" s="120" t="s">
        <v>46</v>
      </c>
      <c r="G27" s="121"/>
      <c r="H27" s="122"/>
      <c r="I27" s="120" t="s">
        <v>46</v>
      </c>
      <c r="J27" s="121"/>
      <c r="K27" s="122"/>
      <c r="L27" s="120" t="s">
        <v>46</v>
      </c>
      <c r="M27" s="121"/>
      <c r="N27" s="122"/>
      <c r="O27" s="120" t="s">
        <v>46</v>
      </c>
      <c r="P27" s="121"/>
      <c r="Q27" s="122"/>
      <c r="R27" s="120" t="s">
        <v>46</v>
      </c>
      <c r="S27" s="121"/>
      <c r="T27" s="122"/>
      <c r="U27" s="120" t="s">
        <v>46</v>
      </c>
      <c r="V27" s="121"/>
      <c r="W27" s="122"/>
      <c r="X27" s="120" t="s">
        <v>46</v>
      </c>
      <c r="Y27" s="121"/>
      <c r="Z27" s="122"/>
    </row>
    <row r="28" spans="1:26" x14ac:dyDescent="0.3">
      <c r="A28" s="39"/>
      <c r="B28" s="37">
        <v>45830</v>
      </c>
      <c r="C28" s="123"/>
      <c r="D28" s="124"/>
      <c r="E28" s="125"/>
      <c r="F28" s="123"/>
      <c r="G28" s="124"/>
      <c r="H28" s="125"/>
      <c r="I28" s="123"/>
      <c r="J28" s="124"/>
      <c r="K28" s="125"/>
      <c r="L28" s="123"/>
      <c r="M28" s="124"/>
      <c r="N28" s="125"/>
      <c r="O28" s="123"/>
      <c r="P28" s="124"/>
      <c r="Q28" s="125"/>
      <c r="R28" s="123"/>
      <c r="S28" s="124"/>
      <c r="T28" s="125"/>
      <c r="U28" s="123"/>
      <c r="V28" s="124"/>
      <c r="W28" s="125"/>
      <c r="X28" s="123"/>
      <c r="Y28" s="124"/>
      <c r="Z28" s="125"/>
    </row>
    <row r="29" spans="1:26" x14ac:dyDescent="0.3">
      <c r="A29" s="139" t="s">
        <v>45</v>
      </c>
      <c r="B29" s="37">
        <v>45831</v>
      </c>
      <c r="C29" s="49">
        <v>1</v>
      </c>
      <c r="D29" s="64">
        <v>2967655</v>
      </c>
      <c r="E29" s="43" t="s">
        <v>47</v>
      </c>
      <c r="F29" s="48">
        <v>2</v>
      </c>
      <c r="G29" s="64">
        <v>4137411</v>
      </c>
      <c r="H29" s="43" t="s">
        <v>47</v>
      </c>
      <c r="I29" s="49">
        <v>0</v>
      </c>
      <c r="J29" s="64">
        <v>1038620</v>
      </c>
      <c r="K29" s="43" t="s">
        <v>47</v>
      </c>
      <c r="L29" s="49">
        <v>1</v>
      </c>
      <c r="M29" s="64">
        <v>1918556</v>
      </c>
      <c r="N29" s="43" t="s">
        <v>47</v>
      </c>
      <c r="O29" s="49">
        <v>3</v>
      </c>
      <c r="P29" s="52">
        <v>12063472</v>
      </c>
      <c r="Q29" s="43" t="s">
        <v>47</v>
      </c>
      <c r="R29" s="49">
        <v>2</v>
      </c>
      <c r="S29" s="64">
        <v>3107648</v>
      </c>
      <c r="T29" s="44" t="s">
        <v>48</v>
      </c>
      <c r="U29" s="49">
        <v>0</v>
      </c>
      <c r="V29" s="64">
        <v>3844840</v>
      </c>
      <c r="W29" s="43" t="s">
        <v>47</v>
      </c>
      <c r="X29" s="49">
        <v>0</v>
      </c>
      <c r="Y29" s="64">
        <v>4789943</v>
      </c>
      <c r="Z29" s="43" t="s">
        <v>47</v>
      </c>
    </row>
    <row r="30" spans="1:26" x14ac:dyDescent="0.3">
      <c r="A30" s="140"/>
      <c r="B30" s="37">
        <v>45832</v>
      </c>
      <c r="C30" s="48">
        <v>3</v>
      </c>
      <c r="D30" s="64">
        <v>1712331</v>
      </c>
      <c r="E30" s="43" t="s">
        <v>47</v>
      </c>
      <c r="F30" s="48">
        <v>16</v>
      </c>
      <c r="G30" s="64">
        <v>3710215</v>
      </c>
      <c r="H30" s="43" t="s">
        <v>47</v>
      </c>
      <c r="I30" s="48">
        <v>0</v>
      </c>
      <c r="J30" s="64">
        <v>1258130</v>
      </c>
      <c r="K30" s="43" t="s">
        <v>47</v>
      </c>
      <c r="L30" s="48">
        <v>4</v>
      </c>
      <c r="M30" s="64">
        <v>2616596</v>
      </c>
      <c r="N30" s="43" t="s">
        <v>47</v>
      </c>
      <c r="O30" s="48">
        <v>20</v>
      </c>
      <c r="P30" s="52">
        <v>11783051</v>
      </c>
      <c r="Q30" s="43" t="s">
        <v>47</v>
      </c>
      <c r="R30" s="48">
        <v>4</v>
      </c>
      <c r="S30" s="64">
        <v>3134785</v>
      </c>
      <c r="T30" s="44" t="s">
        <v>48</v>
      </c>
      <c r="U30" s="48">
        <v>10</v>
      </c>
      <c r="V30" s="64">
        <v>3969260</v>
      </c>
      <c r="W30" s="43" t="s">
        <v>47</v>
      </c>
      <c r="X30" s="48">
        <v>1</v>
      </c>
      <c r="Y30" s="64">
        <v>3600363</v>
      </c>
      <c r="Z30" s="43" t="s">
        <v>47</v>
      </c>
    </row>
    <row r="31" spans="1:26" x14ac:dyDescent="0.3">
      <c r="A31" s="140"/>
      <c r="B31" s="37">
        <v>45833</v>
      </c>
      <c r="C31" s="48">
        <v>0</v>
      </c>
      <c r="D31" s="64">
        <v>1765319</v>
      </c>
      <c r="E31" s="43" t="s">
        <v>47</v>
      </c>
      <c r="F31" s="48">
        <v>2</v>
      </c>
      <c r="G31" s="64">
        <v>3183389</v>
      </c>
      <c r="H31" s="43" t="s">
        <v>47</v>
      </c>
      <c r="I31" s="48">
        <v>0</v>
      </c>
      <c r="J31" s="64">
        <v>2276090</v>
      </c>
      <c r="K31" s="43" t="s">
        <v>47</v>
      </c>
      <c r="L31" s="48">
        <v>0</v>
      </c>
      <c r="M31" s="64">
        <v>2619137</v>
      </c>
      <c r="N31" s="43" t="s">
        <v>47</v>
      </c>
      <c r="O31" s="48">
        <v>3</v>
      </c>
      <c r="P31" s="52">
        <v>13468005</v>
      </c>
      <c r="Q31" s="43" t="s">
        <v>47</v>
      </c>
      <c r="R31" s="48">
        <v>2</v>
      </c>
      <c r="S31" s="64">
        <v>2913117</v>
      </c>
      <c r="T31" s="44" t="s">
        <v>48</v>
      </c>
      <c r="U31" s="48">
        <v>2</v>
      </c>
      <c r="V31" s="64">
        <v>3643310</v>
      </c>
      <c r="W31" s="43" t="s">
        <v>47</v>
      </c>
      <c r="X31" s="48">
        <v>1</v>
      </c>
      <c r="Y31" s="64">
        <v>5145078</v>
      </c>
      <c r="Z31" s="43" t="s">
        <v>47</v>
      </c>
    </row>
    <row r="32" spans="1:26" ht="15.45" customHeight="1" x14ac:dyDescent="0.3">
      <c r="A32" s="140"/>
      <c r="B32" s="37">
        <v>45834</v>
      </c>
      <c r="C32" s="49">
        <v>0</v>
      </c>
      <c r="D32" s="31"/>
      <c r="E32" s="43" t="s">
        <v>47</v>
      </c>
      <c r="F32" s="48">
        <v>1</v>
      </c>
      <c r="G32" s="32"/>
      <c r="H32" s="43" t="s">
        <v>47</v>
      </c>
      <c r="I32" s="49">
        <v>0</v>
      </c>
      <c r="J32" s="31"/>
      <c r="K32" s="43" t="s">
        <v>47</v>
      </c>
      <c r="L32" s="49">
        <v>0</v>
      </c>
      <c r="M32" s="31"/>
      <c r="N32" s="43" t="s">
        <v>47</v>
      </c>
      <c r="O32" s="49">
        <v>2</v>
      </c>
      <c r="P32" s="31"/>
      <c r="Q32" s="43" t="s">
        <v>47</v>
      </c>
      <c r="R32" s="49">
        <v>5</v>
      </c>
      <c r="S32" s="31"/>
      <c r="T32" s="44" t="s">
        <v>48</v>
      </c>
      <c r="U32" s="49">
        <v>0</v>
      </c>
      <c r="V32" s="31"/>
      <c r="W32" s="43" t="s">
        <v>47</v>
      </c>
      <c r="X32" s="49">
        <v>0</v>
      </c>
      <c r="Y32" s="31"/>
      <c r="Z32" s="43" t="s">
        <v>47</v>
      </c>
    </row>
    <row r="33" spans="1:26" x14ac:dyDescent="0.3">
      <c r="A33" s="141"/>
      <c r="B33" s="37">
        <v>45835</v>
      </c>
      <c r="C33" s="49">
        <v>0</v>
      </c>
      <c r="D33" s="31"/>
      <c r="E33" s="43" t="s">
        <v>47</v>
      </c>
      <c r="F33" s="48">
        <v>1</v>
      </c>
      <c r="G33" s="32"/>
      <c r="H33" s="43" t="s">
        <v>47</v>
      </c>
      <c r="I33" s="49">
        <v>0</v>
      </c>
      <c r="J33" s="31"/>
      <c r="K33" s="43" t="s">
        <v>47</v>
      </c>
      <c r="L33" s="49">
        <v>0</v>
      </c>
      <c r="M33" s="31"/>
      <c r="N33" s="43" t="s">
        <v>47</v>
      </c>
      <c r="O33" s="49">
        <v>4</v>
      </c>
      <c r="P33" s="31"/>
      <c r="Q33" s="43" t="s">
        <v>47</v>
      </c>
      <c r="R33" s="49">
        <v>1</v>
      </c>
      <c r="S33" s="31"/>
      <c r="T33" s="44" t="s">
        <v>48</v>
      </c>
      <c r="U33" s="49">
        <v>0</v>
      </c>
      <c r="V33" s="31"/>
      <c r="W33" s="43" t="s">
        <v>47</v>
      </c>
      <c r="X33" s="49">
        <v>0</v>
      </c>
      <c r="Y33" s="31"/>
      <c r="Z33" s="43" t="s">
        <v>47</v>
      </c>
    </row>
    <row r="34" spans="1:26" x14ac:dyDescent="0.3">
      <c r="A34" s="42"/>
      <c r="B34" s="53" t="s">
        <v>18</v>
      </c>
      <c r="C34" s="54">
        <f>SUM(C29:C33)</f>
        <v>4</v>
      </c>
      <c r="D34" s="69">
        <f>SUM(D29:D33)</f>
        <v>6445305</v>
      </c>
      <c r="E34" s="3"/>
      <c r="F34" s="56">
        <f>SUM(F29:F33)</f>
        <v>22</v>
      </c>
      <c r="G34" s="74">
        <f>SUM(G29:G33)</f>
        <v>11031015</v>
      </c>
      <c r="H34" s="3"/>
      <c r="I34" s="54">
        <f>SUM(I29:I33)</f>
        <v>0</v>
      </c>
      <c r="J34" s="69">
        <f>SUM(J29:J33)</f>
        <v>4572840</v>
      </c>
      <c r="K34" s="3"/>
      <c r="L34" s="54">
        <f>SUM(L29:L33)</f>
        <v>5</v>
      </c>
      <c r="M34" s="69">
        <f>SUM(M29:M33)</f>
        <v>7154289</v>
      </c>
      <c r="N34" s="3"/>
      <c r="O34" s="54">
        <f>SUM(O29:O33)</f>
        <v>32</v>
      </c>
      <c r="P34" s="69">
        <f>SUM(P29:P33)</f>
        <v>37314528</v>
      </c>
      <c r="Q34" s="3"/>
      <c r="R34" s="54">
        <f>SUM(R29:R33)</f>
        <v>14</v>
      </c>
      <c r="S34" s="69">
        <f>SUM(S29:S33)</f>
        <v>9155550</v>
      </c>
      <c r="T34" s="3"/>
      <c r="U34" s="54">
        <f>SUM(U29:U33)</f>
        <v>12</v>
      </c>
      <c r="V34" s="69">
        <f>SUM(V29:V33)</f>
        <v>11457410</v>
      </c>
      <c r="W34" s="3"/>
      <c r="X34" s="54">
        <f>SUM(X29:X33)</f>
        <v>2</v>
      </c>
      <c r="Y34" s="69">
        <f>SUM(Y29:Y33)</f>
        <v>13535384</v>
      </c>
      <c r="Z34" s="3"/>
    </row>
    <row r="35" spans="1:26" x14ac:dyDescent="0.3">
      <c r="A35" s="39"/>
      <c r="B35" s="37">
        <v>45836</v>
      </c>
      <c r="C35" s="120" t="s">
        <v>46</v>
      </c>
      <c r="D35" s="121"/>
      <c r="E35" s="122"/>
      <c r="F35" s="120" t="s">
        <v>46</v>
      </c>
      <c r="G35" s="121"/>
      <c r="H35" s="122"/>
      <c r="I35" s="120" t="s">
        <v>46</v>
      </c>
      <c r="J35" s="121"/>
      <c r="K35" s="122"/>
      <c r="L35" s="120" t="s">
        <v>46</v>
      </c>
      <c r="M35" s="121"/>
      <c r="N35" s="122"/>
      <c r="O35" s="120" t="s">
        <v>46</v>
      </c>
      <c r="P35" s="121"/>
      <c r="Q35" s="122"/>
      <c r="R35" s="120" t="s">
        <v>46</v>
      </c>
      <c r="S35" s="121"/>
      <c r="T35" s="122"/>
      <c r="U35" s="120" t="s">
        <v>46</v>
      </c>
      <c r="V35" s="121"/>
      <c r="W35" s="122"/>
      <c r="X35" s="120" t="s">
        <v>46</v>
      </c>
      <c r="Y35" s="121"/>
      <c r="Z35" s="122"/>
    </row>
    <row r="36" spans="1:26" x14ac:dyDescent="0.3">
      <c r="A36" s="39"/>
      <c r="B36" s="37">
        <v>45837</v>
      </c>
      <c r="C36" s="123"/>
      <c r="D36" s="124"/>
      <c r="E36" s="125"/>
      <c r="F36" s="123"/>
      <c r="G36" s="124"/>
      <c r="H36" s="125"/>
      <c r="I36" s="123"/>
      <c r="J36" s="124"/>
      <c r="K36" s="125"/>
      <c r="L36" s="123"/>
      <c r="M36" s="124"/>
      <c r="N36" s="125"/>
      <c r="O36" s="123"/>
      <c r="P36" s="124"/>
      <c r="Q36" s="125"/>
      <c r="R36" s="123"/>
      <c r="S36" s="124"/>
      <c r="T36" s="125"/>
      <c r="U36" s="123"/>
      <c r="V36" s="124"/>
      <c r="W36" s="125"/>
      <c r="X36" s="123"/>
      <c r="Y36" s="124"/>
      <c r="Z36" s="125"/>
    </row>
    <row r="37" spans="1:26" s="26" customFormat="1" x14ac:dyDescent="0.3">
      <c r="A37" s="88"/>
      <c r="B37" s="85" t="s">
        <v>15</v>
      </c>
      <c r="C37" s="3"/>
      <c r="D37" s="86"/>
      <c r="E37" s="62"/>
      <c r="F37" s="3"/>
      <c r="G37" s="87"/>
      <c r="H37" s="62"/>
      <c r="I37" s="3"/>
      <c r="J37" s="87"/>
      <c r="K37" s="62"/>
      <c r="L37" s="3"/>
      <c r="M37" s="87"/>
      <c r="N37" s="62"/>
      <c r="O37" s="3"/>
      <c r="P37" s="87"/>
      <c r="Q37" s="62"/>
      <c r="R37" s="3"/>
      <c r="S37" s="87"/>
      <c r="T37" s="62"/>
      <c r="U37" s="3"/>
      <c r="V37" s="87"/>
      <c r="W37" s="62"/>
      <c r="X37" s="3"/>
      <c r="Y37" s="87"/>
      <c r="Z37" s="62"/>
    </row>
    <row r="38" spans="1:26" x14ac:dyDescent="0.3">
      <c r="C38" s="28"/>
      <c r="D38" s="33"/>
      <c r="E38" s="35"/>
      <c r="F38" s="28"/>
      <c r="G38" s="34"/>
      <c r="H38" s="35"/>
      <c r="I38" s="28"/>
      <c r="J38" s="34"/>
      <c r="K38" s="35"/>
      <c r="L38" s="28"/>
      <c r="M38" s="34"/>
      <c r="N38" s="35"/>
      <c r="O38" s="28"/>
      <c r="P38" s="34"/>
      <c r="Q38" s="35"/>
      <c r="R38" s="28"/>
      <c r="S38" s="34"/>
      <c r="T38" s="35"/>
      <c r="U38" s="28"/>
      <c r="V38" s="34"/>
      <c r="W38" s="35"/>
      <c r="X38" s="28"/>
      <c r="Y38" s="34"/>
      <c r="Z38" s="36"/>
    </row>
  </sheetData>
  <mergeCells count="45">
    <mergeCell ref="O11:Q12"/>
    <mergeCell ref="R11:T12"/>
    <mergeCell ref="U11:W12"/>
    <mergeCell ref="X11:Z12"/>
    <mergeCell ref="F19:H20"/>
    <mergeCell ref="I19:K20"/>
    <mergeCell ref="L19:N20"/>
    <mergeCell ref="O19:Q20"/>
    <mergeCell ref="R19:T20"/>
    <mergeCell ref="U19:W20"/>
    <mergeCell ref="X19:Z20"/>
    <mergeCell ref="A21:A25"/>
    <mergeCell ref="C27:E28"/>
    <mergeCell ref="A29:A33"/>
    <mergeCell ref="C35:E36"/>
    <mergeCell ref="F11:H12"/>
    <mergeCell ref="F27:H28"/>
    <mergeCell ref="F35:H36"/>
    <mergeCell ref="C19:E20"/>
    <mergeCell ref="A1:Z2"/>
    <mergeCell ref="C3:E3"/>
    <mergeCell ref="F3:H3"/>
    <mergeCell ref="I3:K3"/>
    <mergeCell ref="L3:N3"/>
    <mergeCell ref="O3:Q3"/>
    <mergeCell ref="R3:T3"/>
    <mergeCell ref="U3:W3"/>
    <mergeCell ref="X3:Z3"/>
    <mergeCell ref="A5:A9"/>
    <mergeCell ref="C11:E12"/>
    <mergeCell ref="A13:A17"/>
    <mergeCell ref="I11:K12"/>
    <mergeCell ref="L11:N12"/>
    <mergeCell ref="X27:Z28"/>
    <mergeCell ref="I35:K36"/>
    <mergeCell ref="L35:N36"/>
    <mergeCell ref="O35:Q36"/>
    <mergeCell ref="R35:T36"/>
    <mergeCell ref="U35:W36"/>
    <mergeCell ref="X35:Z36"/>
    <mergeCell ref="I27:K28"/>
    <mergeCell ref="L27:N28"/>
    <mergeCell ref="O27:Q28"/>
    <mergeCell ref="R27:T28"/>
    <mergeCell ref="U27:W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5629-769E-456D-9E2B-95B9DEA1DC7D}">
  <dimension ref="A2:K33"/>
  <sheetViews>
    <sheetView workbookViewId="0">
      <selection activeCell="K27" sqref="K27:K28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1</v>
      </c>
      <c r="C5" s="16">
        <v>0.99</v>
      </c>
      <c r="D5" s="19">
        <v>1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0.99</v>
      </c>
      <c r="D6" s="19">
        <v>1</v>
      </c>
      <c r="E6" s="19">
        <v>0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0</v>
      </c>
      <c r="C7" s="16">
        <v>1</v>
      </c>
      <c r="D7" s="19">
        <v>0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2</v>
      </c>
      <c r="C8" s="16">
        <v>0.99</v>
      </c>
      <c r="D8" s="19">
        <v>1</v>
      </c>
      <c r="E8" s="19">
        <v>1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6</v>
      </c>
      <c r="C9" s="16">
        <v>0.99</v>
      </c>
      <c r="D9" s="19">
        <v>5</v>
      </c>
      <c r="E9" s="19">
        <v>1</v>
      </c>
      <c r="F9" s="44" t="s">
        <v>48</v>
      </c>
      <c r="G9" s="43" t="s">
        <v>47</v>
      </c>
    </row>
    <row r="10" spans="1:7" x14ac:dyDescent="0.3">
      <c r="A10" s="4" t="s">
        <v>12</v>
      </c>
      <c r="B10" s="19">
        <v>1</v>
      </c>
      <c r="C10" s="16">
        <v>0.97</v>
      </c>
      <c r="D10" s="19">
        <v>1</v>
      </c>
      <c r="E10" s="19">
        <v>0</v>
      </c>
      <c r="F10" s="43" t="s">
        <v>47</v>
      </c>
      <c r="G10" s="43" t="s">
        <v>47</v>
      </c>
    </row>
    <row r="11" spans="1:7" x14ac:dyDescent="0.3">
      <c r="A11" s="4" t="s">
        <v>13</v>
      </c>
      <c r="B11" s="19">
        <v>0</v>
      </c>
      <c r="C11" s="16">
        <v>1</v>
      </c>
      <c r="D11" s="19">
        <v>0</v>
      </c>
      <c r="E11" s="19">
        <v>0</v>
      </c>
      <c r="F11" s="43" t="s">
        <v>47</v>
      </c>
      <c r="G11" s="43" t="s">
        <v>47</v>
      </c>
    </row>
    <row r="12" spans="1:7" x14ac:dyDescent="0.3">
      <c r="A12" s="4" t="s">
        <v>14</v>
      </c>
      <c r="B12" s="19">
        <v>0</v>
      </c>
      <c r="C12" s="16">
        <v>0.99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11</v>
      </c>
      <c r="C13" s="9"/>
      <c r="D13" s="10">
        <f>SUM(D5:D12)</f>
        <v>9</v>
      </c>
      <c r="E13" s="8">
        <f t="shared" ref="E13" si="0">SUM(E5:E12)</f>
        <v>2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14">
        <f t="shared" si="1"/>
        <v>1</v>
      </c>
      <c r="K22" s="16">
        <f>+J22/J33</f>
        <v>0.1111111111111111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14">
        <f t="shared" si="1"/>
        <v>1</v>
      </c>
      <c r="K26" s="16">
        <f>+J26/$J33</f>
        <v>0.1111111111111111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14">
        <f t="shared" si="1"/>
        <v>2</v>
      </c>
      <c r="K27" s="17">
        <f>+J27/$J33</f>
        <v>0.22222222222222221</v>
      </c>
    </row>
    <row r="28" spans="1:11" x14ac:dyDescent="0.3">
      <c r="A28" s="13" t="s">
        <v>28</v>
      </c>
      <c r="B28" s="5">
        <v>1</v>
      </c>
      <c r="C28" s="5">
        <v>0</v>
      </c>
      <c r="D28" s="5">
        <v>0</v>
      </c>
      <c r="E28" s="5">
        <v>1</v>
      </c>
      <c r="F28" s="5">
        <v>1</v>
      </c>
      <c r="G28" s="5">
        <v>0</v>
      </c>
      <c r="H28" s="5">
        <v>0</v>
      </c>
      <c r="I28" s="5">
        <v>0</v>
      </c>
      <c r="J28" s="14">
        <f t="shared" si="1"/>
        <v>3</v>
      </c>
      <c r="K28" s="17">
        <f>+J28/$J33</f>
        <v>0.33333333333333331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0</v>
      </c>
      <c r="H29" s="5">
        <v>0</v>
      </c>
      <c r="I29" s="5">
        <v>0</v>
      </c>
      <c r="J29" s="14">
        <f t="shared" si="1"/>
        <v>1</v>
      </c>
      <c r="K29" s="16">
        <f>+J29/$J33</f>
        <v>0.1111111111111111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1</v>
      </c>
      <c r="K32" s="6">
        <f>+J32/J33</f>
        <v>0.1111111111111111</v>
      </c>
    </row>
    <row r="33" spans="1:11" x14ac:dyDescent="0.3">
      <c r="A33" s="18" t="s">
        <v>15</v>
      </c>
      <c r="B33" s="14">
        <f>SUM(B20:B32)</f>
        <v>1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1</v>
      </c>
      <c r="F33" s="14">
        <f t="shared" si="2"/>
        <v>5</v>
      </c>
      <c r="G33" s="14">
        <f t="shared" si="2"/>
        <v>1</v>
      </c>
      <c r="H33" s="14">
        <f t="shared" si="2"/>
        <v>0</v>
      </c>
      <c r="I33" s="14">
        <f t="shared" si="2"/>
        <v>0</v>
      </c>
      <c r="J33" s="10">
        <f>SUM(J20:J32)</f>
        <v>9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FE-B7F2-44AF-AEBA-08EAF6DA1193}">
  <dimension ref="A2:K33"/>
  <sheetViews>
    <sheetView topLeftCell="A10" workbookViewId="0">
      <selection activeCell="I6" sqref="I6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0.98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2</v>
      </c>
      <c r="C6" s="16">
        <v>0.98</v>
      </c>
      <c r="D6" s="19">
        <v>2</v>
      </c>
      <c r="E6" s="19">
        <v>0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1</v>
      </c>
      <c r="C7" s="16">
        <v>0.98</v>
      </c>
      <c r="D7" s="19">
        <v>1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0.99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9</v>
      </c>
      <c r="C9" s="16">
        <v>0.98</v>
      </c>
      <c r="D9" s="19">
        <v>6</v>
      </c>
      <c r="E9" s="19">
        <v>3</v>
      </c>
      <c r="F9" s="44" t="s">
        <v>48</v>
      </c>
      <c r="G9" s="43" t="s">
        <v>47</v>
      </c>
    </row>
    <row r="10" spans="1:7" x14ac:dyDescent="0.3">
      <c r="A10" s="4" t="s">
        <v>12</v>
      </c>
      <c r="B10" s="19">
        <v>4</v>
      </c>
      <c r="C10" s="16">
        <v>0.96</v>
      </c>
      <c r="D10" s="19">
        <v>4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8</v>
      </c>
      <c r="C11" s="16">
        <v>0.96</v>
      </c>
      <c r="D11" s="19">
        <v>8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3</v>
      </c>
      <c r="C12" s="16">
        <v>0.98</v>
      </c>
      <c r="D12" s="19">
        <v>3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27</v>
      </c>
      <c r="C13" s="9"/>
      <c r="D13" s="10">
        <f>SUM(D5:D12)</f>
        <v>24</v>
      </c>
      <c r="E13" s="8">
        <f t="shared" ref="E13" si="0">SUM(E5:E12)</f>
        <v>3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14">
        <f t="shared" si="1"/>
        <v>1</v>
      </c>
      <c r="K24" s="16">
        <f>+J24/$J33</f>
        <v>4.1666666666666664E-2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14">
        <f t="shared" si="1"/>
        <v>1</v>
      </c>
      <c r="K25" s="16">
        <f>+J25/$J33</f>
        <v>4.1666666666666664E-2</v>
      </c>
    </row>
    <row r="26" spans="1:11" x14ac:dyDescent="0.3">
      <c r="A26" s="13" t="s">
        <v>26</v>
      </c>
      <c r="B26" s="5">
        <v>0</v>
      </c>
      <c r="C26" s="5">
        <v>0</v>
      </c>
      <c r="D26" s="5">
        <v>1</v>
      </c>
      <c r="E26" s="5">
        <v>0</v>
      </c>
      <c r="F26" s="5">
        <v>1</v>
      </c>
      <c r="G26" s="5">
        <v>0</v>
      </c>
      <c r="H26" s="5">
        <v>5</v>
      </c>
      <c r="I26" s="5">
        <v>2</v>
      </c>
      <c r="J26" s="14">
        <f t="shared" si="1"/>
        <v>9</v>
      </c>
      <c r="K26" s="17">
        <f>+J26/$J33</f>
        <v>0.375</v>
      </c>
    </row>
    <row r="27" spans="1:11" x14ac:dyDescent="0.3">
      <c r="A27" s="13" t="s">
        <v>27</v>
      </c>
      <c r="B27" s="5">
        <v>0</v>
      </c>
      <c r="C27" s="5">
        <v>2</v>
      </c>
      <c r="D27" s="5">
        <v>0</v>
      </c>
      <c r="E27" s="5">
        <v>0</v>
      </c>
      <c r="F27" s="5">
        <v>1</v>
      </c>
      <c r="G27" s="5">
        <v>0</v>
      </c>
      <c r="H27" s="5">
        <v>2</v>
      </c>
      <c r="I27" s="5">
        <v>1</v>
      </c>
      <c r="J27" s="14">
        <f t="shared" si="1"/>
        <v>6</v>
      </c>
      <c r="K27" s="17">
        <f>+J27/$J33</f>
        <v>0.25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14">
        <f t="shared" si="1"/>
        <v>1</v>
      </c>
      <c r="K28" s="16">
        <f>+J28/$J33</f>
        <v>4.1666666666666664E-2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4</v>
      </c>
      <c r="H29" s="5">
        <v>0</v>
      </c>
      <c r="I29" s="5">
        <v>0</v>
      </c>
      <c r="J29" s="14">
        <f t="shared" si="1"/>
        <v>5</v>
      </c>
      <c r="K29" s="17">
        <f>+J29/$J33</f>
        <v>0.20833333333333334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6">
        <f>+J32/J33</f>
        <v>4.1666666666666664E-2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2</v>
      </c>
      <c r="D33" s="14">
        <f t="shared" si="2"/>
        <v>1</v>
      </c>
      <c r="E33" s="14">
        <f t="shared" si="2"/>
        <v>0</v>
      </c>
      <c r="F33" s="14">
        <f>SUM(F20:F32)</f>
        <v>6</v>
      </c>
      <c r="G33" s="14">
        <f t="shared" si="2"/>
        <v>4</v>
      </c>
      <c r="H33" s="14">
        <f t="shared" si="2"/>
        <v>8</v>
      </c>
      <c r="I33" s="14">
        <f t="shared" si="2"/>
        <v>3</v>
      </c>
      <c r="J33" s="10">
        <f>SUM(J20:J32)</f>
        <v>24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8466-1EA7-4A95-8771-4A6BCCDFE600}">
  <dimension ref="A2:K33"/>
  <sheetViews>
    <sheetView workbookViewId="0">
      <selection activeCell="B11" sqref="B11:D11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0.98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1</v>
      </c>
      <c r="C6" s="16">
        <v>0.97</v>
      </c>
      <c r="D6" s="19">
        <v>1</v>
      </c>
      <c r="E6" s="19">
        <v>0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2</v>
      </c>
      <c r="C7" s="16">
        <v>0.98</v>
      </c>
      <c r="D7" s="19">
        <v>2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0.99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32</v>
      </c>
      <c r="C9" s="16">
        <v>0.98</v>
      </c>
      <c r="D9" s="19">
        <v>6</v>
      </c>
      <c r="E9" s="19">
        <v>26</v>
      </c>
      <c r="F9" s="44" t="s">
        <v>48</v>
      </c>
      <c r="G9" s="43" t="s">
        <v>47</v>
      </c>
    </row>
    <row r="10" spans="1:7" x14ac:dyDescent="0.3">
      <c r="A10" s="4" t="s">
        <v>12</v>
      </c>
      <c r="B10" s="19">
        <v>4</v>
      </c>
      <c r="C10" s="16">
        <v>0.97</v>
      </c>
      <c r="D10" s="19">
        <v>4</v>
      </c>
      <c r="E10" s="19">
        <v>0</v>
      </c>
      <c r="F10" s="43" t="s">
        <v>47</v>
      </c>
      <c r="G10" s="43" t="s">
        <v>47</v>
      </c>
    </row>
    <row r="11" spans="1:7" x14ac:dyDescent="0.3">
      <c r="A11" s="4" t="s">
        <v>13</v>
      </c>
      <c r="B11" s="19">
        <v>10</v>
      </c>
      <c r="C11" s="16">
        <v>0.95</v>
      </c>
      <c r="D11" s="19">
        <v>10</v>
      </c>
      <c r="E11" s="19">
        <v>0</v>
      </c>
      <c r="F11" s="43" t="s">
        <v>47</v>
      </c>
      <c r="G11" s="44" t="s">
        <v>48</v>
      </c>
    </row>
    <row r="12" spans="1:7" x14ac:dyDescent="0.3">
      <c r="A12" s="4" t="s">
        <v>14</v>
      </c>
      <c r="B12" s="19">
        <v>4</v>
      </c>
      <c r="C12" s="16">
        <v>0.98</v>
      </c>
      <c r="D12" s="19">
        <v>0</v>
      </c>
      <c r="E12" s="19">
        <v>4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53</v>
      </c>
      <c r="C13" s="9"/>
      <c r="D13" s="10">
        <f>SUM(D5:D12)</f>
        <v>23</v>
      </c>
      <c r="E13" s="8">
        <f t="shared" ref="E13" si="0">SUM(E5:E12)</f>
        <v>30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1</v>
      </c>
      <c r="H21" s="5">
        <v>1</v>
      </c>
      <c r="I21" s="5">
        <v>0</v>
      </c>
      <c r="J21" s="14">
        <f t="shared" ref="J21:J32" si="1">SUM(B21:I21)</f>
        <v>3</v>
      </c>
      <c r="K21" s="17">
        <f>+J21/$J33</f>
        <v>0.13043478260869565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14">
        <f t="shared" si="1"/>
        <v>1</v>
      </c>
      <c r="K24" s="16">
        <f>+J24/$J33</f>
        <v>4.3478260869565216E-2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  <c r="I25" s="5">
        <v>0</v>
      </c>
      <c r="J25" s="14">
        <f t="shared" si="1"/>
        <v>2</v>
      </c>
      <c r="K25" s="16">
        <f>+J25/$J33</f>
        <v>8.6956521739130432E-2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1</v>
      </c>
      <c r="G26" s="5">
        <v>1</v>
      </c>
      <c r="H26" s="5">
        <v>9</v>
      </c>
      <c r="I26" s="5">
        <v>0</v>
      </c>
      <c r="J26" s="14">
        <f t="shared" si="1"/>
        <v>11</v>
      </c>
      <c r="K26" s="17">
        <f>+J26/$J33</f>
        <v>0.47826086956521741</v>
      </c>
    </row>
    <row r="27" spans="1:11" x14ac:dyDescent="0.3">
      <c r="A27" s="13" t="s">
        <v>27</v>
      </c>
      <c r="B27" s="5">
        <v>0</v>
      </c>
      <c r="C27" s="5">
        <v>0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1</v>
      </c>
      <c r="K27" s="16">
        <f>+J27/$J33</f>
        <v>4.3478260869565216E-2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1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14">
        <f t="shared" si="1"/>
        <v>4</v>
      </c>
      <c r="K29" s="17">
        <f>+J29/$J33</f>
        <v>0.17391304347826086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14">
        <f t="shared" si="1"/>
        <v>1</v>
      </c>
      <c r="K32" s="6">
        <f>+J32/J33</f>
        <v>4.3478260869565216E-2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1</v>
      </c>
      <c r="D33" s="14">
        <f t="shared" si="2"/>
        <v>2</v>
      </c>
      <c r="E33" s="14">
        <f t="shared" si="2"/>
        <v>0</v>
      </c>
      <c r="F33" s="14">
        <f>SUM(F20:F32)</f>
        <v>6</v>
      </c>
      <c r="G33" s="14">
        <f t="shared" si="2"/>
        <v>4</v>
      </c>
      <c r="H33" s="14">
        <f t="shared" si="2"/>
        <v>10</v>
      </c>
      <c r="I33" s="14">
        <f t="shared" si="2"/>
        <v>0</v>
      </c>
      <c r="J33" s="10">
        <f>SUM(J20:J32)</f>
        <v>23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F0B3-002E-457A-8E04-9ED73A84D37C}">
  <dimension ref="A1:G36"/>
  <sheetViews>
    <sheetView workbookViewId="0">
      <selection activeCell="E32" sqref="E32"/>
    </sheetView>
  </sheetViews>
  <sheetFormatPr baseColWidth="10" defaultColWidth="11.44140625" defaultRowHeight="15.6" x14ac:dyDescent="0.3"/>
  <cols>
    <col min="1" max="1" width="11.44140625" style="1"/>
    <col min="2" max="2" width="23.44140625" style="1" customWidth="1"/>
    <col min="3" max="3" width="26" style="23" bestFit="1" customWidth="1"/>
    <col min="4" max="4" width="27.44140625" style="23" bestFit="1" customWidth="1"/>
    <col min="5" max="5" width="30" style="23" bestFit="1" customWidth="1"/>
    <col min="6" max="6" width="26.77734375" style="23" bestFit="1" customWidth="1"/>
    <col min="7" max="7" width="27.6640625" style="23" bestFit="1" customWidth="1"/>
    <col min="8" max="16384" width="11.44140625" style="1"/>
  </cols>
  <sheetData>
    <row r="1" spans="1:7" ht="23.4" x14ac:dyDescent="0.45">
      <c r="A1" s="102" t="s">
        <v>33</v>
      </c>
      <c r="B1" s="103"/>
      <c r="C1" s="103"/>
      <c r="D1" s="103"/>
      <c r="E1" s="103"/>
      <c r="F1" s="103"/>
      <c r="G1" s="104"/>
    </row>
    <row r="2" spans="1:7" x14ac:dyDescent="0.3">
      <c r="A2" s="105" t="s">
        <v>17</v>
      </c>
      <c r="B2" s="106"/>
      <c r="C2" s="109">
        <v>45810</v>
      </c>
      <c r="D2" s="109">
        <v>45811</v>
      </c>
      <c r="E2" s="109">
        <v>45812</v>
      </c>
      <c r="F2" s="109">
        <v>45813</v>
      </c>
      <c r="G2" s="109">
        <v>45814</v>
      </c>
    </row>
    <row r="3" spans="1:7" x14ac:dyDescent="0.3">
      <c r="A3" s="107"/>
      <c r="B3" s="108"/>
      <c r="C3" s="110"/>
      <c r="D3" s="110"/>
      <c r="E3" s="110"/>
      <c r="F3" s="110"/>
      <c r="G3" s="110"/>
    </row>
    <row r="4" spans="1:7" x14ac:dyDescent="0.3">
      <c r="A4" s="98" t="s">
        <v>7</v>
      </c>
      <c r="B4" s="20" t="s">
        <v>34</v>
      </c>
      <c r="C4" s="28">
        <v>0</v>
      </c>
      <c r="D4" s="21">
        <v>2</v>
      </c>
      <c r="E4" s="50">
        <v>1</v>
      </c>
      <c r="F4" s="50">
        <v>0</v>
      </c>
      <c r="G4" s="50">
        <v>0</v>
      </c>
    </row>
    <row r="5" spans="1:7" x14ac:dyDescent="0.3">
      <c r="A5" s="98"/>
      <c r="B5" s="20" t="s">
        <v>35</v>
      </c>
      <c r="C5" s="28"/>
      <c r="D5" s="59">
        <v>0.96</v>
      </c>
      <c r="E5" s="60">
        <v>0.97</v>
      </c>
      <c r="F5" s="60">
        <v>0.98</v>
      </c>
      <c r="G5" s="60">
        <v>0.98</v>
      </c>
    </row>
    <row r="6" spans="1:7" ht="15.45" customHeight="1" x14ac:dyDescent="0.3">
      <c r="A6" s="98"/>
      <c r="B6" s="20" t="s">
        <v>36</v>
      </c>
      <c r="C6" s="43" t="s">
        <v>47</v>
      </c>
      <c r="D6" s="43" t="s">
        <v>47</v>
      </c>
      <c r="E6" s="43" t="s">
        <v>47</v>
      </c>
      <c r="F6" s="43" t="s">
        <v>47</v>
      </c>
      <c r="G6" s="43" t="s">
        <v>47</v>
      </c>
    </row>
    <row r="7" spans="1:7" ht="15.45" customHeight="1" x14ac:dyDescent="0.3">
      <c r="A7" s="99"/>
      <c r="B7" s="100"/>
      <c r="C7" s="100"/>
      <c r="D7" s="100"/>
      <c r="E7" s="100"/>
      <c r="F7" s="100"/>
      <c r="G7" s="101"/>
    </row>
    <row r="8" spans="1:7" ht="15.45" customHeight="1" x14ac:dyDescent="0.3">
      <c r="A8" s="98" t="s">
        <v>8</v>
      </c>
      <c r="B8" s="20" t="s">
        <v>34</v>
      </c>
      <c r="C8" s="28">
        <v>0</v>
      </c>
      <c r="D8" s="22">
        <v>0</v>
      </c>
      <c r="E8" s="50">
        <v>1</v>
      </c>
      <c r="F8" s="50">
        <v>2</v>
      </c>
      <c r="G8" s="50">
        <v>1</v>
      </c>
    </row>
    <row r="9" spans="1:7" x14ac:dyDescent="0.3">
      <c r="A9" s="98"/>
      <c r="B9" s="20" t="s">
        <v>35</v>
      </c>
      <c r="C9" s="29"/>
      <c r="D9" s="59">
        <v>1</v>
      </c>
      <c r="E9" s="60">
        <v>0.99</v>
      </c>
      <c r="F9" s="60">
        <v>0.98</v>
      </c>
      <c r="G9" s="60">
        <v>0.97</v>
      </c>
    </row>
    <row r="10" spans="1:7" x14ac:dyDescent="0.3">
      <c r="A10" s="98"/>
      <c r="B10" s="20" t="s">
        <v>36</v>
      </c>
      <c r="C10" s="43" t="s">
        <v>47</v>
      </c>
      <c r="D10" s="43" t="s">
        <v>47</v>
      </c>
      <c r="E10" s="43" t="s">
        <v>47</v>
      </c>
      <c r="F10" s="43" t="s">
        <v>47</v>
      </c>
      <c r="G10" s="43" t="s">
        <v>47</v>
      </c>
    </row>
    <row r="11" spans="1:7" x14ac:dyDescent="0.3">
      <c r="A11" s="99"/>
      <c r="B11" s="100"/>
      <c r="C11" s="100"/>
      <c r="D11" s="100"/>
      <c r="E11" s="100"/>
      <c r="F11" s="100"/>
      <c r="G11" s="101"/>
    </row>
    <row r="12" spans="1:7" x14ac:dyDescent="0.3">
      <c r="A12" s="98" t="s">
        <v>9</v>
      </c>
      <c r="B12" s="20" t="s">
        <v>34</v>
      </c>
      <c r="C12" s="28">
        <v>0</v>
      </c>
      <c r="D12" s="22">
        <v>0</v>
      </c>
      <c r="E12" s="50">
        <v>0</v>
      </c>
      <c r="F12" s="50">
        <v>1</v>
      </c>
      <c r="G12" s="50">
        <v>2</v>
      </c>
    </row>
    <row r="13" spans="1:7" x14ac:dyDescent="0.3">
      <c r="A13" s="98"/>
      <c r="B13" s="20" t="s">
        <v>35</v>
      </c>
      <c r="C13" s="29"/>
      <c r="D13" s="59">
        <v>1</v>
      </c>
      <c r="E13" s="60">
        <v>1</v>
      </c>
      <c r="F13" s="60">
        <v>0.98</v>
      </c>
      <c r="G13" s="60">
        <v>0.98</v>
      </c>
    </row>
    <row r="14" spans="1:7" x14ac:dyDescent="0.3">
      <c r="A14" s="98"/>
      <c r="B14" s="20" t="s">
        <v>36</v>
      </c>
      <c r="C14" s="43" t="s">
        <v>47</v>
      </c>
      <c r="D14" s="43" t="s">
        <v>47</v>
      </c>
      <c r="E14" s="43" t="s">
        <v>47</v>
      </c>
      <c r="F14" s="43" t="s">
        <v>47</v>
      </c>
      <c r="G14" s="43" t="s">
        <v>47</v>
      </c>
    </row>
    <row r="15" spans="1:7" x14ac:dyDescent="0.3">
      <c r="A15" s="99"/>
      <c r="B15" s="100"/>
      <c r="C15" s="100"/>
      <c r="D15" s="100"/>
      <c r="E15" s="100"/>
      <c r="F15" s="100"/>
      <c r="G15" s="101"/>
    </row>
    <row r="16" spans="1:7" x14ac:dyDescent="0.3">
      <c r="A16" s="98" t="s">
        <v>10</v>
      </c>
      <c r="B16" s="20" t="s">
        <v>34</v>
      </c>
      <c r="C16" s="28">
        <v>0</v>
      </c>
      <c r="D16" s="22">
        <v>0</v>
      </c>
      <c r="E16" s="50">
        <v>1</v>
      </c>
      <c r="F16" s="50">
        <v>0</v>
      </c>
      <c r="G16" s="50">
        <v>0</v>
      </c>
    </row>
    <row r="17" spans="1:7" x14ac:dyDescent="0.3">
      <c r="A17" s="98"/>
      <c r="B17" s="20" t="s">
        <v>35</v>
      </c>
      <c r="C17" s="29"/>
      <c r="D17" s="59">
        <v>1</v>
      </c>
      <c r="E17" s="60">
        <v>0.99</v>
      </c>
      <c r="F17" s="60">
        <v>0.99</v>
      </c>
      <c r="G17" s="60">
        <v>0.99</v>
      </c>
    </row>
    <row r="18" spans="1:7" ht="15.45" customHeight="1" x14ac:dyDescent="0.3">
      <c r="A18" s="98"/>
      <c r="B18" s="20" t="s">
        <v>36</v>
      </c>
      <c r="C18" s="43" t="s">
        <v>47</v>
      </c>
      <c r="D18" s="43" t="s">
        <v>47</v>
      </c>
      <c r="E18" s="43" t="s">
        <v>47</v>
      </c>
      <c r="F18" s="43" t="s">
        <v>47</v>
      </c>
      <c r="G18" s="43" t="s">
        <v>47</v>
      </c>
    </row>
    <row r="19" spans="1:7" ht="15.45" customHeight="1" x14ac:dyDescent="0.3">
      <c r="A19" s="99"/>
      <c r="B19" s="100"/>
      <c r="C19" s="100"/>
      <c r="D19" s="100"/>
      <c r="E19" s="100"/>
      <c r="F19" s="100"/>
      <c r="G19" s="101"/>
    </row>
    <row r="20" spans="1:7" ht="15.45" customHeight="1" x14ac:dyDescent="0.3">
      <c r="A20" s="98" t="s">
        <v>11</v>
      </c>
      <c r="B20" s="20" t="s">
        <v>34</v>
      </c>
      <c r="C20" s="28">
        <v>2</v>
      </c>
      <c r="D20" s="22">
        <v>0</v>
      </c>
      <c r="E20" s="50">
        <v>5</v>
      </c>
      <c r="F20" s="50">
        <v>6</v>
      </c>
      <c r="G20" s="50">
        <v>6</v>
      </c>
    </row>
    <row r="21" spans="1:7" x14ac:dyDescent="0.3">
      <c r="A21" s="98"/>
      <c r="B21" s="20" t="s">
        <v>35</v>
      </c>
      <c r="C21" s="29"/>
      <c r="D21" s="59">
        <v>1</v>
      </c>
      <c r="E21" s="60">
        <v>0.99</v>
      </c>
      <c r="F21" s="60">
        <v>0.98</v>
      </c>
      <c r="G21" s="60">
        <v>0.98</v>
      </c>
    </row>
    <row r="22" spans="1:7" x14ac:dyDescent="0.3">
      <c r="A22" s="98"/>
      <c r="B22" s="20" t="s">
        <v>36</v>
      </c>
      <c r="C22" s="44" t="s">
        <v>48</v>
      </c>
      <c r="D22" s="44" t="s">
        <v>48</v>
      </c>
      <c r="E22" s="44" t="s">
        <v>48</v>
      </c>
      <c r="F22" s="44" t="s">
        <v>48</v>
      </c>
      <c r="G22" s="44" t="s">
        <v>48</v>
      </c>
    </row>
    <row r="23" spans="1:7" x14ac:dyDescent="0.3">
      <c r="A23" s="99"/>
      <c r="B23" s="100"/>
      <c r="C23" s="100"/>
      <c r="D23" s="100"/>
      <c r="E23" s="100"/>
      <c r="F23" s="100"/>
      <c r="G23" s="101"/>
    </row>
    <row r="24" spans="1:7" x14ac:dyDescent="0.3">
      <c r="A24" s="98" t="s">
        <v>37</v>
      </c>
      <c r="B24" s="20" t="s">
        <v>34</v>
      </c>
      <c r="C24" s="28">
        <v>1</v>
      </c>
      <c r="D24" s="22">
        <v>4</v>
      </c>
      <c r="E24" s="50">
        <v>1</v>
      </c>
      <c r="F24" s="50">
        <v>4</v>
      </c>
      <c r="G24" s="50">
        <v>4</v>
      </c>
    </row>
    <row r="25" spans="1:7" x14ac:dyDescent="0.3">
      <c r="A25" s="98"/>
      <c r="B25" s="20" t="s">
        <v>35</v>
      </c>
      <c r="C25" s="29"/>
      <c r="D25" s="59">
        <v>0.96</v>
      </c>
      <c r="E25" s="60">
        <v>0.97</v>
      </c>
      <c r="F25" s="60">
        <v>0.96</v>
      </c>
      <c r="G25" s="60">
        <v>0.97</v>
      </c>
    </row>
    <row r="26" spans="1:7" x14ac:dyDescent="0.3">
      <c r="A26" s="98"/>
      <c r="B26" s="20" t="s">
        <v>36</v>
      </c>
      <c r="C26" s="43" t="s">
        <v>47</v>
      </c>
      <c r="D26" s="43" t="s">
        <v>47</v>
      </c>
      <c r="E26" s="43" t="s">
        <v>47</v>
      </c>
      <c r="F26" s="43" t="s">
        <v>47</v>
      </c>
      <c r="G26" s="43" t="s">
        <v>47</v>
      </c>
    </row>
    <row r="27" spans="1:7" x14ac:dyDescent="0.3">
      <c r="A27" s="99"/>
      <c r="B27" s="100"/>
      <c r="C27" s="100"/>
      <c r="D27" s="100"/>
      <c r="E27" s="100"/>
      <c r="F27" s="100"/>
      <c r="G27" s="101"/>
    </row>
    <row r="28" spans="1:7" x14ac:dyDescent="0.3">
      <c r="A28" s="98" t="s">
        <v>13</v>
      </c>
      <c r="B28" s="20" t="s">
        <v>34</v>
      </c>
      <c r="C28" s="28">
        <v>1</v>
      </c>
      <c r="D28" s="22">
        <v>0</v>
      </c>
      <c r="E28" s="50">
        <v>0</v>
      </c>
      <c r="F28" s="50">
        <v>8</v>
      </c>
      <c r="G28" s="50">
        <v>10</v>
      </c>
    </row>
    <row r="29" spans="1:7" x14ac:dyDescent="0.3">
      <c r="A29" s="98"/>
      <c r="B29" s="20" t="s">
        <v>35</v>
      </c>
      <c r="C29" s="29"/>
      <c r="D29" s="59">
        <v>1</v>
      </c>
      <c r="E29" s="60">
        <v>1</v>
      </c>
      <c r="F29" s="60">
        <v>0.96</v>
      </c>
      <c r="G29" s="61">
        <v>0.95</v>
      </c>
    </row>
    <row r="30" spans="1:7" x14ac:dyDescent="0.3">
      <c r="A30" s="98"/>
      <c r="B30" s="20" t="s">
        <v>36</v>
      </c>
      <c r="C30" s="43" t="s">
        <v>47</v>
      </c>
      <c r="D30" s="43" t="s">
        <v>47</v>
      </c>
      <c r="E30" s="43" t="s">
        <v>47</v>
      </c>
      <c r="F30" s="43" t="s">
        <v>47</v>
      </c>
      <c r="G30" s="43" t="s">
        <v>47</v>
      </c>
    </row>
    <row r="31" spans="1:7" x14ac:dyDescent="0.3">
      <c r="A31" s="99"/>
      <c r="B31" s="100"/>
      <c r="C31" s="100"/>
      <c r="D31" s="100"/>
      <c r="E31" s="100"/>
      <c r="F31" s="100"/>
      <c r="G31" s="101"/>
    </row>
    <row r="32" spans="1:7" x14ac:dyDescent="0.3">
      <c r="A32" s="98" t="s">
        <v>14</v>
      </c>
      <c r="B32" s="20" t="s">
        <v>34</v>
      </c>
      <c r="C32" s="28">
        <v>1</v>
      </c>
      <c r="D32" s="22">
        <v>1</v>
      </c>
      <c r="E32" s="50">
        <v>0</v>
      </c>
      <c r="F32" s="50">
        <v>3</v>
      </c>
      <c r="G32" s="50">
        <v>0</v>
      </c>
    </row>
    <row r="33" spans="1:7" x14ac:dyDescent="0.3">
      <c r="A33" s="98"/>
      <c r="B33" s="20" t="s">
        <v>35</v>
      </c>
      <c r="C33" s="29"/>
      <c r="D33" s="59">
        <v>0.99</v>
      </c>
      <c r="E33" s="60">
        <v>0.99</v>
      </c>
      <c r="F33" s="60">
        <v>0.98</v>
      </c>
      <c r="G33" s="60">
        <v>0.98</v>
      </c>
    </row>
    <row r="34" spans="1:7" x14ac:dyDescent="0.3">
      <c r="A34" s="98"/>
      <c r="B34" s="20" t="s">
        <v>36</v>
      </c>
      <c r="C34" s="43" t="s">
        <v>47</v>
      </c>
      <c r="D34" s="43" t="s">
        <v>47</v>
      </c>
      <c r="E34" s="43" t="s">
        <v>47</v>
      </c>
      <c r="F34" s="43" t="s">
        <v>47</v>
      </c>
      <c r="G34" s="43" t="s">
        <v>47</v>
      </c>
    </row>
    <row r="36" spans="1:7" x14ac:dyDescent="0.3">
      <c r="B36" s="11" t="s">
        <v>15</v>
      </c>
      <c r="C36" s="62">
        <f>+C4+C8+C12+C16+C20+C24+C28+C32</f>
        <v>5</v>
      </c>
      <c r="D36" s="62">
        <f t="shared" ref="D36:G36" si="0">+D4+D8+D12+D16+D20+D24+D28+D32</f>
        <v>7</v>
      </c>
      <c r="E36" s="62">
        <f t="shared" si="0"/>
        <v>9</v>
      </c>
      <c r="F36" s="62">
        <f t="shared" si="0"/>
        <v>24</v>
      </c>
      <c r="G36" s="62">
        <f t="shared" si="0"/>
        <v>23</v>
      </c>
    </row>
  </sheetData>
  <mergeCells count="22">
    <mergeCell ref="A15:G15"/>
    <mergeCell ref="A1:G1"/>
    <mergeCell ref="A2:B3"/>
    <mergeCell ref="C2:C3"/>
    <mergeCell ref="D2:D3"/>
    <mergeCell ref="E2:E3"/>
    <mergeCell ref="F2:F3"/>
    <mergeCell ref="G2:G3"/>
    <mergeCell ref="A4:A6"/>
    <mergeCell ref="A7:G7"/>
    <mergeCell ref="A8:A10"/>
    <mergeCell ref="A11:G11"/>
    <mergeCell ref="A12:A14"/>
    <mergeCell ref="A28:A30"/>
    <mergeCell ref="A31:G31"/>
    <mergeCell ref="A32:A34"/>
    <mergeCell ref="A16:A18"/>
    <mergeCell ref="A19:G19"/>
    <mergeCell ref="A20:A22"/>
    <mergeCell ref="A23:G23"/>
    <mergeCell ref="A24:A26"/>
    <mergeCell ref="A27:G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9FB0-B4A6-4D9C-B0EB-9F1F518DD830}">
  <dimension ref="A2:K33"/>
  <sheetViews>
    <sheetView workbookViewId="0">
      <selection activeCell="F11" sqref="F11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/>
      <c r="D5" s="19">
        <v>0</v>
      </c>
      <c r="E5" s="19">
        <v>0</v>
      </c>
      <c r="F5" s="43" t="s">
        <v>47</v>
      </c>
      <c r="G5" s="19"/>
    </row>
    <row r="6" spans="1:7" x14ac:dyDescent="0.3">
      <c r="A6" s="4" t="s">
        <v>8</v>
      </c>
      <c r="B6" s="19">
        <v>0</v>
      </c>
      <c r="C6" s="16"/>
      <c r="D6" s="19">
        <v>0</v>
      </c>
      <c r="E6" s="19">
        <v>0</v>
      </c>
      <c r="F6" s="43" t="s">
        <v>47</v>
      </c>
      <c r="G6" s="19"/>
    </row>
    <row r="7" spans="1:7" x14ac:dyDescent="0.3">
      <c r="A7" s="4" t="s">
        <v>9</v>
      </c>
      <c r="B7" s="19">
        <v>0</v>
      </c>
      <c r="C7" s="16"/>
      <c r="D7" s="19">
        <v>0</v>
      </c>
      <c r="E7" s="19">
        <v>0</v>
      </c>
      <c r="F7" s="43" t="s">
        <v>47</v>
      </c>
      <c r="G7" s="19"/>
    </row>
    <row r="8" spans="1:7" x14ac:dyDescent="0.3">
      <c r="A8" s="4" t="s">
        <v>10</v>
      </c>
      <c r="B8" s="19">
        <v>1</v>
      </c>
      <c r="C8" s="16"/>
      <c r="D8" s="19">
        <v>1</v>
      </c>
      <c r="E8" s="19">
        <v>0</v>
      </c>
      <c r="F8" s="43" t="s">
        <v>47</v>
      </c>
      <c r="G8" s="19"/>
    </row>
    <row r="9" spans="1:7" x14ac:dyDescent="0.3">
      <c r="A9" s="4" t="s">
        <v>11</v>
      </c>
      <c r="B9" s="19">
        <v>7</v>
      </c>
      <c r="C9" s="16"/>
      <c r="D9" s="19">
        <v>4</v>
      </c>
      <c r="E9" s="19">
        <v>3</v>
      </c>
      <c r="F9" s="43" t="s">
        <v>47</v>
      </c>
      <c r="G9" s="19"/>
    </row>
    <row r="10" spans="1:7" x14ac:dyDescent="0.3">
      <c r="A10" s="4" t="s">
        <v>12</v>
      </c>
      <c r="B10" s="19">
        <v>1</v>
      </c>
      <c r="C10" s="16"/>
      <c r="D10" s="19">
        <v>1</v>
      </c>
      <c r="E10" s="19">
        <v>0</v>
      </c>
      <c r="F10" s="43" t="s">
        <v>47</v>
      </c>
      <c r="G10" s="19"/>
    </row>
    <row r="11" spans="1:7" x14ac:dyDescent="0.3">
      <c r="A11" s="4" t="s">
        <v>13</v>
      </c>
      <c r="B11" s="19">
        <v>0</v>
      </c>
      <c r="C11" s="16"/>
      <c r="D11" s="19">
        <v>0</v>
      </c>
      <c r="E11" s="19">
        <v>0</v>
      </c>
      <c r="F11" s="44" t="s">
        <v>48</v>
      </c>
      <c r="G11" s="19"/>
    </row>
    <row r="12" spans="1:7" x14ac:dyDescent="0.3">
      <c r="A12" s="4" t="s">
        <v>14</v>
      </c>
      <c r="B12" s="19">
        <v>0</v>
      </c>
      <c r="C12" s="16"/>
      <c r="D12" s="19">
        <v>0</v>
      </c>
      <c r="E12" s="19">
        <v>0</v>
      </c>
      <c r="F12" s="43" t="s">
        <v>47</v>
      </c>
      <c r="G12" s="19"/>
    </row>
    <row r="13" spans="1:7" x14ac:dyDescent="0.3">
      <c r="A13" s="7" t="s">
        <v>15</v>
      </c>
      <c r="B13" s="8">
        <f>SUM(B5:B12)</f>
        <v>9</v>
      </c>
      <c r="C13" s="9"/>
      <c r="D13" s="10">
        <f>SUM(D5:D12)</f>
        <v>6</v>
      </c>
      <c r="E13" s="8">
        <f t="shared" ref="E13" si="0">SUM(E5:E12)</f>
        <v>3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  <c r="I25" s="5">
        <v>0</v>
      </c>
      <c r="J25" s="14">
        <f t="shared" si="1"/>
        <v>2</v>
      </c>
      <c r="K25" s="17">
        <f>+J25/$J33</f>
        <v>0.33333333333333331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14">
        <f t="shared" si="1"/>
        <v>0</v>
      </c>
      <c r="K26" s="16">
        <f>+J26/$J33</f>
        <v>0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5">
        <v>0</v>
      </c>
      <c r="J27" s="14">
        <f t="shared" si="1"/>
        <v>2</v>
      </c>
      <c r="K27" s="17">
        <f>+J27/$J33</f>
        <v>0.33333333333333331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14">
        <f t="shared" si="1"/>
        <v>0</v>
      </c>
      <c r="K28" s="16">
        <f>+J28/$J33</f>
        <v>0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1</v>
      </c>
      <c r="H29" s="5">
        <v>0</v>
      </c>
      <c r="I29" s="5">
        <v>0</v>
      </c>
      <c r="J29" s="14">
        <f t="shared" si="1"/>
        <v>2</v>
      </c>
      <c r="K29" s="17">
        <f>+J29/$J33</f>
        <v>0.33333333333333331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0</v>
      </c>
      <c r="D33" s="14">
        <f t="shared" si="2"/>
        <v>0</v>
      </c>
      <c r="E33" s="14">
        <f t="shared" si="2"/>
        <v>1</v>
      </c>
      <c r="F33" s="14">
        <f>SUM(F20:F32)</f>
        <v>4</v>
      </c>
      <c r="G33" s="14">
        <f t="shared" si="2"/>
        <v>1</v>
      </c>
      <c r="H33" s="14">
        <f t="shared" si="2"/>
        <v>0</v>
      </c>
      <c r="I33" s="14">
        <f t="shared" si="2"/>
        <v>0</v>
      </c>
      <c r="J33" s="10">
        <f>SUM(J20:J32)</f>
        <v>6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2A67-62E3-48D0-8CFF-617C56C17B86}">
  <dimension ref="A2:K33"/>
  <sheetViews>
    <sheetView workbookViewId="0">
      <selection activeCell="H8" sqref="H8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1</v>
      </c>
      <c r="C5" s="16">
        <v>0.97</v>
      </c>
      <c r="D5" s="19">
        <v>1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2</v>
      </c>
      <c r="C6" s="16">
        <v>0.95</v>
      </c>
      <c r="D6" s="19">
        <v>2</v>
      </c>
      <c r="E6" s="19">
        <v>0</v>
      </c>
      <c r="F6" s="43" t="s">
        <v>47</v>
      </c>
      <c r="G6" s="44" t="s">
        <v>48</v>
      </c>
    </row>
    <row r="7" spans="1:7" x14ac:dyDescent="0.3">
      <c r="A7" s="4" t="s">
        <v>9</v>
      </c>
      <c r="B7" s="19">
        <v>1</v>
      </c>
      <c r="C7" s="16">
        <v>0.98</v>
      </c>
      <c r="D7" s="19">
        <v>1</v>
      </c>
      <c r="E7" s="19">
        <v>0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3</v>
      </c>
      <c r="C8" s="16">
        <v>0.96</v>
      </c>
      <c r="D8" s="19">
        <v>3</v>
      </c>
      <c r="E8" s="19">
        <v>0</v>
      </c>
      <c r="F8" s="43" t="s">
        <v>47</v>
      </c>
      <c r="G8" s="44" t="s">
        <v>48</v>
      </c>
    </row>
    <row r="9" spans="1:7" x14ac:dyDescent="0.3">
      <c r="A9" s="4" t="s">
        <v>11</v>
      </c>
      <c r="B9" s="19">
        <v>10</v>
      </c>
      <c r="C9" s="16">
        <v>1</v>
      </c>
      <c r="D9" s="19">
        <v>1</v>
      </c>
      <c r="E9" s="19">
        <v>9</v>
      </c>
      <c r="F9" s="43" t="s">
        <v>47</v>
      </c>
      <c r="G9" s="43" t="s">
        <v>47</v>
      </c>
    </row>
    <row r="10" spans="1:7" x14ac:dyDescent="0.3">
      <c r="A10" s="4" t="s">
        <v>12</v>
      </c>
      <c r="B10" s="19">
        <v>5</v>
      </c>
      <c r="C10" s="16">
        <v>0.95</v>
      </c>
      <c r="D10" s="19">
        <v>5</v>
      </c>
      <c r="E10" s="19">
        <v>0</v>
      </c>
      <c r="F10" s="43" t="s">
        <v>47</v>
      </c>
      <c r="G10" s="44" t="s">
        <v>48</v>
      </c>
    </row>
    <row r="11" spans="1:7" x14ac:dyDescent="0.3">
      <c r="A11" s="4" t="s">
        <v>13</v>
      </c>
      <c r="B11" s="19">
        <v>2</v>
      </c>
      <c r="C11" s="16">
        <v>0.96</v>
      </c>
      <c r="D11" s="19">
        <v>2</v>
      </c>
      <c r="E11" s="19">
        <v>0</v>
      </c>
      <c r="F11" s="44" t="s">
        <v>48</v>
      </c>
      <c r="G11" s="44" t="s">
        <v>48</v>
      </c>
    </row>
    <row r="12" spans="1:7" x14ac:dyDescent="0.3">
      <c r="A12" s="4" t="s">
        <v>14</v>
      </c>
      <c r="B12" s="19">
        <v>1</v>
      </c>
      <c r="C12" s="16">
        <v>0.98</v>
      </c>
      <c r="D12" s="19">
        <v>1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25</v>
      </c>
      <c r="C13" s="9"/>
      <c r="D13" s="10">
        <f>SUM(D5:D12)</f>
        <v>16</v>
      </c>
      <c r="E13" s="8">
        <f t="shared" ref="E13" si="0">SUM(E5:E12)</f>
        <v>9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14">
        <f t="shared" ref="J21:J32" si="1">SUM(B21:I21)</f>
        <v>0</v>
      </c>
      <c r="K21" s="16">
        <f>+J21/$J33</f>
        <v>0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14">
        <f t="shared" si="1"/>
        <v>0</v>
      </c>
      <c r="K22" s="16">
        <f>+J22/J33</f>
        <v>0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4">
        <f t="shared" si="1"/>
        <v>0</v>
      </c>
      <c r="K24" s="16">
        <f>+J24/$J33</f>
        <v>0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2</v>
      </c>
      <c r="H26" s="5">
        <v>2</v>
      </c>
      <c r="I26" s="5">
        <v>0</v>
      </c>
      <c r="J26" s="14">
        <f t="shared" si="1"/>
        <v>4</v>
      </c>
      <c r="K26" s="17">
        <f>+J26/$J33</f>
        <v>0.25</v>
      </c>
    </row>
    <row r="27" spans="1:11" x14ac:dyDescent="0.3">
      <c r="A27" s="13" t="s">
        <v>27</v>
      </c>
      <c r="B27" s="5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1</v>
      </c>
      <c r="K27" s="16">
        <f>+J27/$J33</f>
        <v>6.25E-2</v>
      </c>
    </row>
    <row r="28" spans="1:11" x14ac:dyDescent="0.3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14">
        <f t="shared" si="1"/>
        <v>2</v>
      </c>
      <c r="K28" s="16">
        <f>+J28/$J33</f>
        <v>0.125</v>
      </c>
    </row>
    <row r="29" spans="1:11" x14ac:dyDescent="0.3">
      <c r="A29" s="13" t="s">
        <v>29</v>
      </c>
      <c r="B29" s="5">
        <v>0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0</v>
      </c>
      <c r="I29" s="5">
        <v>0</v>
      </c>
      <c r="J29" s="14">
        <f t="shared" si="1"/>
        <v>5</v>
      </c>
      <c r="K29" s="17">
        <f>+J29/$J33</f>
        <v>0.3125</v>
      </c>
    </row>
    <row r="30" spans="1:11" x14ac:dyDescent="0.3">
      <c r="A30" s="13" t="s">
        <v>30</v>
      </c>
      <c r="B30" s="5">
        <v>1</v>
      </c>
      <c r="C30" s="5">
        <v>0</v>
      </c>
      <c r="D30" s="5">
        <v>0</v>
      </c>
      <c r="E30" s="5">
        <v>2</v>
      </c>
      <c r="F30" s="5">
        <v>0</v>
      </c>
      <c r="G30" s="5">
        <v>1</v>
      </c>
      <c r="H30" s="5">
        <v>0</v>
      </c>
      <c r="I30" s="5">
        <v>0</v>
      </c>
      <c r="J30" s="14">
        <f t="shared" si="1"/>
        <v>4</v>
      </c>
      <c r="K30" s="17">
        <f>+J30/$J33</f>
        <v>0.25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32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14">
        <f t="shared" si="1"/>
        <v>0</v>
      </c>
      <c r="K32" s="6">
        <f>+J32/J33</f>
        <v>0</v>
      </c>
    </row>
    <row r="33" spans="1:11" x14ac:dyDescent="0.3">
      <c r="A33" s="18" t="s">
        <v>15</v>
      </c>
      <c r="B33" s="14">
        <f>SUM(B20:B32)</f>
        <v>1</v>
      </c>
      <c r="C33" s="14">
        <f t="shared" ref="C33:I33" si="2">SUM(C20:C31)</f>
        <v>2</v>
      </c>
      <c r="D33" s="14">
        <f t="shared" si="2"/>
        <v>1</v>
      </c>
      <c r="E33" s="14">
        <f t="shared" si="2"/>
        <v>3</v>
      </c>
      <c r="F33" s="14">
        <f>SUM(F20:F32)</f>
        <v>1</v>
      </c>
      <c r="G33" s="14">
        <f t="shared" si="2"/>
        <v>5</v>
      </c>
      <c r="H33" s="14">
        <f t="shared" si="2"/>
        <v>2</v>
      </c>
      <c r="I33" s="14">
        <f t="shared" si="2"/>
        <v>1</v>
      </c>
      <c r="J33" s="10">
        <f>SUM(J20:J32)</f>
        <v>16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4E6D-9325-412F-92A8-1E714C1A59EB}">
  <dimension ref="A2:K33"/>
  <sheetViews>
    <sheetView topLeftCell="A10" workbookViewId="0">
      <selection activeCell="D40" sqref="D40"/>
    </sheetView>
  </sheetViews>
  <sheetFormatPr baseColWidth="10" defaultColWidth="11.44140625" defaultRowHeight="15.6" x14ac:dyDescent="0.3"/>
  <cols>
    <col min="1" max="1" width="18" style="1" customWidth="1"/>
    <col min="2" max="4" width="11.44140625" style="1"/>
    <col min="5" max="5" width="13.44140625" style="1" bestFit="1" customWidth="1"/>
    <col min="6" max="6" width="28.44140625" style="1" bestFit="1" customWidth="1"/>
    <col min="7" max="7" width="31" style="1" bestFit="1" customWidth="1"/>
    <col min="8" max="16384" width="11.44140625" style="1"/>
  </cols>
  <sheetData>
    <row r="2" spans="1:7" x14ac:dyDescent="0.3">
      <c r="A2" s="89"/>
      <c r="B2" s="90"/>
      <c r="C2" s="90"/>
      <c r="D2" s="90"/>
      <c r="E2" s="90"/>
      <c r="F2" s="90"/>
      <c r="G2" s="90"/>
    </row>
    <row r="3" spans="1:7" x14ac:dyDescent="0.3">
      <c r="A3" s="91" t="s">
        <v>0</v>
      </c>
      <c r="B3" s="92"/>
      <c r="C3" s="92"/>
      <c r="D3" s="92"/>
      <c r="E3" s="92"/>
      <c r="F3" s="92"/>
      <c r="G3" s="92"/>
    </row>
    <row r="4" spans="1:7" x14ac:dyDescent="0.3">
      <c r="A4" s="2" t="s">
        <v>1</v>
      </c>
      <c r="B4" s="3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3">
      <c r="A5" s="4" t="s">
        <v>7</v>
      </c>
      <c r="B5" s="19">
        <v>0</v>
      </c>
      <c r="C5" s="16">
        <v>1</v>
      </c>
      <c r="D5" s="19">
        <v>0</v>
      </c>
      <c r="E5" s="19">
        <v>0</v>
      </c>
      <c r="F5" s="43" t="s">
        <v>47</v>
      </c>
      <c r="G5" s="43" t="s">
        <v>47</v>
      </c>
    </row>
    <row r="6" spans="1:7" x14ac:dyDescent="0.3">
      <c r="A6" s="4" t="s">
        <v>8</v>
      </c>
      <c r="B6" s="19">
        <v>2</v>
      </c>
      <c r="C6" s="16">
        <v>0.98</v>
      </c>
      <c r="D6" s="19">
        <v>1</v>
      </c>
      <c r="E6" s="19">
        <v>1</v>
      </c>
      <c r="F6" s="43" t="s">
        <v>47</v>
      </c>
      <c r="G6" s="43" t="s">
        <v>47</v>
      </c>
    </row>
    <row r="7" spans="1:7" x14ac:dyDescent="0.3">
      <c r="A7" s="4" t="s">
        <v>9</v>
      </c>
      <c r="B7" s="19">
        <v>2</v>
      </c>
      <c r="C7" s="16">
        <v>0.98</v>
      </c>
      <c r="D7" s="19">
        <v>1</v>
      </c>
      <c r="E7" s="19">
        <v>1</v>
      </c>
      <c r="F7" s="43" t="s">
        <v>47</v>
      </c>
      <c r="G7" s="43" t="s">
        <v>47</v>
      </c>
    </row>
    <row r="8" spans="1:7" x14ac:dyDescent="0.3">
      <c r="A8" s="4" t="s">
        <v>10</v>
      </c>
      <c r="B8" s="19">
        <v>0</v>
      </c>
      <c r="C8" s="16">
        <v>0.98</v>
      </c>
      <c r="D8" s="19">
        <v>0</v>
      </c>
      <c r="E8" s="19">
        <v>0</v>
      </c>
      <c r="F8" s="43" t="s">
        <v>47</v>
      </c>
      <c r="G8" s="43" t="s">
        <v>47</v>
      </c>
    </row>
    <row r="9" spans="1:7" x14ac:dyDescent="0.3">
      <c r="A9" s="4" t="s">
        <v>11</v>
      </c>
      <c r="B9" s="19">
        <v>16</v>
      </c>
      <c r="C9" s="16">
        <v>0.96</v>
      </c>
      <c r="D9" s="19">
        <v>15</v>
      </c>
      <c r="E9" s="19">
        <v>1</v>
      </c>
      <c r="F9" s="43" t="s">
        <v>47</v>
      </c>
      <c r="G9" s="44" t="s">
        <v>48</v>
      </c>
    </row>
    <row r="10" spans="1:7" x14ac:dyDescent="0.3">
      <c r="A10" s="4" t="s">
        <v>12</v>
      </c>
      <c r="B10" s="19">
        <v>1</v>
      </c>
      <c r="C10" s="16">
        <v>0.97</v>
      </c>
      <c r="D10" s="19">
        <v>1</v>
      </c>
      <c r="E10" s="19">
        <v>0</v>
      </c>
      <c r="F10" s="43" t="s">
        <v>47</v>
      </c>
      <c r="G10" s="43" t="s">
        <v>47</v>
      </c>
    </row>
    <row r="11" spans="1:7" x14ac:dyDescent="0.3">
      <c r="A11" s="4" t="s">
        <v>13</v>
      </c>
      <c r="B11" s="19">
        <v>2</v>
      </c>
      <c r="C11" s="16">
        <v>0.97</v>
      </c>
      <c r="D11" s="19">
        <v>2</v>
      </c>
      <c r="E11" s="19">
        <v>0</v>
      </c>
      <c r="F11" s="44" t="s">
        <v>48</v>
      </c>
      <c r="G11" s="44" t="s">
        <v>48</v>
      </c>
    </row>
    <row r="12" spans="1:7" x14ac:dyDescent="0.3">
      <c r="A12" s="4" t="s">
        <v>14</v>
      </c>
      <c r="B12" s="19">
        <v>0</v>
      </c>
      <c r="C12" s="16">
        <v>0.99</v>
      </c>
      <c r="D12" s="19">
        <v>0</v>
      </c>
      <c r="E12" s="19">
        <v>0</v>
      </c>
      <c r="F12" s="43" t="s">
        <v>47</v>
      </c>
      <c r="G12" s="43" t="s">
        <v>47</v>
      </c>
    </row>
    <row r="13" spans="1:7" x14ac:dyDescent="0.3">
      <c r="A13" s="7" t="s">
        <v>15</v>
      </c>
      <c r="B13" s="8">
        <f>SUM(B5:B12)</f>
        <v>23</v>
      </c>
      <c r="C13" s="9"/>
      <c r="D13" s="10">
        <f>SUM(D5:D12)</f>
        <v>20</v>
      </c>
      <c r="E13" s="8">
        <f t="shared" ref="E13" si="0">SUM(E5:E12)</f>
        <v>3</v>
      </c>
      <c r="F13" s="11"/>
      <c r="G13" s="12"/>
    </row>
    <row r="18" spans="1:11" x14ac:dyDescent="0.3">
      <c r="A18" s="93" t="s">
        <v>16</v>
      </c>
      <c r="B18" s="95" t="s">
        <v>17</v>
      </c>
      <c r="C18" s="96"/>
      <c r="D18" s="96"/>
      <c r="E18" s="96"/>
      <c r="F18" s="96"/>
      <c r="G18" s="96"/>
      <c r="H18" s="96"/>
      <c r="I18" s="97"/>
      <c r="J18" s="93" t="s">
        <v>18</v>
      </c>
    </row>
    <row r="19" spans="1:11" x14ac:dyDescent="0.3">
      <c r="A19" s="94"/>
      <c r="B19" s="3" t="s">
        <v>7</v>
      </c>
      <c r="C19" s="3" t="s">
        <v>8</v>
      </c>
      <c r="D19" s="3" t="s">
        <v>19</v>
      </c>
      <c r="E19" s="3" t="s">
        <v>10</v>
      </c>
      <c r="F19" s="3" t="s">
        <v>11</v>
      </c>
      <c r="G19" s="3" t="s">
        <v>12</v>
      </c>
      <c r="H19" s="3" t="s">
        <v>13</v>
      </c>
      <c r="I19" s="3" t="s">
        <v>14</v>
      </c>
      <c r="J19" s="94"/>
    </row>
    <row r="20" spans="1:11" x14ac:dyDescent="0.3">
      <c r="A20" s="13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14">
        <f>SUM(B20:I20)</f>
        <v>0</v>
      </c>
      <c r="K20" s="6">
        <f>+J20/J33</f>
        <v>0</v>
      </c>
    </row>
    <row r="21" spans="1:11" x14ac:dyDescent="0.3">
      <c r="A21" s="15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2</v>
      </c>
      <c r="G21" s="5">
        <v>0</v>
      </c>
      <c r="H21" s="5">
        <v>0</v>
      </c>
      <c r="I21" s="5">
        <v>0</v>
      </c>
      <c r="J21" s="14">
        <f t="shared" ref="J21:J32" si="1">SUM(B21:I21)</f>
        <v>2</v>
      </c>
      <c r="K21" s="16">
        <f>+J21/$J33</f>
        <v>0.1</v>
      </c>
    </row>
    <row r="22" spans="1:11" x14ac:dyDescent="0.3">
      <c r="A22" s="13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14">
        <f t="shared" si="1"/>
        <v>1</v>
      </c>
      <c r="K22" s="16">
        <f>+J22/J33</f>
        <v>0.05</v>
      </c>
    </row>
    <row r="23" spans="1:11" x14ac:dyDescent="0.3">
      <c r="A23" s="13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4">
        <f t="shared" si="1"/>
        <v>0</v>
      </c>
      <c r="K23" s="16">
        <f>+J23/J33</f>
        <v>0</v>
      </c>
    </row>
    <row r="24" spans="1:11" x14ac:dyDescent="0.3">
      <c r="A24" s="13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14">
        <f t="shared" si="1"/>
        <v>1</v>
      </c>
      <c r="K24" s="16">
        <f>+J24/$J33</f>
        <v>0.05</v>
      </c>
    </row>
    <row r="25" spans="1:11" x14ac:dyDescent="0.3">
      <c r="A25" s="13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14">
        <f t="shared" si="1"/>
        <v>0</v>
      </c>
      <c r="K25" s="16">
        <f>+J25/$J33</f>
        <v>0</v>
      </c>
    </row>
    <row r="26" spans="1:11" x14ac:dyDescent="0.3">
      <c r="A26" s="13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5</v>
      </c>
      <c r="G26" s="5">
        <v>0</v>
      </c>
      <c r="H26" s="5">
        <v>2</v>
      </c>
      <c r="I26" s="5">
        <v>0</v>
      </c>
      <c r="J26" s="14">
        <f t="shared" si="1"/>
        <v>7</v>
      </c>
      <c r="K26" s="17">
        <f>+J26/$J33</f>
        <v>0.35</v>
      </c>
    </row>
    <row r="27" spans="1:11" x14ac:dyDescent="0.3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14">
        <f t="shared" si="1"/>
        <v>0</v>
      </c>
      <c r="K27" s="16">
        <f>+J27/$J33</f>
        <v>0</v>
      </c>
    </row>
    <row r="28" spans="1:11" x14ac:dyDescent="0.3">
      <c r="A28" s="13" t="s">
        <v>28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14">
        <f t="shared" si="1"/>
        <v>3</v>
      </c>
      <c r="K28" s="16">
        <f>+J28/$J33</f>
        <v>0.15</v>
      </c>
    </row>
    <row r="29" spans="1:11" x14ac:dyDescent="0.3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4</v>
      </c>
      <c r="G29" s="5">
        <v>0</v>
      </c>
      <c r="H29" s="5">
        <v>0</v>
      </c>
      <c r="I29" s="5">
        <v>0</v>
      </c>
      <c r="J29" s="14">
        <f t="shared" si="1"/>
        <v>4</v>
      </c>
      <c r="K29" s="17">
        <f>+J29/$J33</f>
        <v>0.2</v>
      </c>
    </row>
    <row r="30" spans="1:11" x14ac:dyDescent="0.3">
      <c r="A30" s="13" t="s">
        <v>30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14">
        <f t="shared" si="1"/>
        <v>0</v>
      </c>
      <c r="K30" s="6">
        <f>+J30/$J33</f>
        <v>0</v>
      </c>
    </row>
    <row r="31" spans="1:11" x14ac:dyDescent="0.3">
      <c r="A31" s="13" t="s">
        <v>31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14">
        <f t="shared" si="1"/>
        <v>0</v>
      </c>
      <c r="K31" s="6">
        <f>+J31/$J33</f>
        <v>0</v>
      </c>
    </row>
    <row r="32" spans="1:11" x14ac:dyDescent="0.3">
      <c r="A32" s="13" t="s">
        <v>52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  <c r="I32" s="5">
        <v>0</v>
      </c>
      <c r="J32" s="14">
        <f t="shared" si="1"/>
        <v>2</v>
      </c>
      <c r="K32" s="6">
        <f>+J32/J33</f>
        <v>0.1</v>
      </c>
    </row>
    <row r="33" spans="1:11" x14ac:dyDescent="0.3">
      <c r="A33" s="18" t="s">
        <v>15</v>
      </c>
      <c r="B33" s="14">
        <f>SUM(B20:B32)</f>
        <v>0</v>
      </c>
      <c r="C33" s="14">
        <f t="shared" ref="C33:I33" si="2">SUM(C20:C31)</f>
        <v>1</v>
      </c>
      <c r="D33" s="14">
        <f t="shared" si="2"/>
        <v>1</v>
      </c>
      <c r="E33" s="14">
        <f t="shared" si="2"/>
        <v>0</v>
      </c>
      <c r="F33" s="14">
        <f>SUM(F20:F32)</f>
        <v>15</v>
      </c>
      <c r="G33" s="14">
        <f t="shared" si="2"/>
        <v>1</v>
      </c>
      <c r="H33" s="14">
        <f t="shared" si="2"/>
        <v>2</v>
      </c>
      <c r="I33" s="14">
        <f t="shared" si="2"/>
        <v>0</v>
      </c>
      <c r="J33" s="10">
        <f>SUM(J20:J32)</f>
        <v>20</v>
      </c>
      <c r="K33" s="5"/>
    </row>
  </sheetData>
  <mergeCells count="5">
    <mergeCell ref="A2:G2"/>
    <mergeCell ref="A3:G3"/>
    <mergeCell ref="A18:A19"/>
    <mergeCell ref="B18:I18"/>
    <mergeCell ref="J18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02-06-25</vt:lpstr>
      <vt:lpstr>03-06-25</vt:lpstr>
      <vt:lpstr>04-06-25</vt:lpstr>
      <vt:lpstr>05-06-25</vt:lpstr>
      <vt:lpstr>06-06-25</vt:lpstr>
      <vt:lpstr>resumen semana 02-06</vt:lpstr>
      <vt:lpstr>09-06-25</vt:lpstr>
      <vt:lpstr>10-06-25</vt:lpstr>
      <vt:lpstr>11-06-25</vt:lpstr>
      <vt:lpstr>12-06-25</vt:lpstr>
      <vt:lpstr>13-06-25</vt:lpstr>
      <vt:lpstr>resumen semana 09-13</vt:lpstr>
      <vt:lpstr>16-06-25</vt:lpstr>
      <vt:lpstr>17-06-25</vt:lpstr>
      <vt:lpstr>18-06-25</vt:lpstr>
      <vt:lpstr>19-06-25</vt:lpstr>
      <vt:lpstr>20-06-25</vt:lpstr>
      <vt:lpstr>resumen semana 16-20</vt:lpstr>
      <vt:lpstr>CUADRO EXPOSICION </vt:lpstr>
      <vt:lpstr>23-06-25</vt:lpstr>
      <vt:lpstr>24-06-25</vt:lpstr>
      <vt:lpstr>25-06-25</vt:lpstr>
      <vt:lpstr>26-06-25</vt:lpstr>
      <vt:lpstr>27-06-25</vt:lpstr>
      <vt:lpstr>resumen semana 23-27</vt:lpstr>
      <vt:lpstr>RESUMEN MENSUAL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rojas contreras</dc:creator>
  <cp:lastModifiedBy>camila rojas contreras</cp:lastModifiedBy>
  <dcterms:created xsi:type="dcterms:W3CDTF">2025-05-30T14:08:04Z</dcterms:created>
  <dcterms:modified xsi:type="dcterms:W3CDTF">2025-06-27T14:24:23Z</dcterms:modified>
</cp:coreProperties>
</file>