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ra Notes\Business and Financial Modeling\QUANTITATIVE MODELING PROJECTS\"/>
    </mc:Choice>
  </mc:AlternateContent>
  <bookViews>
    <workbookView xWindow="0" yWindow="0" windowWidth="20490" windowHeight="7320"/>
  </bookViews>
  <sheets>
    <sheet name="Fixed Savings" sheetId="1" r:id="rId1"/>
    <sheet name="Morgage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9" i="1" s="1"/>
  <c r="H2" i="1" l="1"/>
  <c r="I2" i="1"/>
  <c r="G2" i="1"/>
  <c r="E14" i="1"/>
  <c r="E15" i="1" s="1"/>
  <c r="E16" i="1" s="1"/>
  <c r="E17" i="1" s="1"/>
  <c r="E18" i="1" s="1"/>
  <c r="E19" i="1" s="1"/>
  <c r="E20" i="1" s="1"/>
  <c r="E5" i="1"/>
  <c r="E6" i="1"/>
  <c r="E7" i="1" s="1"/>
  <c r="E8" i="1" s="1"/>
  <c r="E9" i="1" s="1"/>
  <c r="E10" i="1" s="1"/>
  <c r="E11" i="1" s="1"/>
  <c r="E12" i="1" s="1"/>
  <c r="E13" i="1" s="1"/>
  <c r="E4" i="1"/>
  <c r="B6" i="1" l="1"/>
  <c r="B9" i="1" l="1"/>
  <c r="B7" i="1"/>
  <c r="B8" i="1" l="1"/>
  <c r="B10" i="1" s="1"/>
  <c r="E2" i="1" s="1"/>
</calcChain>
</file>

<file path=xl/comments1.xml><?xml version="1.0" encoding="utf-8"?>
<comments xmlns="http://schemas.openxmlformats.org/spreadsheetml/2006/main">
  <authors>
    <author>Shadow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Shadow:</t>
        </r>
        <r>
          <rPr>
            <sz val="9"/>
            <color indexed="81"/>
            <rFont val="Tahoma"/>
            <family val="2"/>
          </rPr>
          <t xml:space="preserve">
Annual Percentage Rate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Shadow:</t>
        </r>
        <r>
          <rPr>
            <sz val="9"/>
            <color indexed="81"/>
            <rFont val="Tahoma"/>
            <family val="2"/>
          </rPr>
          <t xml:space="preserve">
Forex tradings target rate per month (35%)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Shadow:</t>
        </r>
        <r>
          <rPr>
            <sz val="9"/>
            <color indexed="81"/>
            <rFont val="Tahoma"/>
            <family val="2"/>
          </rPr>
          <t xml:space="preserve">
Geometric Series
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Shadow:</t>
        </r>
        <r>
          <rPr>
            <sz val="9"/>
            <color indexed="81"/>
            <rFont val="Tahoma"/>
            <family val="2"/>
          </rPr>
          <t xml:space="preserve">
Profits</t>
        </r>
      </text>
    </comment>
  </commentList>
</comments>
</file>

<file path=xl/sharedStrings.xml><?xml version="1.0" encoding="utf-8"?>
<sst xmlns="http://schemas.openxmlformats.org/spreadsheetml/2006/main" count="12" uniqueCount="11">
  <si>
    <t>APR</t>
  </si>
  <si>
    <t>Monthly</t>
  </si>
  <si>
    <t>r</t>
  </si>
  <si>
    <t>a</t>
  </si>
  <si>
    <t>Sn</t>
  </si>
  <si>
    <t>End Month Saving (a)</t>
  </si>
  <si>
    <r>
      <t>S</t>
    </r>
    <r>
      <rPr>
        <b/>
        <vertAlign val="subscript"/>
        <sz val="11"/>
        <color theme="1"/>
        <rFont val="Arial"/>
        <family val="2"/>
      </rPr>
      <t>n</t>
    </r>
    <r>
      <rPr>
        <b/>
        <sz val="11"/>
        <color theme="1"/>
        <rFont val="Arial"/>
        <family val="2"/>
      </rPr>
      <t>=[a(r</t>
    </r>
    <r>
      <rPr>
        <b/>
        <vertAlign val="superscript"/>
        <sz val="11"/>
        <color theme="1"/>
        <rFont val="Arial"/>
        <family val="2"/>
      </rPr>
      <t>n</t>
    </r>
    <r>
      <rPr>
        <b/>
        <sz val="11"/>
        <color theme="1"/>
        <rFont val="Arial"/>
        <family val="2"/>
      </rPr>
      <t>-1)/r-1]</t>
    </r>
  </si>
  <si>
    <t>Profit</t>
  </si>
  <si>
    <t>Total Contribution</t>
  </si>
  <si>
    <t>Term(Years)</t>
  </si>
  <si>
    <t>Month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</si>
</sst>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1"/>
      <color rgb="FF92D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2" fillId="0" borderId="0" xfId="0" applyFont="1"/>
    <xf numFmtId="0" fontId="2" fillId="4" borderId="0" xfId="0" applyFont="1" applyFill="1"/>
    <xf numFmtId="164" fontId="2" fillId="4" borderId="0" xfId="1" applyNumberFormat="1" applyFont="1" applyFill="1"/>
    <xf numFmtId="164" fontId="2" fillId="2" borderId="0" xfId="1" applyNumberFormat="1" applyFont="1" applyFill="1"/>
    <xf numFmtId="0" fontId="5" fillId="2" borderId="0" xfId="0" applyFont="1" applyFill="1"/>
    <xf numFmtId="0" fontId="5" fillId="4" borderId="0" xfId="0" applyFont="1" applyFill="1"/>
    <xf numFmtId="0" fontId="5" fillId="3" borderId="0" xfId="0" applyFont="1" applyFill="1"/>
    <xf numFmtId="43" fontId="5" fillId="3" borderId="0" xfId="1" applyFont="1" applyFill="1"/>
    <xf numFmtId="0" fontId="5" fillId="0" borderId="0" xfId="0" applyFont="1"/>
    <xf numFmtId="164" fontId="2" fillId="0" borderId="0" xfId="1" applyNumberFormat="1" applyFont="1"/>
    <xf numFmtId="43" fontId="5" fillId="0" borderId="0" xfId="1" applyNumberFormat="1" applyFont="1"/>
    <xf numFmtId="43" fontId="5" fillId="5" borderId="0" xfId="0" applyNumberFormat="1" applyFont="1" applyFill="1"/>
    <xf numFmtId="0" fontId="2" fillId="0" borderId="0" xfId="0" applyFont="1" applyAlignment="1">
      <alignment horizontal="center"/>
    </xf>
    <xf numFmtId="1" fontId="5" fillId="3" borderId="0" xfId="0" applyNumberFormat="1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164" fontId="8" fillId="3" borderId="0" xfId="1" applyNumberFormat="1" applyFont="1" applyFill="1" applyAlignment="1">
      <alignment horizontal="center"/>
    </xf>
    <xf numFmtId="164" fontId="5" fillId="3" borderId="0" xfId="1" applyNumberFormat="1" applyFont="1" applyFill="1" applyAlignment="1">
      <alignment horizontal="center"/>
    </xf>
    <xf numFmtId="43" fontId="5" fillId="3" borderId="0" xfId="1" applyFont="1" applyFill="1" applyAlignment="1">
      <alignment horizontal="center"/>
    </xf>
    <xf numFmtId="0" fontId="5" fillId="0" borderId="0" xfId="0" applyFont="1" applyAlignment="1">
      <alignment horizontal="center"/>
    </xf>
    <xf numFmtId="164" fontId="2" fillId="6" borderId="0" xfId="1" applyNumberFormat="1" applyFont="1" applyFill="1" applyAlignment="1">
      <alignment horizontal="center"/>
    </xf>
    <xf numFmtId="164" fontId="2" fillId="3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D10" sqref="D10"/>
    </sheetView>
  </sheetViews>
  <sheetFormatPr defaultRowHeight="14.25" x14ac:dyDescent="0.2"/>
  <cols>
    <col min="1" max="1" width="23.140625" style="3" bestFit="1" customWidth="1"/>
    <col min="2" max="2" width="15.7109375" style="3" bestFit="1" customWidth="1"/>
    <col min="3" max="3" width="16.42578125" style="3" customWidth="1"/>
    <col min="4" max="4" width="11.5703125" style="3" bestFit="1" customWidth="1"/>
    <col min="5" max="5" width="11.5703125" style="17" bestFit="1" customWidth="1"/>
    <col min="6" max="6" width="12.7109375" style="3" bestFit="1" customWidth="1"/>
    <col min="7" max="9" width="14.5703125" style="3" bestFit="1" customWidth="1"/>
    <col min="10" max="10" width="9.140625" style="3"/>
    <col min="11" max="11" width="16.5703125" style="3" bestFit="1" customWidth="1"/>
    <col min="12" max="12" width="14.5703125" style="3" bestFit="1" customWidth="1"/>
    <col min="13" max="16384" width="9.140625" style="3"/>
  </cols>
  <sheetData>
    <row r="1" spans="1:12" ht="18" x14ac:dyDescent="0.3">
      <c r="A1" s="7" t="s">
        <v>0</v>
      </c>
      <c r="B1" s="2">
        <v>0.35</v>
      </c>
      <c r="C1" s="7" t="s">
        <v>6</v>
      </c>
      <c r="F1" s="21" t="s">
        <v>9</v>
      </c>
      <c r="G1" s="21"/>
      <c r="H1" s="21"/>
      <c r="I1" s="21"/>
    </row>
    <row r="2" spans="1:12" ht="15" x14ac:dyDescent="0.25">
      <c r="A2" s="7" t="s">
        <v>1</v>
      </c>
      <c r="B2" s="1">
        <v>12</v>
      </c>
      <c r="C2" s="1"/>
      <c r="E2" s="18">
        <f>B10</f>
        <v>54625.504001544323</v>
      </c>
      <c r="F2" s="16">
        <v>1</v>
      </c>
      <c r="G2" s="16">
        <f>F2+1</f>
        <v>2</v>
      </c>
      <c r="H2" s="16">
        <f>G2+1</f>
        <v>3</v>
      </c>
      <c r="I2" s="16">
        <f>H2+1</f>
        <v>4</v>
      </c>
    </row>
    <row r="3" spans="1:12" ht="15" x14ac:dyDescent="0.25">
      <c r="A3" s="7" t="s">
        <v>9</v>
      </c>
      <c r="B3" s="1">
        <v>1</v>
      </c>
      <c r="C3" s="1"/>
      <c r="E3" s="19">
        <v>30000</v>
      </c>
      <c r="F3" s="22">
        <f t="dataTable" ref="F3:I20" dt2D="1" dtr="1" r1="B3" r2="B4"/>
        <v>54625.504001544323</v>
      </c>
      <c r="G3" s="23">
        <v>254369.93440362962</v>
      </c>
      <c r="H3" s="23">
        <v>650024.91544644488</v>
      </c>
      <c r="I3" s="23">
        <v>1310159.1398542458</v>
      </c>
      <c r="J3" s="15"/>
    </row>
    <row r="4" spans="1:12" ht="15" x14ac:dyDescent="0.25">
      <c r="A4" s="7" t="s">
        <v>5</v>
      </c>
      <c r="B4" s="6">
        <v>30000</v>
      </c>
      <c r="E4" s="19">
        <f>E3+10000</f>
        <v>40000</v>
      </c>
      <c r="F4" s="22">
        <v>72834.00533539243</v>
      </c>
      <c r="G4" s="23">
        <v>339159.91253817291</v>
      </c>
      <c r="H4" s="23">
        <v>866699.88726192666</v>
      </c>
      <c r="I4" s="23">
        <v>1746878.8531389944</v>
      </c>
      <c r="J4" s="15"/>
    </row>
    <row r="5" spans="1:12" ht="15" x14ac:dyDescent="0.25">
      <c r="E5" s="19">
        <f t="shared" ref="E5:E20" si="0">E4+10000</f>
        <v>50000</v>
      </c>
      <c r="F5" s="22">
        <v>91042.506669240538</v>
      </c>
      <c r="G5" s="23">
        <v>423949.89067271631</v>
      </c>
      <c r="H5" s="23">
        <v>1083374.8590774084</v>
      </c>
      <c r="I5" s="23">
        <v>2183598.566423743</v>
      </c>
      <c r="J5" s="15"/>
    </row>
    <row r="6" spans="1:12" ht="15" x14ac:dyDescent="0.25">
      <c r="A6" s="8" t="s">
        <v>2</v>
      </c>
      <c r="B6" s="4">
        <f>(1+$B$1)^(1/$B$2)</f>
        <v>1.0253240572484439</v>
      </c>
      <c r="E6" s="19">
        <f t="shared" si="0"/>
        <v>60000</v>
      </c>
      <c r="F6" s="22">
        <v>109251.00800308865</v>
      </c>
      <c r="G6" s="23">
        <v>508739.86880725925</v>
      </c>
      <c r="H6" s="23">
        <v>1300049.8308928898</v>
      </c>
      <c r="I6" s="23">
        <v>2620318.2797084916</v>
      </c>
      <c r="J6" s="15"/>
    </row>
    <row r="7" spans="1:12" ht="15" x14ac:dyDescent="0.25">
      <c r="A7" s="8" t="s">
        <v>3</v>
      </c>
      <c r="B7" s="5">
        <f>$B$4</f>
        <v>30000</v>
      </c>
      <c r="D7" s="12"/>
      <c r="E7" s="19">
        <f t="shared" si="0"/>
        <v>70000</v>
      </c>
      <c r="F7" s="22">
        <v>127459.50933693687</v>
      </c>
      <c r="G7" s="23">
        <v>593529.84694180265</v>
      </c>
      <c r="H7" s="23">
        <v>1516724.8027083715</v>
      </c>
      <c r="I7" s="23">
        <v>3057037.9929932402</v>
      </c>
      <c r="J7" s="15"/>
    </row>
    <row r="8" spans="1:12" ht="15" x14ac:dyDescent="0.25">
      <c r="A8" s="9" t="s">
        <v>4</v>
      </c>
      <c r="B8" s="10">
        <f>B7*(B6^($B$3*$B$2)-1)/($B$6-1)</f>
        <v>414625.50400154432</v>
      </c>
      <c r="E8" s="19">
        <f t="shared" si="0"/>
        <v>80000</v>
      </c>
      <c r="F8" s="22">
        <v>145668.01067078486</v>
      </c>
      <c r="G8" s="23">
        <v>678319.82507634582</v>
      </c>
      <c r="H8" s="23">
        <v>1733399.7745238533</v>
      </c>
      <c r="I8" s="23">
        <v>3493757.7062779889</v>
      </c>
      <c r="J8" s="15"/>
      <c r="L8" s="20">
        <f>G12</f>
        <v>1017479.7376145185</v>
      </c>
    </row>
    <row r="9" spans="1:12" ht="15" x14ac:dyDescent="0.25">
      <c r="A9" s="11" t="s">
        <v>8</v>
      </c>
      <c r="B9" s="13">
        <f>($B$4*$B$3*$B$2)</f>
        <v>360000</v>
      </c>
      <c r="E9" s="19">
        <f t="shared" si="0"/>
        <v>90000</v>
      </c>
      <c r="F9" s="22">
        <v>163876.5120046332</v>
      </c>
      <c r="G9" s="23">
        <v>763109.80321088899</v>
      </c>
      <c r="H9" s="23">
        <v>1950074.7463393351</v>
      </c>
      <c r="I9" s="23">
        <v>3930477.4195627384</v>
      </c>
      <c r="J9" s="15"/>
      <c r="K9" s="19" t="s">
        <v>10</v>
      </c>
      <c r="L9" s="12">
        <f>INDEX(E3:E20,MATCH(L8,G3:G20,0))</f>
        <v>120000</v>
      </c>
    </row>
    <row r="10" spans="1:12" ht="15" x14ac:dyDescent="0.25">
      <c r="A10" s="9" t="s">
        <v>7</v>
      </c>
      <c r="B10" s="14">
        <f>$B$8-$B$9</f>
        <v>54625.504001544323</v>
      </c>
      <c r="E10" s="19">
        <f t="shared" si="0"/>
        <v>100000</v>
      </c>
      <c r="F10" s="22">
        <v>182085.01333848108</v>
      </c>
      <c r="G10" s="23">
        <v>847899.78134543262</v>
      </c>
      <c r="H10" s="23">
        <v>2166749.7181548169</v>
      </c>
      <c r="I10" s="23">
        <v>4367197.1328474861</v>
      </c>
      <c r="J10" s="15"/>
    </row>
    <row r="11" spans="1:12" ht="15" x14ac:dyDescent="0.25">
      <c r="E11" s="19">
        <f t="shared" si="0"/>
        <v>110000</v>
      </c>
      <c r="F11" s="22">
        <v>200293.51467232942</v>
      </c>
      <c r="G11" s="23">
        <v>932689.75947997533</v>
      </c>
      <c r="H11" s="23">
        <v>2383424.6899702977</v>
      </c>
      <c r="I11" s="23">
        <v>4803916.8461322356</v>
      </c>
      <c r="J11" s="15"/>
    </row>
    <row r="12" spans="1:12" ht="15" x14ac:dyDescent="0.25">
      <c r="E12" s="19">
        <f t="shared" si="0"/>
        <v>120000</v>
      </c>
      <c r="F12" s="22">
        <v>218502.01600617729</v>
      </c>
      <c r="G12" s="23">
        <v>1017479.7376145185</v>
      </c>
      <c r="H12" s="23">
        <v>2600099.6617857795</v>
      </c>
      <c r="I12" s="23">
        <v>5240636.5594169833</v>
      </c>
      <c r="J12" s="15"/>
    </row>
    <row r="13" spans="1:12" ht="15" x14ac:dyDescent="0.25">
      <c r="E13" s="19">
        <f t="shared" si="0"/>
        <v>130000</v>
      </c>
      <c r="F13" s="22">
        <v>236710.51734002563</v>
      </c>
      <c r="G13" s="23">
        <v>1102269.7157490617</v>
      </c>
      <c r="H13" s="23">
        <v>2816774.6336012613</v>
      </c>
      <c r="I13" s="23">
        <v>5677356.2727017328</v>
      </c>
      <c r="J13" s="15"/>
    </row>
    <row r="14" spans="1:12" ht="15" x14ac:dyDescent="0.25">
      <c r="E14" s="19">
        <f>E13+10000</f>
        <v>140000</v>
      </c>
      <c r="F14" s="22">
        <v>254919.01867387374</v>
      </c>
      <c r="G14" s="23">
        <v>1187059.6938836053</v>
      </c>
      <c r="H14" s="23">
        <v>3033449.6054167431</v>
      </c>
      <c r="I14" s="23">
        <v>6114075.9859864805</v>
      </c>
      <c r="J14" s="15"/>
    </row>
    <row r="15" spans="1:12" ht="15" x14ac:dyDescent="0.25">
      <c r="E15" s="19">
        <f t="shared" si="0"/>
        <v>150000</v>
      </c>
      <c r="F15" s="22">
        <v>273127.52000772161</v>
      </c>
      <c r="G15" s="23">
        <v>1271849.6720181489</v>
      </c>
      <c r="H15" s="23">
        <v>3250124.5772322249</v>
      </c>
      <c r="I15" s="23">
        <v>6550795.69927123</v>
      </c>
      <c r="J15" s="15"/>
    </row>
    <row r="16" spans="1:12" ht="15" x14ac:dyDescent="0.25">
      <c r="E16" s="19">
        <f t="shared" si="0"/>
        <v>160000</v>
      </c>
      <c r="F16" s="22">
        <v>291336.02134156972</v>
      </c>
      <c r="G16" s="23">
        <v>1356639.6501526916</v>
      </c>
      <c r="H16" s="23">
        <v>3466799.5490477066</v>
      </c>
      <c r="I16" s="23">
        <v>6987515.4125559777</v>
      </c>
      <c r="J16" s="15"/>
    </row>
    <row r="17" spans="5:10" ht="15" x14ac:dyDescent="0.25">
      <c r="E17" s="19">
        <f t="shared" si="0"/>
        <v>170000</v>
      </c>
      <c r="F17" s="22">
        <v>309544.52267541783</v>
      </c>
      <c r="G17" s="23">
        <v>1441429.6282872353</v>
      </c>
      <c r="H17" s="23">
        <v>3683474.5208631884</v>
      </c>
      <c r="I17" s="23">
        <v>7424235.1258407272</v>
      </c>
      <c r="J17" s="15"/>
    </row>
    <row r="18" spans="5:10" ht="15" x14ac:dyDescent="0.25">
      <c r="E18" s="19">
        <f t="shared" si="0"/>
        <v>180000</v>
      </c>
      <c r="F18" s="22">
        <v>327753.0240092664</v>
      </c>
      <c r="G18" s="23">
        <v>1526219.606421778</v>
      </c>
      <c r="H18" s="23">
        <v>3900149.4926786702</v>
      </c>
      <c r="I18" s="23">
        <v>7860954.8391254768</v>
      </c>
      <c r="J18" s="15"/>
    </row>
    <row r="19" spans="5:10" ht="15" x14ac:dyDescent="0.25">
      <c r="E19" s="19">
        <f t="shared" si="0"/>
        <v>190000</v>
      </c>
      <c r="F19" s="22">
        <v>345961.52534311404</v>
      </c>
      <c r="G19" s="23">
        <v>1611009.5845563207</v>
      </c>
      <c r="H19" s="23">
        <v>4116824.4644941501</v>
      </c>
      <c r="I19" s="23">
        <v>8297674.5524102226</v>
      </c>
      <c r="J19" s="15"/>
    </row>
    <row r="20" spans="5:10" ht="15" x14ac:dyDescent="0.25">
      <c r="E20" s="19">
        <f t="shared" si="0"/>
        <v>200000</v>
      </c>
      <c r="F20" s="22">
        <v>364170.02667696215</v>
      </c>
      <c r="G20" s="23">
        <v>1695799.5626908652</v>
      </c>
      <c r="H20" s="23">
        <v>4333499.4363096338</v>
      </c>
      <c r="I20" s="23">
        <v>8734394.2656949721</v>
      </c>
      <c r="J20" s="15"/>
    </row>
  </sheetData>
  <mergeCells count="1">
    <mergeCell ref="F1:I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Savings</vt:lpstr>
      <vt:lpstr>Morgage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2019-02-23T21:24:23Z</dcterms:created>
  <dcterms:modified xsi:type="dcterms:W3CDTF">2019-04-01T05:00:40Z</dcterms:modified>
</cp:coreProperties>
</file>