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3.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marti\Documents\propens-pandapower\src\analysis\Martin\"/>
    </mc:Choice>
  </mc:AlternateContent>
  <xr:revisionPtr revIDLastSave="0" documentId="13_ncr:1_{8EDB1137-6AA4-451B-8281-3790142075D8}" xr6:coauthVersionLast="47" xr6:coauthVersionMax="47" xr10:uidLastSave="{00000000-0000-0000-0000-000000000000}"/>
  <bookViews>
    <workbookView xWindow="4332" yWindow="17172" windowWidth="23256" windowHeight="12456" activeTab="1" xr2:uid="{DD082620-07CE-4DCC-8FD9-64D878DA0543}"/>
  </bookViews>
  <sheets>
    <sheet name="Summary" sheetId="6" r:id="rId1"/>
    <sheet name="Dashboard" sheetId="7" r:id="rId2"/>
    <sheet name="Demand" sheetId="4" r:id="rId3"/>
    <sheet name="Generation" sheetId="5" r:id="rId4"/>
    <sheet name="Generation01" sheetId="9" state="hidden" r:id="rId5"/>
    <sheet name="Generation02" sheetId="10" state="hidden" r:id="rId6"/>
    <sheet name="Buses" sheetId="1" r:id="rId7"/>
    <sheet name="Lines01" sheetId="11" state="hidden" r:id="rId8"/>
    <sheet name="Lines02" sheetId="12" state="hidden" r:id="rId9"/>
    <sheet name="Lines" sheetId="2" r:id="rId10"/>
    <sheet name="Trafos" sheetId="3" r:id="rId11"/>
  </sheets>
  <definedNames>
    <definedName name="_xlnm._FilterDatabase" localSheetId="6" hidden="1">Buses!$C$3:$J$3</definedName>
    <definedName name="Slicer_Fuel">#N/A</definedName>
    <definedName name="Slicer_Technology">#N/A</definedName>
    <definedName name="Slicer_Voltage_Level__kV">#N/A</definedName>
    <definedName name="Slicer_Voltage_Level__kV1">#N/A</definedName>
    <definedName name="Slicer_Zone">#N/A</definedName>
    <definedName name="Slicer_Zone1">#N/A</definedName>
  </definedNames>
  <calcPr calcId="191029"/>
  <pivotCaches>
    <pivotCache cacheId="50" r:id="rId12"/>
    <pivotCache cacheId="75"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S52" i="2" l="1"/>
  <c r="U52" i="2"/>
  <c r="S53" i="2"/>
  <c r="S59" i="2" s="1"/>
  <c r="S65" i="2" s="1"/>
  <c r="U53" i="2"/>
  <c r="U59" i="2" s="1"/>
  <c r="U65" i="2" s="1"/>
  <c r="S54" i="2"/>
  <c r="S60" i="2" s="1"/>
  <c r="S66" i="2" s="1"/>
  <c r="U54" i="2"/>
  <c r="U60" i="2" s="1"/>
  <c r="U66" i="2" s="1"/>
  <c r="S55" i="2"/>
  <c r="U55" i="2"/>
  <c r="S56" i="2"/>
  <c r="U56" i="2"/>
  <c r="S57" i="2"/>
  <c r="S63" i="2" s="1"/>
  <c r="S69" i="2" s="1"/>
  <c r="U57" i="2"/>
  <c r="U63" i="2" s="1"/>
  <c r="U69" i="2" s="1"/>
  <c r="S58" i="2"/>
  <c r="S64" i="2" s="1"/>
  <c r="U58" i="2"/>
  <c r="U64" i="2" s="1"/>
  <c r="S61" i="2"/>
  <c r="S67" i="2" s="1"/>
  <c r="U61" i="2"/>
  <c r="U67" i="2" s="1"/>
  <c r="S62" i="2"/>
  <c r="S68" i="2" s="1"/>
  <c r="U62" i="2"/>
  <c r="U68" i="2" s="1"/>
  <c r="B54" i="2"/>
  <c r="B55" i="2"/>
  <c r="B56" i="2"/>
  <c r="B60" i="2"/>
  <c r="B66" i="2" s="1"/>
  <c r="B61" i="2"/>
  <c r="B67" i="2" s="1"/>
  <c r="B62" i="2"/>
  <c r="B68" i="2" s="1"/>
  <c r="B12" i="2"/>
  <c r="B18" i="2" s="1"/>
  <c r="B24" i="2" s="1"/>
  <c r="B30" i="2" s="1"/>
  <c r="B36" i="2" s="1"/>
  <c r="B42" i="2" s="1"/>
  <c r="B48" i="2" s="1"/>
  <c r="B13" i="2"/>
  <c r="B19" i="2" s="1"/>
  <c r="B25" i="2" s="1"/>
  <c r="B31" i="2" s="1"/>
  <c r="B37" i="2" s="1"/>
  <c r="B43" i="2" s="1"/>
  <c r="B49" i="2" s="1"/>
  <c r="B14" i="2"/>
  <c r="B20" i="2" s="1"/>
  <c r="B26" i="2" s="1"/>
  <c r="B32" i="2" s="1"/>
  <c r="B38" i="2" s="1"/>
  <c r="B44" i="2" s="1"/>
  <c r="B50" i="2" s="1"/>
  <c r="B15" i="2"/>
  <c r="B21" i="2" s="1"/>
  <c r="B27" i="2" s="1"/>
  <c r="B33" i="2" s="1"/>
  <c r="B39" i="2" s="1"/>
  <c r="B45" i="2" s="1"/>
  <c r="B51" i="2" s="1"/>
  <c r="B57" i="2" s="1"/>
  <c r="B63" i="2" s="1"/>
  <c r="B69" i="2" s="1"/>
  <c r="B16" i="2"/>
  <c r="B22" i="2" s="1"/>
  <c r="B28" i="2" s="1"/>
  <c r="B34" i="2" s="1"/>
  <c r="B40" i="2" s="1"/>
  <c r="B46" i="2" s="1"/>
  <c r="B52" i="2" s="1"/>
  <c r="B58" i="2" s="1"/>
  <c r="B64" i="2" s="1"/>
  <c r="B17" i="2"/>
  <c r="B23" i="2" s="1"/>
  <c r="B29" i="2" s="1"/>
  <c r="B35" i="2" s="1"/>
  <c r="B41" i="2" s="1"/>
  <c r="B47" i="2" s="1"/>
  <c r="B53" i="2" s="1"/>
  <c r="B59" i="2" s="1"/>
  <c r="B65" i="2" s="1"/>
  <c r="B11" i="2"/>
  <c r="B10" i="2"/>
  <c r="S12" i="2"/>
  <c r="S18" i="2" s="1"/>
  <c r="S24" i="2" s="1"/>
  <c r="S30" i="2" s="1"/>
  <c r="S36" i="2" s="1"/>
  <c r="S42" i="2" s="1"/>
  <c r="S48" i="2" s="1"/>
  <c r="S13" i="2"/>
  <c r="S19" i="2" s="1"/>
  <c r="S25" i="2" s="1"/>
  <c r="S31" i="2" s="1"/>
  <c r="S37" i="2" s="1"/>
  <c r="S43" i="2" s="1"/>
  <c r="S49" i="2" s="1"/>
  <c r="S14" i="2"/>
  <c r="S20" i="2" s="1"/>
  <c r="S26" i="2" s="1"/>
  <c r="S32" i="2" s="1"/>
  <c r="S38" i="2" s="1"/>
  <c r="S44" i="2" s="1"/>
  <c r="S50" i="2" s="1"/>
  <c r="S15" i="2"/>
  <c r="S21" i="2" s="1"/>
  <c r="S27" i="2" s="1"/>
  <c r="S33" i="2" s="1"/>
  <c r="S39" i="2" s="1"/>
  <c r="S45" i="2" s="1"/>
  <c r="S51" i="2" s="1"/>
  <c r="U12" i="2"/>
  <c r="U18" i="2" s="1"/>
  <c r="U24" i="2" s="1"/>
  <c r="U30" i="2" s="1"/>
  <c r="U36" i="2" s="1"/>
  <c r="U42" i="2" s="1"/>
  <c r="U48" i="2" s="1"/>
  <c r="U13" i="2"/>
  <c r="U19" i="2" s="1"/>
  <c r="U25" i="2" s="1"/>
  <c r="U31" i="2" s="1"/>
  <c r="U37" i="2" s="1"/>
  <c r="U43" i="2" s="1"/>
  <c r="U49" i="2" s="1"/>
  <c r="U14" i="2"/>
  <c r="U15" i="2"/>
  <c r="U21" i="2" s="1"/>
  <c r="U27" i="2" s="1"/>
  <c r="U33" i="2" s="1"/>
  <c r="U39" i="2" s="1"/>
  <c r="U45" i="2" s="1"/>
  <c r="U51" i="2" s="1"/>
  <c r="U16" i="2"/>
  <c r="U22" i="2" s="1"/>
  <c r="U28" i="2" s="1"/>
  <c r="U34" i="2" s="1"/>
  <c r="U40" i="2" s="1"/>
  <c r="U46" i="2" s="1"/>
  <c r="U17" i="2"/>
  <c r="U23" i="2" s="1"/>
  <c r="U29" i="2" s="1"/>
  <c r="U35" i="2" s="1"/>
  <c r="U41" i="2" s="1"/>
  <c r="U47" i="2" s="1"/>
  <c r="U20" i="2"/>
  <c r="U26" i="2" s="1"/>
  <c r="U32" i="2" s="1"/>
  <c r="U38" i="2" s="1"/>
  <c r="U44" i="2" s="1"/>
  <c r="U50" i="2" s="1"/>
  <c r="U11" i="2"/>
  <c r="U10" i="2"/>
  <c r="S11" i="2"/>
  <c r="S17" i="2" s="1"/>
  <c r="S23" i="2" s="1"/>
  <c r="S29" i="2" s="1"/>
  <c r="S35" i="2" s="1"/>
  <c r="S41" i="2" s="1"/>
  <c r="S47" i="2" s="1"/>
  <c r="S10" i="2"/>
  <c r="S16" i="2" s="1"/>
  <c r="S22" i="2" s="1"/>
  <c r="S28" i="2" s="1"/>
  <c r="S34" i="2" s="1"/>
  <c r="S40" i="2" s="1"/>
  <c r="S46" i="2" s="1"/>
  <c r="P8" i="5"/>
  <c r="P11" i="5" s="1"/>
  <c r="P14" i="5" s="1"/>
  <c r="P17" i="5" s="1"/>
  <c r="P20" i="5" s="1"/>
  <c r="P23" i="5" s="1"/>
  <c r="P26" i="5" s="1"/>
  <c r="P29" i="5" s="1"/>
  <c r="P32" i="5" s="1"/>
  <c r="P35" i="5" s="1"/>
  <c r="P9" i="5"/>
  <c r="P10" i="5"/>
  <c r="P13" i="5" s="1"/>
  <c r="P16" i="5" s="1"/>
  <c r="P19" i="5" s="1"/>
  <c r="P22" i="5" s="1"/>
  <c r="P25" i="5" s="1"/>
  <c r="P28" i="5" s="1"/>
  <c r="P31" i="5" s="1"/>
  <c r="P34" i="5" s="1"/>
  <c r="P12" i="5"/>
  <c r="P15" i="5" s="1"/>
  <c r="P18" i="5" s="1"/>
  <c r="P21" i="5" s="1"/>
  <c r="P24" i="5" s="1"/>
  <c r="P27" i="5" s="1"/>
  <c r="P30" i="5" s="1"/>
  <c r="P33" i="5" s="1"/>
  <c r="P36" i="5" s="1"/>
  <c r="P7" i="5"/>
  <c r="M12" i="5"/>
  <c r="N12" i="5"/>
  <c r="O12" i="5"/>
  <c r="O18" i="5" s="1"/>
  <c r="O24" i="5" s="1"/>
  <c r="O30" i="5" s="1"/>
  <c r="O36" i="5" s="1"/>
  <c r="Q12" i="5"/>
  <c r="Q18" i="5" s="1"/>
  <c r="Q24" i="5" s="1"/>
  <c r="Q30" i="5" s="1"/>
  <c r="Q36" i="5" s="1"/>
  <c r="M13" i="5"/>
  <c r="M19" i="5" s="1"/>
  <c r="M25" i="5" s="1"/>
  <c r="M31" i="5" s="1"/>
  <c r="N13" i="5"/>
  <c r="O13" i="5"/>
  <c r="Q13" i="5"/>
  <c r="Q19" i="5" s="1"/>
  <c r="Q25" i="5" s="1"/>
  <c r="Q31" i="5" s="1"/>
  <c r="M14" i="5"/>
  <c r="M20" i="5" s="1"/>
  <c r="M26" i="5" s="1"/>
  <c r="M32" i="5" s="1"/>
  <c r="N14" i="5"/>
  <c r="N20" i="5" s="1"/>
  <c r="N26" i="5" s="1"/>
  <c r="N32" i="5" s="1"/>
  <c r="O14" i="5"/>
  <c r="O20" i="5" s="1"/>
  <c r="O26" i="5" s="1"/>
  <c r="O32" i="5" s="1"/>
  <c r="Q14" i="5"/>
  <c r="M15" i="5"/>
  <c r="M21" i="5" s="1"/>
  <c r="M27" i="5" s="1"/>
  <c r="M33" i="5" s="1"/>
  <c r="N15" i="5"/>
  <c r="O15" i="5"/>
  <c r="Q15" i="5"/>
  <c r="Q21" i="5" s="1"/>
  <c r="Q27" i="5" s="1"/>
  <c r="Q33" i="5" s="1"/>
  <c r="M16" i="5"/>
  <c r="M22" i="5" s="1"/>
  <c r="M28" i="5" s="1"/>
  <c r="M34" i="5" s="1"/>
  <c r="N16" i="5"/>
  <c r="N22" i="5" s="1"/>
  <c r="N28" i="5" s="1"/>
  <c r="N34" i="5" s="1"/>
  <c r="O16" i="5"/>
  <c r="Q16" i="5"/>
  <c r="M17" i="5"/>
  <c r="N17" i="5"/>
  <c r="N23" i="5" s="1"/>
  <c r="N29" i="5" s="1"/>
  <c r="N35" i="5" s="1"/>
  <c r="O17" i="5"/>
  <c r="O23" i="5" s="1"/>
  <c r="O29" i="5" s="1"/>
  <c r="O35" i="5" s="1"/>
  <c r="Q17" i="5"/>
  <c r="Q23" i="5" s="1"/>
  <c r="Q29" i="5" s="1"/>
  <c r="Q35" i="5" s="1"/>
  <c r="M18" i="5"/>
  <c r="M24" i="5" s="1"/>
  <c r="M30" i="5" s="1"/>
  <c r="M36" i="5" s="1"/>
  <c r="N18" i="5"/>
  <c r="N24" i="5" s="1"/>
  <c r="N30" i="5" s="1"/>
  <c r="N36" i="5" s="1"/>
  <c r="N19" i="5"/>
  <c r="N25" i="5" s="1"/>
  <c r="N31" i="5" s="1"/>
  <c r="O19" i="5"/>
  <c r="O25" i="5" s="1"/>
  <c r="O31" i="5" s="1"/>
  <c r="Q20" i="5"/>
  <c r="Q26" i="5" s="1"/>
  <c r="Q32" i="5" s="1"/>
  <c r="N21" i="5"/>
  <c r="N27" i="5" s="1"/>
  <c r="N33" i="5" s="1"/>
  <c r="O21" i="5"/>
  <c r="O27" i="5" s="1"/>
  <c r="O33" i="5" s="1"/>
  <c r="O22" i="5"/>
  <c r="O28" i="5" s="1"/>
  <c r="O34" i="5" s="1"/>
  <c r="Q22" i="5"/>
  <c r="M23" i="5"/>
  <c r="Q28" i="5"/>
  <c r="Q34" i="5" s="1"/>
  <c r="M29" i="5"/>
  <c r="M35" i="5" s="1"/>
  <c r="L11" i="5"/>
  <c r="M11" i="5"/>
  <c r="N11" i="5"/>
  <c r="O11" i="5"/>
  <c r="Q11" i="5"/>
  <c r="M10" i="5"/>
  <c r="N10" i="5"/>
  <c r="O10" i="5"/>
  <c r="Q10" i="5"/>
  <c r="L10" i="5"/>
  <c r="L16" i="5" s="1"/>
  <c r="L22" i="5" s="1"/>
  <c r="L28" i="5" s="1"/>
  <c r="L34" i="5" s="1"/>
  <c r="L17" i="5"/>
  <c r="L23" i="5" s="1"/>
  <c r="L29" i="5" s="1"/>
  <c r="L35" i="5" s="1"/>
  <c r="L12" i="5"/>
  <c r="L13" i="5"/>
  <c r="L19" i="5" s="1"/>
  <c r="L25" i="5" s="1"/>
  <c r="L31" i="5" s="1"/>
  <c r="L14" i="5"/>
  <c r="L20" i="5" s="1"/>
  <c r="L26" i="5" s="1"/>
  <c r="L32" i="5" s="1"/>
  <c r="L15" i="5"/>
  <c r="L21" i="5" s="1"/>
  <c r="L27" i="5" s="1"/>
  <c r="L33" i="5" s="1"/>
  <c r="L18" i="5"/>
  <c r="L24" i="5"/>
  <c r="L30" i="5"/>
  <c r="L36" i="5"/>
</calcChain>
</file>

<file path=xl/sharedStrings.xml><?xml version="1.0" encoding="utf-8"?>
<sst xmlns="http://schemas.openxmlformats.org/spreadsheetml/2006/main" count="357" uniqueCount="78">
  <si>
    <t>Zone</t>
  </si>
  <si>
    <t>Name</t>
  </si>
  <si>
    <t>In Service</t>
  </si>
  <si>
    <t>Voltage [p.u]</t>
  </si>
  <si>
    <t>Active Power [MW]</t>
  </si>
  <si>
    <t>Reactive Power [MVAr]</t>
  </si>
  <si>
    <t>Voltage Level [kV]</t>
  </si>
  <si>
    <t>Voltage Phase [degree]</t>
  </si>
  <si>
    <t>Germany</t>
  </si>
  <si>
    <t>Austria</t>
  </si>
  <si>
    <t>Demand</t>
  </si>
  <si>
    <t>Bus Index</t>
  </si>
  <si>
    <t>In service</t>
  </si>
  <si>
    <t>Load Index</t>
  </si>
  <si>
    <t>Maximum Active Power [MW]</t>
  </si>
  <si>
    <t>Maximum Reactive Power [MVAr]</t>
  </si>
  <si>
    <t>Minimum Reactive Power [MVAr]</t>
  </si>
  <si>
    <t>Minimum Active Power [MW]</t>
  </si>
  <si>
    <t>Generator Index</t>
  </si>
  <si>
    <t xml:space="preserve"> Active Power [MW]</t>
  </si>
  <si>
    <t xml:space="preserve"> Reactive Power [MVAr]</t>
  </si>
  <si>
    <t>Tranmission and Distribution Lines</t>
  </si>
  <si>
    <t>Line Index</t>
  </si>
  <si>
    <t>From bus</t>
  </si>
  <si>
    <t>To Bus</t>
  </si>
  <si>
    <t>Length [km]</t>
  </si>
  <si>
    <t>Maximum Current [kA]</t>
  </si>
  <si>
    <t>Maximum Loading [%]</t>
  </si>
  <si>
    <t>Number of Lines in Parallel</t>
  </si>
  <si>
    <t>Std. Type</t>
  </si>
  <si>
    <t xml:space="preserve">            </t>
  </si>
  <si>
    <t>From Bus Act. Power [MW]</t>
  </si>
  <si>
    <t>From Bus Raact. Power [MVAr]</t>
  </si>
  <si>
    <t>To Bus Act. Power [MW]</t>
  </si>
  <si>
    <t>To Bus Raact. Power [MVAr]</t>
  </si>
  <si>
    <t>Losses [MW]</t>
  </si>
  <si>
    <t>Losses [MVAr]</t>
  </si>
  <si>
    <t>Loading Percent [%]</t>
  </si>
  <si>
    <t>Transformers</t>
  </si>
  <si>
    <t>Buses Parameters</t>
  </si>
  <si>
    <t>Fuel</t>
  </si>
  <si>
    <t>Technology</t>
  </si>
  <si>
    <t>Time Step</t>
  </si>
  <si>
    <t>Step</t>
  </si>
  <si>
    <t>Trafo Index</t>
  </si>
  <si>
    <t>Number of Trafos in Parallel</t>
  </si>
  <si>
    <t>Std Type</t>
  </si>
  <si>
    <t>HV Bus</t>
  </si>
  <si>
    <t>LV Bus</t>
  </si>
  <si>
    <t>High Voltage Side [kV]</t>
  </si>
  <si>
    <t xml:space="preserve">Low Voltage Side [kV] </t>
  </si>
  <si>
    <t>FE Losses [kW]</t>
  </si>
  <si>
    <t>Shift Degree</t>
  </si>
  <si>
    <t>Tap Position</t>
  </si>
  <si>
    <t>HV Act. Power [MW]</t>
  </si>
  <si>
    <t>HV React. Power [MVAr]</t>
  </si>
  <si>
    <t>LV Act. Power [MW]</t>
  </si>
  <si>
    <t>LV React. Power [MVAr]</t>
  </si>
  <si>
    <t>Generators</t>
  </si>
  <si>
    <t>Row Labels</t>
  </si>
  <si>
    <t>Grand Total</t>
  </si>
  <si>
    <t>Coal</t>
  </si>
  <si>
    <t>Steam Turbine</t>
  </si>
  <si>
    <t>---</t>
  </si>
  <si>
    <t>NG</t>
  </si>
  <si>
    <t>Gas Turbine</t>
  </si>
  <si>
    <t>Wind</t>
  </si>
  <si>
    <t>Wind Turbine</t>
  </si>
  <si>
    <t>Sum of  Active Power [MW]</t>
  </si>
  <si>
    <t>Column Labels</t>
  </si>
  <si>
    <t>Coal Total</t>
  </si>
  <si>
    <t>NG Total</t>
  </si>
  <si>
    <t>Wind Total</t>
  </si>
  <si>
    <t>(All)</t>
  </si>
  <si>
    <t>Max of Loading Percent [%]</t>
  </si>
  <si>
    <t>Average of Loading Percent [%]</t>
  </si>
  <si>
    <t>Min of Loading Percent [%]2</t>
  </si>
  <si>
    <t>Sum of Losses [MW]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</si>
</sst>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6"/>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8" tint="0.79998168889431442"/>
        <bgColor theme="8" tint="0.79998168889431442"/>
      </patternFill>
    </fill>
  </fills>
  <borders count="3">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s>
  <cellStyleXfs count="1">
    <xf numFmtId="0" fontId="0" fillId="0" borderId="0"/>
  </cellStyleXfs>
  <cellXfs count="14">
    <xf numFmtId="0" fontId="0" fillId="0" borderId="0" xfId="0"/>
    <xf numFmtId="0" fontId="0" fillId="0" borderId="0" xfId="0" applyAlignment="1">
      <alignment horizontal="center" vertical="top" wrapText="1"/>
    </xf>
    <xf numFmtId="0" fontId="0" fillId="0" borderId="0" xfId="0" applyAlignment="1">
      <alignment vertical="top" wrapText="1"/>
    </xf>
    <xf numFmtId="0" fontId="0" fillId="0" borderId="0" xfId="0" quotePrefix="1" applyAlignment="1">
      <alignment horizontal="center" vertical="top" wrapText="1"/>
    </xf>
    <xf numFmtId="0" fontId="3" fillId="0" borderId="1" xfId="0" applyFont="1" applyBorder="1" applyAlignment="1">
      <alignment horizontal="center" vertical="top" wrapText="1"/>
    </xf>
    <xf numFmtId="0" fontId="0" fillId="3" borderId="2" xfId="0" applyFill="1" applyBorder="1"/>
    <xf numFmtId="0" fontId="0" fillId="0" borderId="2" xfId="0" applyBorder="1"/>
    <xf numFmtId="0" fontId="3" fillId="0" borderId="0" xfId="0" applyFont="1" applyAlignment="1">
      <alignment horizontal="center" vertical="top" wrapText="1"/>
    </xf>
    <xf numFmtId="0" fontId="0" fillId="0" borderId="0" xfId="0" pivotButton="1"/>
    <xf numFmtId="0" fontId="0" fillId="0" borderId="0" xfId="0" applyAlignment="1">
      <alignment horizontal="left"/>
    </xf>
    <xf numFmtId="0" fontId="2" fillId="2" borderId="0" xfId="0" applyFont="1" applyFill="1" applyAlignment="1">
      <alignment horizontal="center" vertical="center"/>
    </xf>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5">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[output_template.xlsx]Generation01!PivotTable16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Power Plants'</a:t>
            </a:r>
            <a:r>
              <a:rPr lang="en-US" baseline="0"/>
              <a:t> Dispatch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Generation01!$B$6:$B$8</c:f>
              <c:strCache>
                <c:ptCount val="1"/>
                <c:pt idx="0">
                  <c:v>Coal - Steam Turbine</c:v>
                </c:pt>
              </c:strCache>
            </c:strRef>
          </c:tx>
          <c:spPr>
            <a:solidFill>
              <a:schemeClr val="accent1"/>
            </a:solidFill>
            <a:ln>
              <a:noFill/>
            </a:ln>
            <a:effectLst/>
          </c:spPr>
          <c:cat>
            <c:strRef>
              <c:f>Generation01!$A$9:$A$20</c:f>
              <c:strCache>
                <c:ptCount val="11"/>
                <c:pt idx="0">
                  <c:v>0</c:v>
                </c:pt>
                <c:pt idx="1">
                  <c:v>1</c:v>
                </c:pt>
                <c:pt idx="2">
                  <c:v>2</c:v>
                </c:pt>
                <c:pt idx="3">
                  <c:v>3</c:v>
                </c:pt>
                <c:pt idx="4">
                  <c:v>4</c:v>
                </c:pt>
                <c:pt idx="5">
                  <c:v>5</c:v>
                </c:pt>
                <c:pt idx="6">
                  <c:v>6</c:v>
                </c:pt>
                <c:pt idx="7">
                  <c:v>7</c:v>
                </c:pt>
                <c:pt idx="8">
                  <c:v>8</c:v>
                </c:pt>
                <c:pt idx="9">
                  <c:v>9</c:v>
                </c:pt>
                <c:pt idx="10">
                  <c:v>10</c:v>
                </c:pt>
              </c:strCache>
            </c:strRef>
          </c:cat>
          <c:val>
            <c:numRef>
              <c:f>Generation01!$B$9:$B$20</c:f>
              <c:numCache>
                <c:formatCode>General</c:formatCode>
                <c:ptCount val="11"/>
                <c:pt idx="0">
                  <c:v>40</c:v>
                </c:pt>
                <c:pt idx="1">
                  <c:v>44</c:v>
                </c:pt>
                <c:pt idx="2">
                  <c:v>48.400000000000006</c:v>
                </c:pt>
                <c:pt idx="3">
                  <c:v>53.240000000000009</c:v>
                </c:pt>
                <c:pt idx="4">
                  <c:v>58.564000000000014</c:v>
                </c:pt>
                <c:pt idx="5">
                  <c:v>64.420400000000015</c:v>
                </c:pt>
                <c:pt idx="6">
                  <c:v>70.862440000000021</c:v>
                </c:pt>
                <c:pt idx="7">
                  <c:v>77.948684000000029</c:v>
                </c:pt>
                <c:pt idx="8">
                  <c:v>85.743552400000041</c:v>
                </c:pt>
                <c:pt idx="9">
                  <c:v>94.317907640000058</c:v>
                </c:pt>
                <c:pt idx="10">
                  <c:v>103.74969840400007</c:v>
                </c:pt>
              </c:numCache>
            </c:numRef>
          </c:val>
          <c:extLst>
            <c:ext xmlns:c16="http://schemas.microsoft.com/office/drawing/2014/chart" uri="{C3380CC4-5D6E-409C-BE32-E72D297353CC}">
              <c16:uniqueId val="{00000000-E777-472F-B5B1-755B0D21FE86}"/>
            </c:ext>
          </c:extLst>
        </c:ser>
        <c:ser>
          <c:idx val="1"/>
          <c:order val="1"/>
          <c:tx>
            <c:strRef>
              <c:f>Generation01!$D$6:$D$8</c:f>
              <c:strCache>
                <c:ptCount val="1"/>
                <c:pt idx="0">
                  <c:v>NG - Gas Turbine</c:v>
                </c:pt>
              </c:strCache>
            </c:strRef>
          </c:tx>
          <c:spPr>
            <a:solidFill>
              <a:schemeClr val="accent3"/>
            </a:solidFill>
            <a:ln w="25400">
              <a:noFill/>
            </a:ln>
            <a:effectLst/>
          </c:spPr>
          <c:cat>
            <c:strRef>
              <c:f>Generation01!$A$9:$A$20</c:f>
              <c:strCache>
                <c:ptCount val="11"/>
                <c:pt idx="0">
                  <c:v>0</c:v>
                </c:pt>
                <c:pt idx="1">
                  <c:v>1</c:v>
                </c:pt>
                <c:pt idx="2">
                  <c:v>2</c:v>
                </c:pt>
                <c:pt idx="3">
                  <c:v>3</c:v>
                </c:pt>
                <c:pt idx="4">
                  <c:v>4</c:v>
                </c:pt>
                <c:pt idx="5">
                  <c:v>5</c:v>
                </c:pt>
                <c:pt idx="6">
                  <c:v>6</c:v>
                </c:pt>
                <c:pt idx="7">
                  <c:v>7</c:v>
                </c:pt>
                <c:pt idx="8">
                  <c:v>8</c:v>
                </c:pt>
                <c:pt idx="9">
                  <c:v>9</c:v>
                </c:pt>
                <c:pt idx="10">
                  <c:v>10</c:v>
                </c:pt>
              </c:strCache>
            </c:strRef>
          </c:cat>
          <c:val>
            <c:numRef>
              <c:f>Generation01!$D$9:$D$20</c:f>
              <c:numCache>
                <c:formatCode>General</c:formatCode>
                <c:ptCount val="11"/>
                <c:pt idx="0">
                  <c:v>323.49</c:v>
                </c:pt>
                <c:pt idx="1">
                  <c:v>355.83900000000006</c:v>
                </c:pt>
                <c:pt idx="2">
                  <c:v>391.42290000000008</c:v>
                </c:pt>
                <c:pt idx="3">
                  <c:v>430.56519000000014</c:v>
                </c:pt>
                <c:pt idx="4">
                  <c:v>473.62170900000018</c:v>
                </c:pt>
                <c:pt idx="5">
                  <c:v>520.98387990000026</c:v>
                </c:pt>
                <c:pt idx="6">
                  <c:v>573.08226789000037</c:v>
                </c:pt>
                <c:pt idx="7">
                  <c:v>630.39049467900043</c:v>
                </c:pt>
                <c:pt idx="8">
                  <c:v>693.42954414690053</c:v>
                </c:pt>
                <c:pt idx="9">
                  <c:v>762.77249856159062</c:v>
                </c:pt>
                <c:pt idx="10">
                  <c:v>839.0497484177497</c:v>
                </c:pt>
              </c:numCache>
            </c:numRef>
          </c:val>
          <c:extLst>
            <c:ext xmlns:c16="http://schemas.microsoft.com/office/drawing/2014/chart" uri="{C3380CC4-5D6E-409C-BE32-E72D297353CC}">
              <c16:uniqueId val="{00000012-E777-472F-B5B1-755B0D21FE86}"/>
            </c:ext>
          </c:extLst>
        </c:ser>
        <c:ser>
          <c:idx val="2"/>
          <c:order val="2"/>
          <c:tx>
            <c:strRef>
              <c:f>Generation01!$F$6:$F$8</c:f>
              <c:strCache>
                <c:ptCount val="1"/>
                <c:pt idx="0">
                  <c:v>Wind - Wind Turbine</c:v>
                </c:pt>
              </c:strCache>
            </c:strRef>
          </c:tx>
          <c:spPr>
            <a:solidFill>
              <a:schemeClr val="accent5"/>
            </a:solidFill>
            <a:ln w="25400">
              <a:noFill/>
            </a:ln>
            <a:effectLst/>
          </c:spPr>
          <c:cat>
            <c:strRef>
              <c:f>Generation01!$A$9:$A$20</c:f>
              <c:strCache>
                <c:ptCount val="11"/>
                <c:pt idx="0">
                  <c:v>0</c:v>
                </c:pt>
                <c:pt idx="1">
                  <c:v>1</c:v>
                </c:pt>
                <c:pt idx="2">
                  <c:v>2</c:v>
                </c:pt>
                <c:pt idx="3">
                  <c:v>3</c:v>
                </c:pt>
                <c:pt idx="4">
                  <c:v>4</c:v>
                </c:pt>
                <c:pt idx="5">
                  <c:v>5</c:v>
                </c:pt>
                <c:pt idx="6">
                  <c:v>6</c:v>
                </c:pt>
                <c:pt idx="7">
                  <c:v>7</c:v>
                </c:pt>
                <c:pt idx="8">
                  <c:v>8</c:v>
                </c:pt>
                <c:pt idx="9">
                  <c:v>9</c:v>
                </c:pt>
                <c:pt idx="10">
                  <c:v>10</c:v>
                </c:pt>
              </c:strCache>
            </c:strRef>
          </c:cat>
          <c:val>
            <c:numRef>
              <c:f>Generation01!$F$9:$F$20</c:f>
              <c:numCache>
                <c:formatCode>General</c:formatCode>
                <c:ptCount val="11"/>
                <c:pt idx="0">
                  <c:v>466.51</c:v>
                </c:pt>
                <c:pt idx="1">
                  <c:v>513.16100000000006</c:v>
                </c:pt>
                <c:pt idx="2">
                  <c:v>564.47710000000006</c:v>
                </c:pt>
                <c:pt idx="3">
                  <c:v>620.92481000000009</c:v>
                </c:pt>
                <c:pt idx="4">
                  <c:v>683.01729100000011</c:v>
                </c:pt>
                <c:pt idx="5">
                  <c:v>751.31902010000022</c:v>
                </c:pt>
                <c:pt idx="6">
                  <c:v>826.45092211000031</c:v>
                </c:pt>
                <c:pt idx="7">
                  <c:v>909.09601432100044</c:v>
                </c:pt>
                <c:pt idx="8">
                  <c:v>1000.0056157531005</c:v>
                </c:pt>
                <c:pt idx="9">
                  <c:v>1100.0061773284106</c:v>
                </c:pt>
                <c:pt idx="10">
                  <c:v>1210.0067950612518</c:v>
                </c:pt>
              </c:numCache>
            </c:numRef>
          </c:val>
          <c:extLst>
            <c:ext xmlns:c16="http://schemas.microsoft.com/office/drawing/2014/chart" uri="{C3380CC4-5D6E-409C-BE32-E72D297353CC}">
              <c16:uniqueId val="{00000013-E777-472F-B5B1-755B0D21FE86}"/>
            </c:ext>
          </c:extLst>
        </c:ser>
        <c:dLbls>
          <c:showLegendKey val="0"/>
          <c:showVal val="0"/>
          <c:showCatName val="0"/>
          <c:showSerName val="0"/>
          <c:showPercent val="0"/>
          <c:showBubbleSize val="0"/>
        </c:dLbls>
        <c:axId val="629800144"/>
        <c:axId val="629792240"/>
      </c:areaChart>
      <c:catAx>
        <c:axId val="62980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Steps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792240"/>
        <c:crosses val="autoZero"/>
        <c:auto val="1"/>
        <c:lblAlgn val="ctr"/>
        <c:lblOffset val="100"/>
        <c:noMultiLvlLbl val="0"/>
      </c:catAx>
      <c:valAx>
        <c:axId val="62979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Generation [MW]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8001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[output_template.xlsx]Generation02!PivotTable1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Energy Generation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pieChart>
        <c:varyColors val="1"/>
        <c:ser>
          <c:idx val="0"/>
          <c:order val="0"/>
          <c:tx>
            <c:strRef>
              <c:f>Generation02!$B$3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C6-4937-851E-8BA58C20F9A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8C6-4937-851E-8BA58C20F9A2}"/>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A8C6-4937-851E-8BA58C20F9A2}"/>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Generation02!$A$4:$A$13</c:f>
              <c:multiLvlStrCache>
                <c:ptCount val="3"/>
                <c:lvl>
                  <c:pt idx="0">
                    <c:v>230</c:v>
                  </c:pt>
                  <c:pt idx="1">
                    <c:v>230</c:v>
                  </c:pt>
                  <c:pt idx="2">
                    <c:v>110</c:v>
                  </c:pt>
                </c:lvl>
                <c:lvl>
                  <c:pt idx="0">
                    <c:v>Steam Turbine</c:v>
                  </c:pt>
                  <c:pt idx="1">
                    <c:v>Gas Turbine</c:v>
                  </c:pt>
                  <c:pt idx="2">
                    <c:v>Wind Turbine</c:v>
                  </c:pt>
                </c:lvl>
                <c:lvl>
                  <c:pt idx="0">
                    <c:v>Coal</c:v>
                  </c:pt>
                  <c:pt idx="1">
                    <c:v>NG</c:v>
                  </c:pt>
                  <c:pt idx="2">
                    <c:v>Wind</c:v>
                  </c:pt>
                </c:lvl>
              </c:multiLvlStrCache>
            </c:multiLvlStrRef>
          </c:cat>
          <c:val>
            <c:numRef>
              <c:f>Generation02!$B$4:$B$13</c:f>
              <c:numCache>
                <c:formatCode>General</c:formatCode>
                <c:ptCount val="3"/>
                <c:pt idx="0">
                  <c:v>741.24668244400027</c:v>
                </c:pt>
                <c:pt idx="1">
                  <c:v>5994.6472325952418</c:v>
                </c:pt>
                <c:pt idx="2">
                  <c:v>8644.9747456737641</c:v>
                </c:pt>
              </c:numCache>
            </c:numRef>
          </c:val>
          <c:extLst>
            <c:ext xmlns:c16="http://schemas.microsoft.com/office/drawing/2014/chart" uri="{C3380CC4-5D6E-409C-BE32-E72D297353CC}">
              <c16:uniqueId val="{00000006-A8C6-4937-851E-8BA58C20F9A2}"/>
            </c:ext>
          </c:extLst>
        </c:ser>
        <c:dLbls>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[output_template.xlsx]Lines01!PivotTable2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average and minimum loading of lines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Lines01!$B$4</c:f>
              <c:strCache>
                <c:ptCount val="1"/>
                <c:pt idx="0">
                  <c:v>Max of Loading Percent [%]</c:v>
                </c:pt>
              </c:strCache>
            </c:strRef>
          </c:tx>
          <c:spPr>
            <a:ln w="28575" cap="rnd">
              <a:solidFill>
                <a:schemeClr val="accent1"/>
              </a:solidFill>
              <a:round/>
            </a:ln>
            <a:effectLst/>
          </c:spPr>
          <c:marker>
            <c:symbol val="none"/>
          </c:marker>
          <c:cat>
            <c:strRef>
              <c:f>Lines01!$A$5:$A$16</c:f>
              <c:strCache>
                <c:ptCount val="11"/>
                <c:pt idx="0">
                  <c:v>0</c:v>
                </c:pt>
                <c:pt idx="1">
                  <c:v>1</c:v>
                </c:pt>
                <c:pt idx="2">
                  <c:v>2</c:v>
                </c:pt>
                <c:pt idx="3">
                  <c:v>3</c:v>
                </c:pt>
                <c:pt idx="4">
                  <c:v>4</c:v>
                </c:pt>
                <c:pt idx="5">
                  <c:v>5</c:v>
                </c:pt>
                <c:pt idx="6">
                  <c:v>6</c:v>
                </c:pt>
                <c:pt idx="7">
                  <c:v>7</c:v>
                </c:pt>
                <c:pt idx="8">
                  <c:v>8</c:v>
                </c:pt>
                <c:pt idx="9">
                  <c:v>9</c:v>
                </c:pt>
                <c:pt idx="10">
                  <c:v>10</c:v>
                </c:pt>
              </c:strCache>
            </c:strRef>
          </c:cat>
          <c:val>
            <c:numRef>
              <c:f>Lines01!$B$5:$B$16</c:f>
              <c:numCache>
                <c:formatCode>General</c:formatCode>
                <c:ptCount val="11"/>
                <c:pt idx="0">
                  <c:v>100.17316388101121</c:v>
                </c:pt>
                <c:pt idx="1">
                  <c:v>110.19048026911234</c:v>
                </c:pt>
                <c:pt idx="2">
                  <c:v>121.20952829602359</c:v>
                </c:pt>
                <c:pt idx="3">
                  <c:v>133.33048112562597</c:v>
                </c:pt>
                <c:pt idx="4">
                  <c:v>146.66352923818857</c:v>
                </c:pt>
                <c:pt idx="5">
                  <c:v>161.32988216200744</c:v>
                </c:pt>
                <c:pt idx="6">
                  <c:v>177.46287037820821</c:v>
                </c:pt>
                <c:pt idx="7">
                  <c:v>195.20915741602906</c:v>
                </c:pt>
                <c:pt idx="8">
                  <c:v>214.73007315763198</c:v>
                </c:pt>
                <c:pt idx="9">
                  <c:v>236.2030804733952</c:v>
                </c:pt>
                <c:pt idx="10">
                  <c:v>259.82338852073474</c:v>
                </c:pt>
              </c:numCache>
            </c:numRef>
          </c:val>
          <c:smooth val="0"/>
          <c:extLst>
            <c:ext xmlns:c16="http://schemas.microsoft.com/office/drawing/2014/chart" uri="{C3380CC4-5D6E-409C-BE32-E72D297353CC}">
              <c16:uniqueId val="{00000000-0A47-4AB8-B530-EFD45B1291C6}"/>
            </c:ext>
          </c:extLst>
        </c:ser>
        <c:ser>
          <c:idx val="1"/>
          <c:order val="1"/>
          <c:tx>
            <c:strRef>
              <c:f>Lines01!$C$4</c:f>
              <c:strCache>
                <c:ptCount val="1"/>
                <c:pt idx="0">
                  <c:v>Average of Loading Percent [%]</c:v>
                </c:pt>
              </c:strCache>
            </c:strRef>
          </c:tx>
          <c:spPr>
            <a:ln w="28575" cap="rnd">
              <a:solidFill>
                <a:schemeClr val="accent2"/>
              </a:solidFill>
              <a:round/>
            </a:ln>
            <a:effectLst/>
          </c:spPr>
          <c:marker>
            <c:symbol val="none"/>
          </c:marker>
          <c:cat>
            <c:strRef>
              <c:f>Lines01!$A$5:$A$16</c:f>
              <c:strCache>
                <c:ptCount val="11"/>
                <c:pt idx="0">
                  <c:v>0</c:v>
                </c:pt>
                <c:pt idx="1">
                  <c:v>1</c:v>
                </c:pt>
                <c:pt idx="2">
                  <c:v>2</c:v>
                </c:pt>
                <c:pt idx="3">
                  <c:v>3</c:v>
                </c:pt>
                <c:pt idx="4">
                  <c:v>4</c:v>
                </c:pt>
                <c:pt idx="5">
                  <c:v>5</c:v>
                </c:pt>
                <c:pt idx="6">
                  <c:v>6</c:v>
                </c:pt>
                <c:pt idx="7">
                  <c:v>7</c:v>
                </c:pt>
                <c:pt idx="8">
                  <c:v>8</c:v>
                </c:pt>
                <c:pt idx="9">
                  <c:v>9</c:v>
                </c:pt>
                <c:pt idx="10">
                  <c:v>10</c:v>
                </c:pt>
              </c:strCache>
            </c:strRef>
          </c:cat>
          <c:val>
            <c:numRef>
              <c:f>Lines01!$C$5:$C$16</c:f>
              <c:numCache>
                <c:formatCode>General</c:formatCode>
                <c:ptCount val="11"/>
                <c:pt idx="0">
                  <c:v>27.143374122400207</c:v>
                </c:pt>
                <c:pt idx="1">
                  <c:v>29.857711534640231</c:v>
                </c:pt>
                <c:pt idx="2">
                  <c:v>32.84348268810426</c:v>
                </c:pt>
                <c:pt idx="3">
                  <c:v>36.127830956914693</c:v>
                </c:pt>
                <c:pt idx="4">
                  <c:v>39.740614052606162</c:v>
                </c:pt>
                <c:pt idx="5">
                  <c:v>43.714675457866782</c:v>
                </c:pt>
                <c:pt idx="6">
                  <c:v>48.086143003653468</c:v>
                </c:pt>
                <c:pt idx="7">
                  <c:v>52.894757304018817</c:v>
                </c:pt>
                <c:pt idx="8">
                  <c:v>58.184233034420707</c:v>
                </c:pt>
                <c:pt idx="9">
                  <c:v>64.002656337862788</c:v>
                </c:pt>
                <c:pt idx="10">
                  <c:v>70.402921971649064</c:v>
                </c:pt>
              </c:numCache>
            </c:numRef>
          </c:val>
          <c:smooth val="0"/>
          <c:extLst>
            <c:ext xmlns:c16="http://schemas.microsoft.com/office/drawing/2014/chart" uri="{C3380CC4-5D6E-409C-BE32-E72D297353CC}">
              <c16:uniqueId val="{00000001-0A47-4AB8-B530-EFD45B1291C6}"/>
            </c:ext>
          </c:extLst>
        </c:ser>
        <c:ser>
          <c:idx val="2"/>
          <c:order val="2"/>
          <c:tx>
            <c:strRef>
              <c:f>Lines01!$D$4</c:f>
              <c:strCache>
                <c:ptCount val="1"/>
                <c:pt idx="0">
                  <c:v>Min of Loading Percent [%]2</c:v>
                </c:pt>
              </c:strCache>
            </c:strRef>
          </c:tx>
          <c:spPr>
            <a:ln w="28575" cap="rnd">
              <a:solidFill>
                <a:schemeClr val="accent3"/>
              </a:solidFill>
              <a:round/>
            </a:ln>
            <a:effectLst/>
          </c:spPr>
          <c:marker>
            <c:symbol val="none"/>
          </c:marker>
          <c:cat>
            <c:strRef>
              <c:f>Lines01!$A$5:$A$16</c:f>
              <c:strCache>
                <c:ptCount val="11"/>
                <c:pt idx="0">
                  <c:v>0</c:v>
                </c:pt>
                <c:pt idx="1">
                  <c:v>1</c:v>
                </c:pt>
                <c:pt idx="2">
                  <c:v>2</c:v>
                </c:pt>
                <c:pt idx="3">
                  <c:v>3</c:v>
                </c:pt>
                <c:pt idx="4">
                  <c:v>4</c:v>
                </c:pt>
                <c:pt idx="5">
                  <c:v>5</c:v>
                </c:pt>
                <c:pt idx="6">
                  <c:v>6</c:v>
                </c:pt>
                <c:pt idx="7">
                  <c:v>7</c:v>
                </c:pt>
                <c:pt idx="8">
                  <c:v>8</c:v>
                </c:pt>
                <c:pt idx="9">
                  <c:v>9</c:v>
                </c:pt>
                <c:pt idx="10">
                  <c:v>10</c:v>
                </c:pt>
              </c:strCache>
            </c:strRef>
          </c:cat>
          <c:val>
            <c:numRef>
              <c:f>Lines01!$D$5:$D$16</c:f>
              <c:numCache>
                <c:formatCode>General</c:formatCode>
                <c:ptCount val="11"/>
                <c:pt idx="0">
                  <c:v>7.2340501901582756E-5</c:v>
                </c:pt>
                <c:pt idx="1">
                  <c:v>7.9574552091741038E-5</c:v>
                </c:pt>
                <c:pt idx="2">
                  <c:v>8.753200730091515E-5</c:v>
                </c:pt>
                <c:pt idx="3">
                  <c:v>9.6285208031006677E-5</c:v>
                </c:pt>
                <c:pt idx="4">
                  <c:v>1.0591372883410735E-4</c:v>
                </c:pt>
                <c:pt idx="5">
                  <c:v>1.165051017175181E-4</c:v>
                </c:pt>
                <c:pt idx="6">
                  <c:v>1.2815561188926991E-4</c:v>
                </c:pt>
                <c:pt idx="7">
                  <c:v>1.4097117307819692E-4</c:v>
                </c:pt>
                <c:pt idx="8">
                  <c:v>1.5506829038601662E-4</c:v>
                </c:pt>
                <c:pt idx="9">
                  <c:v>1.7057511942461829E-4</c:v>
                </c:pt>
                <c:pt idx="10">
                  <c:v>1.8763263136708014E-4</c:v>
                </c:pt>
              </c:numCache>
            </c:numRef>
          </c:val>
          <c:smooth val="0"/>
          <c:extLst>
            <c:ext xmlns:c16="http://schemas.microsoft.com/office/drawing/2014/chart" uri="{C3380CC4-5D6E-409C-BE32-E72D297353CC}">
              <c16:uniqueId val="{00000002-0A47-4AB8-B530-EFD45B1291C6}"/>
            </c:ext>
          </c:extLst>
        </c:ser>
        <c:dLbls>
          <c:showLegendKey val="0"/>
          <c:showVal val="0"/>
          <c:showCatName val="0"/>
          <c:showSerName val="0"/>
          <c:showPercent val="0"/>
          <c:showBubbleSize val="0"/>
        </c:dLbls>
        <c:smooth val="0"/>
        <c:axId val="1066656000"/>
        <c:axId val="1066656416"/>
      </c:lineChart>
      <c:catAx>
        <c:axId val="106665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656416"/>
        <c:crosses val="autoZero"/>
        <c:auto val="1"/>
        <c:lblAlgn val="ctr"/>
        <c:lblOffset val="100"/>
        <c:noMultiLvlLbl val="0"/>
      </c:catAx>
      <c:valAx>
        <c:axId val="106665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Loading Percent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65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[output_template.xlsx]Lines02!PivotTable3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a:t>
            </a:r>
            <a:r>
              <a:rPr lang="en-US" baseline="0"/>
              <a:t> Losses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Lines02!$B$4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Lines02!$A$5:$A$16</c:f>
              <c:strCache>
                <c:ptCount val="11"/>
                <c:pt idx="0">
                  <c:v>0</c:v>
                </c:pt>
                <c:pt idx="1">
                  <c:v>1</c:v>
                </c:pt>
                <c:pt idx="2">
                  <c:v>2</c:v>
                </c:pt>
                <c:pt idx="3">
                  <c:v>3</c:v>
                </c:pt>
                <c:pt idx="4">
                  <c:v>4</c:v>
                </c:pt>
                <c:pt idx="5">
                  <c:v>5</c:v>
                </c:pt>
                <c:pt idx="6">
                  <c:v>6</c:v>
                </c:pt>
                <c:pt idx="7">
                  <c:v>7</c:v>
                </c:pt>
                <c:pt idx="8">
                  <c:v>8</c:v>
                </c:pt>
                <c:pt idx="9">
                  <c:v>9</c:v>
                </c:pt>
                <c:pt idx="10">
                  <c:v>10</c:v>
                </c:pt>
              </c:strCache>
            </c:strRef>
          </c:cat>
          <c:val>
            <c:numRef>
              <c:f>Lines02!$B$5:$B$16</c:f>
              <c:numCache>
                <c:formatCode>General</c:formatCode>
                <c:ptCount val="11"/>
                <c:pt idx="0">
                  <c:v>5.0271800432839848</c:v>
                </c:pt>
                <c:pt idx="1">
                  <c:v>5.5298980476123836</c:v>
                </c:pt>
                <c:pt idx="2">
                  <c:v>6.0828878523736218</c:v>
                </c:pt>
                <c:pt idx="3">
                  <c:v>6.6911766376109849</c:v>
                </c:pt>
                <c:pt idx="4">
                  <c:v>7.3602943013720843</c:v>
                </c:pt>
                <c:pt idx="5">
                  <c:v>8.096323731509294</c:v>
                </c:pt>
                <c:pt idx="6">
                  <c:v>8.9059561046602234</c:v>
                </c:pt>
                <c:pt idx="7">
                  <c:v>9.7965517151262471</c:v>
                </c:pt>
                <c:pt idx="8">
                  <c:v>10.776206886638873</c:v>
                </c:pt>
                <c:pt idx="9">
                  <c:v>11.853827575302761</c:v>
                </c:pt>
                <c:pt idx="10">
                  <c:v>13.039210332833038</c:v>
                </c:pt>
              </c:numCache>
            </c:numRef>
          </c:val>
          <c:smooth val="0"/>
          <c:extLst>
            <c:ext xmlns:c16="http://schemas.microsoft.com/office/drawing/2014/chart" uri="{C3380CC4-5D6E-409C-BE32-E72D297353CC}">
              <c16:uniqueId val="{00000000-FBA3-4169-AAA9-6E2F402E1546}"/>
            </c:ext>
          </c:extLst>
        </c:ser>
        <c:dLbls>
          <c:showLegendKey val="0"/>
          <c:showVal val="0"/>
          <c:showCatName val="0"/>
          <c:showSerName val="0"/>
          <c:showPercent val="0"/>
          <c:showBubbleSize val="0"/>
        </c:dLbls>
        <c:marker val="1"/>
        <c:smooth val="0"/>
        <c:axId val="1194179664"/>
        <c:axId val="1194155536"/>
      </c:lineChart>
      <c:catAx>
        <c:axId val="119417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155536"/>
        <c:crosses val="autoZero"/>
        <c:auto val="1"/>
        <c:lblAlgn val="ctr"/>
        <c:lblOffset val="100"/>
        <c:noMultiLvlLbl val="0"/>
      </c:catAx>
      <c:valAx>
        <c:axId val="1194155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Losses [MW]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17966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188818</xdr:colOff>
      <xdr:row>6</xdr:row>
      <xdr:rowOff>64547</xdr:rowOff>
    </xdr:from>
    <xdr:to>
      <xdr:col>24</xdr:col>
      <xdr:colOff>30480</xdr:colOff>
      <xdr:row>23</xdr:row>
      <xdr:rowOff>78442</xdr:rowOff>
    </xdr:to>
    <xdr:graphicFrame macro="">
      <xdr:nvGraphicFramePr>
        <xdr:cNvPr id="2" name="Chart 1">
          <a:extLst>
            <a:ext uri="{FF2B5EF4-FFF2-40B4-BE49-F238E27FC236}">
              <a16:creationId xmlns:a16="http://schemas.microsoft.com/office/drawing/2014/main" id="{AEE69C43-1BE3-4376-B332-6ED577584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34738</xdr:colOff>
      <xdr:row>6</xdr:row>
      <xdr:rowOff>47625</xdr:rowOff>
    </xdr:from>
    <xdr:to>
      <xdr:col>5</xdr:col>
      <xdr:colOff>34738</xdr:colOff>
      <xdr:row>19</xdr:row>
      <xdr:rowOff>106680</xdr:rowOff>
    </xdr:to>
    <mc:AlternateContent xmlns:mc="http://schemas.openxmlformats.org/markup-compatibility/2006">
      <mc:Choice xmlns:a14="http://schemas.microsoft.com/office/drawing/2010/main" Requires="a14">
        <xdr:graphicFrame macro="">
          <xdr:nvGraphicFramePr>
            <xdr:cNvPr id="3" name="Zone">
              <a:extLst>
                <a:ext uri="{FF2B5EF4-FFF2-40B4-BE49-F238E27FC236}">
                  <a16:creationId xmlns:a16="http://schemas.microsoft.com/office/drawing/2014/main" id="{51BCC28D-B75C-61DA-C582-86F4A8A7F6C3}"/>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dr:sp macro="" textlink="">
          <xdr:nvSpPr>
            <xdr:cNvPr id="0" name=""/>
            <xdr:cNvSpPr>
              <a:spLocks noTextEdit="1"/>
            </xdr:cNvSpPr>
          </xdr:nvSpPr>
          <xdr:spPr>
            <a:xfrm>
              <a:off x="941518" y="1082040"/>
              <a:ext cx="1828800" cy="2539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23532</xdr:colOff>
      <xdr:row>19</xdr:row>
      <xdr:rowOff>144556</xdr:rowOff>
    </xdr:from>
    <xdr:to>
      <xdr:col>5</xdr:col>
      <xdr:colOff>33057</xdr:colOff>
      <xdr:row>33</xdr:row>
      <xdr:rowOff>1681</xdr:rowOff>
    </xdr:to>
    <mc:AlternateContent xmlns:mc="http://schemas.openxmlformats.org/markup-compatibility/2006">
      <mc:Choice xmlns:a14="http://schemas.microsoft.com/office/drawing/2010/main" Requires="a14">
        <xdr:graphicFrame macro="">
          <xdr:nvGraphicFramePr>
            <xdr:cNvPr id="4" name="Fuel">
              <a:extLst>
                <a:ext uri="{FF2B5EF4-FFF2-40B4-BE49-F238E27FC236}">
                  <a16:creationId xmlns:a16="http://schemas.microsoft.com/office/drawing/2014/main" id="{CA7CC585-C994-1334-93F0-631D2C65D5D0}"/>
                </a:ext>
              </a:extLst>
            </xdr:cNvPr>
            <xdr:cNvGraphicFramePr/>
          </xdr:nvGraphicFramePr>
          <xdr:xfrm>
            <a:off x="0" y="0"/>
            <a:ext cx="0" cy="0"/>
          </xdr:xfrm>
          <a:graphic>
            <a:graphicData uri="http://schemas.microsoft.com/office/drawing/2010/slicer">
              <sle:slicer xmlns:sle="http://schemas.microsoft.com/office/drawing/2010/slicer" name="Fuel"/>
            </a:graphicData>
          </a:graphic>
        </xdr:graphicFrame>
      </mc:Choice>
      <mc:Fallback>
        <xdr:sp macro="" textlink="">
          <xdr:nvSpPr>
            <xdr:cNvPr id="0" name=""/>
            <xdr:cNvSpPr>
              <a:spLocks noTextEdit="1"/>
            </xdr:cNvSpPr>
          </xdr:nvSpPr>
          <xdr:spPr>
            <a:xfrm>
              <a:off x="934122" y="3659281"/>
              <a:ext cx="1836420" cy="2522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67795</xdr:colOff>
      <xdr:row>19</xdr:row>
      <xdr:rowOff>141194</xdr:rowOff>
    </xdr:from>
    <xdr:to>
      <xdr:col>8</xdr:col>
      <xdr:colOff>71605</xdr:colOff>
      <xdr:row>32</xdr:row>
      <xdr:rowOff>188819</xdr:rowOff>
    </xdr:to>
    <mc:AlternateContent xmlns:mc="http://schemas.openxmlformats.org/markup-compatibility/2006">
      <mc:Choice xmlns:a14="http://schemas.microsoft.com/office/drawing/2010/main" Requires="a14">
        <xdr:graphicFrame macro="">
          <xdr:nvGraphicFramePr>
            <xdr:cNvPr id="5" name="Technology">
              <a:extLst>
                <a:ext uri="{FF2B5EF4-FFF2-40B4-BE49-F238E27FC236}">
                  <a16:creationId xmlns:a16="http://schemas.microsoft.com/office/drawing/2014/main" id="{77D72C35-7D1D-E8E1-9DF0-253BEE058982}"/>
                </a:ext>
              </a:extLst>
            </xdr:cNvPr>
            <xdr:cNvGraphicFramePr/>
          </xdr:nvGraphicFramePr>
          <xdr:xfrm>
            <a:off x="0" y="0"/>
            <a:ext cx="0" cy="0"/>
          </xdr:xfrm>
          <a:graphic>
            <a:graphicData uri="http://schemas.microsoft.com/office/drawing/2010/slicer">
              <sle:slicer xmlns:sle="http://schemas.microsoft.com/office/drawing/2010/slicer" name="Technology"/>
            </a:graphicData>
          </a:graphic>
        </xdr:graphicFrame>
      </mc:Choice>
      <mc:Fallback>
        <xdr:sp macro="" textlink="">
          <xdr:nvSpPr>
            <xdr:cNvPr id="0" name=""/>
            <xdr:cNvSpPr>
              <a:spLocks noTextEdit="1"/>
            </xdr:cNvSpPr>
          </xdr:nvSpPr>
          <xdr:spPr>
            <a:xfrm>
              <a:off x="2805280" y="3655919"/>
              <a:ext cx="1830705" cy="2522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72838</xdr:colOff>
      <xdr:row>6</xdr:row>
      <xdr:rowOff>58831</xdr:rowOff>
    </xdr:from>
    <xdr:to>
      <xdr:col>8</xdr:col>
      <xdr:colOff>72838</xdr:colOff>
      <xdr:row>19</xdr:row>
      <xdr:rowOff>110266</xdr:rowOff>
    </xdr:to>
    <mc:AlternateContent xmlns:mc="http://schemas.openxmlformats.org/markup-compatibility/2006">
      <mc:Choice xmlns:a14="http://schemas.microsoft.com/office/drawing/2010/main" Requires="a14">
        <xdr:graphicFrame macro="">
          <xdr:nvGraphicFramePr>
            <xdr:cNvPr id="6" name="Voltage Level [kV]">
              <a:extLst>
                <a:ext uri="{FF2B5EF4-FFF2-40B4-BE49-F238E27FC236}">
                  <a16:creationId xmlns:a16="http://schemas.microsoft.com/office/drawing/2014/main" id="{436C9F94-124E-10A1-6DAB-3D4F5B956097}"/>
                </a:ext>
              </a:extLst>
            </xdr:cNvPr>
            <xdr:cNvGraphicFramePr/>
          </xdr:nvGraphicFramePr>
          <xdr:xfrm>
            <a:off x="0" y="0"/>
            <a:ext cx="0" cy="0"/>
          </xdr:xfrm>
          <a:graphic>
            <a:graphicData uri="http://schemas.microsoft.com/office/drawing/2010/slicer">
              <sle:slicer xmlns:sle="http://schemas.microsoft.com/office/drawing/2010/slicer" name="Voltage Level [kV]"/>
            </a:graphicData>
          </a:graphic>
        </xdr:graphicFrame>
      </mc:Choice>
      <mc:Fallback>
        <xdr:sp macro="" textlink="">
          <xdr:nvSpPr>
            <xdr:cNvPr id="0" name=""/>
            <xdr:cNvSpPr>
              <a:spLocks noTextEdit="1"/>
            </xdr:cNvSpPr>
          </xdr:nvSpPr>
          <xdr:spPr>
            <a:xfrm>
              <a:off x="2808418" y="109896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244510</xdr:colOff>
      <xdr:row>23</xdr:row>
      <xdr:rowOff>145454</xdr:rowOff>
    </xdr:from>
    <xdr:to>
      <xdr:col>23</xdr:col>
      <xdr:colOff>598842</xdr:colOff>
      <xdr:row>45</xdr:row>
      <xdr:rowOff>133015</xdr:rowOff>
    </xdr:to>
    <xdr:graphicFrame macro="">
      <xdr:nvGraphicFramePr>
        <xdr:cNvPr id="7" name="Chart 6">
          <a:extLst>
            <a:ext uri="{FF2B5EF4-FFF2-40B4-BE49-F238E27FC236}">
              <a16:creationId xmlns:a16="http://schemas.microsoft.com/office/drawing/2014/main" id="{A56A0AE0-6CA1-4F02-ABAC-4D48E003F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196551</xdr:colOff>
      <xdr:row>23</xdr:row>
      <xdr:rowOff>139178</xdr:rowOff>
    </xdr:from>
    <xdr:to>
      <xdr:col>16</xdr:col>
      <xdr:colOff>198120</xdr:colOff>
      <xdr:row>34</xdr:row>
      <xdr:rowOff>114301</xdr:rowOff>
    </xdr:to>
    <xdr:graphicFrame macro="">
      <xdr:nvGraphicFramePr>
        <xdr:cNvPr id="8" name="Chart 7">
          <a:extLst>
            <a:ext uri="{FF2B5EF4-FFF2-40B4-BE49-F238E27FC236}">
              <a16:creationId xmlns:a16="http://schemas.microsoft.com/office/drawing/2014/main" id="{F6227385-BDB1-4448-BC91-D0370130D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5043</xdr:colOff>
      <xdr:row>33</xdr:row>
      <xdr:rowOff>79563</xdr:rowOff>
    </xdr:from>
    <xdr:to>
      <xdr:col>5</xdr:col>
      <xdr:colOff>32497</xdr:colOff>
      <xdr:row>45</xdr:row>
      <xdr:rowOff>76201</xdr:rowOff>
    </xdr:to>
    <mc:AlternateContent xmlns:mc="http://schemas.openxmlformats.org/markup-compatibility/2006">
      <mc:Choice xmlns:a14="http://schemas.microsoft.com/office/drawing/2010/main" Requires="a14">
        <xdr:graphicFrame macro="">
          <xdr:nvGraphicFramePr>
            <xdr:cNvPr id="9" name="Zone 1">
              <a:extLst>
                <a:ext uri="{FF2B5EF4-FFF2-40B4-BE49-F238E27FC236}">
                  <a16:creationId xmlns:a16="http://schemas.microsoft.com/office/drawing/2014/main" id="{6B3192CD-A9EF-4056-B395-335792FEC985}"/>
                </a:ext>
              </a:extLst>
            </xdr:cNvPr>
            <xdr:cNvGraphicFramePr/>
          </xdr:nvGraphicFramePr>
          <xdr:xfrm>
            <a:off x="0" y="0"/>
            <a:ext cx="0" cy="0"/>
          </xdr:xfrm>
          <a:graphic>
            <a:graphicData uri="http://schemas.microsoft.com/office/drawing/2010/slicer">
              <sle:slicer xmlns:sle="http://schemas.microsoft.com/office/drawing/2010/slicer" name="Zone 1"/>
            </a:graphicData>
          </a:graphic>
        </xdr:graphicFrame>
      </mc:Choice>
      <mc:Fallback>
        <xdr:sp macro="" textlink="">
          <xdr:nvSpPr>
            <xdr:cNvPr id="0" name=""/>
            <xdr:cNvSpPr>
              <a:spLocks noTextEdit="1"/>
            </xdr:cNvSpPr>
          </xdr:nvSpPr>
          <xdr:spPr>
            <a:xfrm>
              <a:off x="909918" y="6259383"/>
              <a:ext cx="1860064" cy="22826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63312</xdr:colOff>
      <xdr:row>33</xdr:row>
      <xdr:rowOff>73959</xdr:rowOff>
    </xdr:from>
    <xdr:to>
      <xdr:col>8</xdr:col>
      <xdr:colOff>76759</xdr:colOff>
      <xdr:row>45</xdr:row>
      <xdr:rowOff>106680</xdr:rowOff>
    </xdr:to>
    <mc:AlternateContent xmlns:mc="http://schemas.openxmlformats.org/markup-compatibility/2006">
      <mc:Choice xmlns:a14="http://schemas.microsoft.com/office/drawing/2010/main" Requires="a14">
        <xdr:graphicFrame macro="">
          <xdr:nvGraphicFramePr>
            <xdr:cNvPr id="10" name="Voltage Level [kV] 1">
              <a:extLst>
                <a:ext uri="{FF2B5EF4-FFF2-40B4-BE49-F238E27FC236}">
                  <a16:creationId xmlns:a16="http://schemas.microsoft.com/office/drawing/2014/main" id="{07A33D60-3278-EB1D-1DA0-29DF8CAB860C}"/>
                </a:ext>
              </a:extLst>
            </xdr:cNvPr>
            <xdr:cNvGraphicFramePr/>
          </xdr:nvGraphicFramePr>
          <xdr:xfrm>
            <a:off x="0" y="0"/>
            <a:ext cx="0" cy="0"/>
          </xdr:xfrm>
          <a:graphic>
            <a:graphicData uri="http://schemas.microsoft.com/office/drawing/2010/slicer">
              <sle:slicer xmlns:sle="http://schemas.microsoft.com/office/drawing/2010/slicer" name="Voltage Level [kV] 1"/>
            </a:graphicData>
          </a:graphic>
        </xdr:graphicFrame>
      </mc:Choice>
      <mc:Fallback>
        <xdr:sp macro="" textlink="">
          <xdr:nvSpPr>
            <xdr:cNvPr id="0" name=""/>
            <xdr:cNvSpPr>
              <a:spLocks noTextEdit="1"/>
            </xdr:cNvSpPr>
          </xdr:nvSpPr>
          <xdr:spPr>
            <a:xfrm>
              <a:off x="2800797" y="6253779"/>
              <a:ext cx="1840342" cy="2320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38101</xdr:colOff>
      <xdr:row>1</xdr:row>
      <xdr:rowOff>2673</xdr:rowOff>
    </xdr:from>
    <xdr:ext cx="13403579" cy="937629"/>
    <xdr:sp macro="" textlink="">
      <xdr:nvSpPr>
        <xdr:cNvPr id="11" name="Rectangle 10">
          <a:extLst>
            <a:ext uri="{FF2B5EF4-FFF2-40B4-BE49-F238E27FC236}">
              <a16:creationId xmlns:a16="http://schemas.microsoft.com/office/drawing/2014/main" id="{E7446065-A0CD-4EE4-56E2-3D7BB6C76BD3}"/>
            </a:ext>
          </a:extLst>
        </xdr:cNvPr>
        <xdr:cNvSpPr/>
      </xdr:nvSpPr>
      <xdr:spPr>
        <a:xfrm>
          <a:off x="944881" y="86493"/>
          <a:ext cx="13403579" cy="937629"/>
        </a:xfrm>
        <a:prstGeom prst="rect">
          <a:avLst/>
        </a:prstGeom>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5400" b="1" cap="none" spc="0">
              <a:ln w="0"/>
              <a:solidFill>
                <a:schemeClr val="bg1"/>
              </a:solidFill>
              <a:effectLst>
                <a:outerShdw blurRad="38100" dist="25400" dir="5400000" algn="ctr" rotWithShape="0">
                  <a:srgbClr val="6E747A">
                    <a:alpha val="43000"/>
                  </a:srgbClr>
                </a:outerShdw>
              </a:effectLst>
            </a:rPr>
            <a:t>Propens - Pandapower</a:t>
          </a:r>
        </a:p>
      </xdr:txBody>
    </xdr:sp>
    <xdr:clientData/>
  </xdr:oneCellAnchor>
  <xdr:oneCellAnchor>
    <xdr:from>
      <xdr:col>0</xdr:col>
      <xdr:colOff>274138</xdr:colOff>
      <xdr:row>6</xdr:row>
      <xdr:rowOff>45022</xdr:rowOff>
    </xdr:from>
    <xdr:ext cx="840287" cy="5079425"/>
    <xdr:sp macro="" textlink="">
      <xdr:nvSpPr>
        <xdr:cNvPr id="13" name="Rectangle 12">
          <a:extLst>
            <a:ext uri="{FF2B5EF4-FFF2-40B4-BE49-F238E27FC236}">
              <a16:creationId xmlns:a16="http://schemas.microsoft.com/office/drawing/2014/main" id="{9ECE0036-EBF9-D7E6-2263-DE24EC508872}"/>
            </a:ext>
          </a:extLst>
        </xdr:cNvPr>
        <xdr:cNvSpPr/>
      </xdr:nvSpPr>
      <xdr:spPr>
        <a:xfrm rot="16200000">
          <a:off x="-1845431" y="3307591"/>
          <a:ext cx="5079425" cy="840287"/>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wrap="square" lIns="91440" tIns="45720" rIns="91440" bIns="45720" anchor="ctr">
          <a:noAutofit/>
        </a:bodyPr>
        <a:lstStyle/>
        <a:p>
          <a:pPr algn="ctr"/>
          <a:r>
            <a:rPr lang="en-US" sz="5400" b="0" cap="none" spc="0">
              <a:ln w="0"/>
              <a:solidFill>
                <a:schemeClr val="bg1"/>
              </a:solidFill>
              <a:effectLst>
                <a:outerShdw blurRad="38100" dist="25400" dir="5400000" algn="ctr" rotWithShape="0">
                  <a:srgbClr val="6E747A">
                    <a:alpha val="43000"/>
                  </a:srgbClr>
                </a:outerShdw>
              </a:effectLst>
            </a:rPr>
            <a:t>Generation</a:t>
          </a:r>
        </a:p>
      </xdr:txBody>
    </xdr:sp>
    <xdr:clientData/>
  </xdr:oneCellAnchor>
  <xdr:oneCellAnchor>
    <xdr:from>
      <xdr:col>0</xdr:col>
      <xdr:colOff>264613</xdr:colOff>
      <xdr:row>33</xdr:row>
      <xdr:rowOff>73595</xdr:rowOff>
    </xdr:from>
    <xdr:ext cx="840287" cy="2279079"/>
    <xdr:sp macro="" textlink="">
      <xdr:nvSpPr>
        <xdr:cNvPr id="14" name="Rectangle 13">
          <a:extLst>
            <a:ext uri="{FF2B5EF4-FFF2-40B4-BE49-F238E27FC236}">
              <a16:creationId xmlns:a16="http://schemas.microsoft.com/office/drawing/2014/main" id="{7B819755-B34C-441B-90C6-8321781CC3DB}"/>
            </a:ext>
          </a:extLst>
        </xdr:cNvPr>
        <xdr:cNvSpPr/>
      </xdr:nvSpPr>
      <xdr:spPr>
        <a:xfrm rot="16200000">
          <a:off x="-454783" y="7079491"/>
          <a:ext cx="2279079" cy="840287"/>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wrap="square" lIns="91440" tIns="45720" rIns="91440" bIns="45720" anchor="ctr">
          <a:noAutofit/>
        </a:bodyPr>
        <a:lstStyle/>
        <a:p>
          <a:pPr algn="ctr"/>
          <a:r>
            <a:rPr lang="en-US" sz="5400" b="0" cap="none" spc="0">
              <a:ln w="0"/>
              <a:solidFill>
                <a:schemeClr val="bg1"/>
              </a:solidFill>
              <a:effectLst>
                <a:outerShdw blurRad="38100" dist="25400" dir="5400000" algn="ctr" rotWithShape="0">
                  <a:srgbClr val="6E747A">
                    <a:alpha val="43000"/>
                  </a:srgbClr>
                </a:outerShdw>
              </a:effectLst>
            </a:rPr>
            <a:t>Lines</a:t>
          </a:r>
        </a:p>
      </xdr:txBody>
    </xdr:sp>
    <xdr:clientData/>
  </xdr:oneCellAnchor>
  <xdr:oneCellAnchor>
    <xdr:from>
      <xdr:col>0</xdr:col>
      <xdr:colOff>264613</xdr:colOff>
      <xdr:row>45</xdr:row>
      <xdr:rowOff>149795</xdr:rowOff>
    </xdr:from>
    <xdr:ext cx="840287" cy="2279079"/>
    <xdr:sp macro="" textlink="">
      <xdr:nvSpPr>
        <xdr:cNvPr id="15" name="Rectangle 14">
          <a:extLst>
            <a:ext uri="{FF2B5EF4-FFF2-40B4-BE49-F238E27FC236}">
              <a16:creationId xmlns:a16="http://schemas.microsoft.com/office/drawing/2014/main" id="{75B8AAE1-2F05-40FA-A03C-8149870BA0E0}"/>
            </a:ext>
          </a:extLst>
        </xdr:cNvPr>
        <xdr:cNvSpPr/>
      </xdr:nvSpPr>
      <xdr:spPr>
        <a:xfrm rot="16200000">
          <a:off x="-454783" y="9441691"/>
          <a:ext cx="2279079" cy="840287"/>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wrap="square" lIns="91440" tIns="45720" rIns="91440" bIns="45720" anchor="ctr">
          <a:noAutofit/>
        </a:bodyPr>
        <a:lstStyle/>
        <a:p>
          <a:pPr algn="ctr"/>
          <a:r>
            <a:rPr lang="en-US" sz="5400" b="0" cap="none" spc="0">
              <a:ln w="0"/>
              <a:solidFill>
                <a:schemeClr val="bg1"/>
              </a:solidFill>
              <a:effectLst>
                <a:outerShdw blurRad="38100" dist="25400" dir="5400000" algn="ctr" rotWithShape="0">
                  <a:srgbClr val="6E747A">
                    <a:alpha val="43000"/>
                  </a:srgbClr>
                </a:outerShdw>
              </a:effectLst>
            </a:rPr>
            <a:t>Trafos</a:t>
          </a:r>
        </a:p>
      </xdr:txBody>
    </xdr:sp>
    <xdr:clientData/>
  </xdr:oneCellAnchor>
  <xdr:twoCellAnchor editAs="oneCell">
    <xdr:from>
      <xdr:col>1</xdr:col>
      <xdr:colOff>3062</xdr:colOff>
      <xdr:row>1</xdr:row>
      <xdr:rowOff>152400</xdr:rowOff>
    </xdr:from>
    <xdr:to>
      <xdr:col>1</xdr:col>
      <xdr:colOff>796289</xdr:colOff>
      <xdr:row>5</xdr:row>
      <xdr:rowOff>175260</xdr:rowOff>
    </xdr:to>
    <xdr:pic>
      <xdr:nvPicPr>
        <xdr:cNvPr id="19" name="Picture 18">
          <a:extLst>
            <a:ext uri="{FF2B5EF4-FFF2-40B4-BE49-F238E27FC236}">
              <a16:creationId xmlns:a16="http://schemas.microsoft.com/office/drawing/2014/main" id="{A7F0CC95-8061-F2BE-80D6-DF2E38455A1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9742" y="236220"/>
          <a:ext cx="793227" cy="784860"/>
        </a:xfrm>
        <a:prstGeom prst="rect">
          <a:avLst/>
        </a:prstGeom>
      </xdr:spPr>
    </xdr:pic>
    <xdr:clientData/>
  </xdr:twoCellAnchor>
  <xdr:twoCellAnchor>
    <xdr:from>
      <xdr:col>8</xdr:col>
      <xdr:colOff>194311</xdr:colOff>
      <xdr:row>34</xdr:row>
      <xdr:rowOff>158114</xdr:rowOff>
    </xdr:from>
    <xdr:to>
      <xdr:col>16</xdr:col>
      <xdr:colOff>190500</xdr:colOff>
      <xdr:row>45</xdr:row>
      <xdr:rowOff>186689</xdr:rowOff>
    </xdr:to>
    <xdr:graphicFrame macro="">
      <xdr:nvGraphicFramePr>
        <xdr:cNvPr id="20" name="Chart 19">
          <a:extLst>
            <a:ext uri="{FF2B5EF4-FFF2-40B4-BE49-F238E27FC236}">
              <a16:creationId xmlns:a16="http://schemas.microsoft.com/office/drawing/2014/main" id="{24AEB013-4930-4051-9751-AC5B0783D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102688</xdr:colOff>
      <xdr:row>58</xdr:row>
      <xdr:rowOff>18349</xdr:rowOff>
    </xdr:from>
    <xdr:ext cx="840287" cy="2715325"/>
    <xdr:sp macro="" textlink="">
      <xdr:nvSpPr>
        <xdr:cNvPr id="23" name="Rectangle 22">
          <a:extLst>
            <a:ext uri="{FF2B5EF4-FFF2-40B4-BE49-F238E27FC236}">
              <a16:creationId xmlns:a16="http://schemas.microsoft.com/office/drawing/2014/main" id="{970517DE-F68E-4ABC-A506-51D010024E0C}"/>
            </a:ext>
          </a:extLst>
        </xdr:cNvPr>
        <xdr:cNvSpPr/>
      </xdr:nvSpPr>
      <xdr:spPr>
        <a:xfrm rot="16200000">
          <a:off x="-834831" y="11898188"/>
          <a:ext cx="2715325" cy="840287"/>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wrap="square" lIns="91440" tIns="45720" rIns="91440" bIns="45720" anchor="ctr">
          <a:noAutofit/>
        </a:bodyPr>
        <a:lstStyle/>
        <a:p>
          <a:pPr algn="ctr"/>
          <a:r>
            <a:rPr lang="en-US" sz="5400" b="0" cap="none" spc="0">
              <a:ln w="0"/>
              <a:solidFill>
                <a:schemeClr val="bg1"/>
              </a:solidFill>
              <a:effectLst>
                <a:outerShdw blurRad="38100" dist="25400" dir="5400000" algn="ctr" rotWithShape="0">
                  <a:srgbClr val="6E747A">
                    <a:alpha val="43000"/>
                  </a:srgbClr>
                </a:outerShdw>
              </a:effectLst>
            </a:rPr>
            <a:t>Demand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Oviedo" refreshedDate="44887.793053125002" createdVersion="8" refreshedVersion="8" minRefreshableVersion="3" recordCount="33" xr:uid="{B39AD0D5-320F-4CDE-AAEA-6154DD2D13D1}">
  <cacheSource type="worksheet">
    <worksheetSource name="generation_table"/>
  </cacheSource>
  <cacheFields count="16">
    <cacheField name="Step" numFmtId="0">
      <sharedItems containsSemiMixedTypes="0" containsString="0" containsNumber="1" containsInteger="1" minValue="0" maxValue="10" count="11">
        <n v="0"/>
        <n v="1"/>
        <n v="2"/>
        <n v="3"/>
        <n v="4"/>
        <n v="5"/>
        <n v="6"/>
        <n v="7"/>
        <n v="8"/>
        <n v="9"/>
        <n v="10"/>
      </sharedItems>
    </cacheField>
    <cacheField name="Zone" numFmtId="0">
      <sharedItems containsSemiMixedTypes="0" containsString="0" containsNumber="1" containsInteger="1" minValue="1" maxValue="1" count="1">
        <n v="1"/>
      </sharedItems>
    </cacheField>
    <cacheField name="Bus Index" numFmtId="0">
      <sharedItems containsSemiMixedTypes="0" containsString="0" containsNumber="1" containsInteger="1" minValue="0" maxValue="4"/>
    </cacheField>
    <cacheField name="Generator Index" numFmtId="0">
      <sharedItems containsSemiMixedTypes="0" containsString="0" containsNumber="1" containsInteger="1" minValue="0" maxValue="2"/>
    </cacheField>
    <cacheField name="Fuel" numFmtId="0">
      <sharedItems count="3">
        <s v="Coal"/>
        <s v="NG"/>
        <s v="Wind"/>
      </sharedItems>
    </cacheField>
    <cacheField name="Technology" numFmtId="0">
      <sharedItems count="3">
        <s v="Steam Turbine"/>
        <s v="Gas Turbine"/>
        <s v="Wind Turbine"/>
      </sharedItems>
    </cacheField>
    <cacheField name="Voltage Level [kV]" numFmtId="0">
      <sharedItems containsSemiMixedTypes="0" containsString="0" containsNumber="1" containsInteger="1" minValue="110" maxValue="230" count="2">
        <n v="230"/>
        <n v="110"/>
      </sharedItems>
    </cacheField>
    <cacheField name="Name" numFmtId="0">
      <sharedItems/>
    </cacheField>
    <cacheField name="In Service" numFmtId="0">
      <sharedItems containsSemiMixedTypes="0" containsString="0" containsNumber="1" containsInteger="1" minValue="1" maxValue="1"/>
    </cacheField>
    <cacheField name="Voltage [p.u]" numFmtId="0">
      <sharedItems containsSemiMixedTypes="0" containsString="0" containsNumber="1" containsInteger="1" minValue="1" maxValue="1"/>
    </cacheField>
    <cacheField name="Maximum Active Power [MW]" numFmtId="0">
      <sharedItems containsSemiMixedTypes="0" containsString="0" containsNumber="1" minValue="40" maxValue="966.30600000000038"/>
    </cacheField>
    <cacheField name="Maximum Reactive Power [MVAr]" numFmtId="0">
      <sharedItems containsSemiMixedTypes="0" containsString="0" containsNumber="1" minValue="30" maxValue="724.72950000000037"/>
    </cacheField>
    <cacheField name="Minimum Active Power [MW]" numFmtId="0">
      <sharedItems containsSemiMixedTypes="0" containsString="0" containsNumber="1" containsInteger="1" minValue="0" maxValue="0"/>
    </cacheField>
    <cacheField name="Minimum Reactive Power [MVAr]" numFmtId="0">
      <sharedItems containsSemiMixedTypes="0" containsString="0" containsNumber="1" minValue="-724.72950000000037" maxValue="-30"/>
    </cacheField>
    <cacheField name=" Active Power [MW]" numFmtId="0">
      <sharedItems containsSemiMixedTypes="0" containsString="0" containsNumber="1" minValue="40" maxValue="1210.0067950612518"/>
    </cacheField>
    <cacheField name=" Reactive Power [MVAr]" numFmtId="0">
      <sharedItems containsSemiMixedTypes="0" containsString="0" containsNumber="1" minValue="-61.536980653481564" maxValue="313.49337341714568"/>
    </cacheField>
  </cacheFields>
  <extLst>
    <ext xmlns:x14="http://schemas.microsoft.com/office/spreadsheetml/2009/9/main" uri="{725AE2AE-9491-48be-B2B4-4EB974FC3084}">
      <x14:pivotCacheDefinition pivotCacheId="19237450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Oviedo" refreshedDate="44887.79840428241" createdVersion="8" refreshedVersion="8" minRefreshableVersion="3" recordCount="66" xr:uid="{31659242-2421-4528-918B-0B0964891456}">
  <cacheSource type="worksheet">
    <worksheetSource name="lines_table"/>
  </cacheSource>
  <cacheFields count="20">
    <cacheField name="Step" numFmtId="0">
      <sharedItems containsSemiMixedTypes="0" containsString="0" containsNumber="1" containsInteger="1" minValue="0" maxValue="10" count="11">
        <n v="0"/>
        <n v="1"/>
        <n v="2"/>
        <n v="3"/>
        <n v="4"/>
        <n v="5"/>
        <n v="6"/>
        <n v="7"/>
        <n v="8"/>
        <n v="9"/>
        <n v="10"/>
      </sharedItems>
    </cacheField>
    <cacheField name="Zone" numFmtId="0">
      <sharedItems containsSemiMixedTypes="0" containsString="0" containsNumber="1" containsInteger="1" minValue="1" maxValue="1" count="1">
        <n v="1"/>
      </sharedItems>
    </cacheField>
    <cacheField name="Line Index" numFmtId="0">
      <sharedItems containsSemiMixedTypes="0" containsString="0" containsNumber="1" containsInteger="1" minValue="0" maxValue="5"/>
    </cacheField>
    <cacheField name="Voltage Level [kV]" numFmtId="0">
      <sharedItems containsSemiMixedTypes="0" containsString="0" containsNumber="1" containsInteger="1" minValue="110" maxValue="230" count="2">
        <n v="110"/>
        <n v="230"/>
      </sharedItems>
    </cacheField>
    <cacheField name="Name" numFmtId="0">
      <sharedItems/>
    </cacheField>
    <cacheField name="From bus" numFmtId="0">
      <sharedItems containsSemiMixedTypes="0" containsString="0" containsNumber="1" containsInteger="1" minValue="0" maxValue="3"/>
    </cacheField>
    <cacheField name="To Bus" numFmtId="0">
      <sharedItems containsSemiMixedTypes="0" containsString="0" containsNumber="1" containsInteger="1" minValue="1" maxValue="4"/>
    </cacheField>
    <cacheField name="In service" numFmtId="0">
      <sharedItems containsSemiMixedTypes="0" containsString="0" containsNumber="1" containsInteger="1" minValue="1" maxValue="1"/>
    </cacheField>
    <cacheField name="Length [km]" numFmtId="0">
      <sharedItems containsSemiMixedTypes="0" containsString="0" containsNumber="1" containsInteger="1" minValue="1" maxValue="1"/>
    </cacheField>
    <cacheField name="Maximum Current [kA]" numFmtId="0">
      <sharedItems containsSemiMixedTypes="0" containsString="0" containsNumber="1" minValue="0.60245245480656995" maxValue="99999"/>
    </cacheField>
    <cacheField name="Maximum Loading [%]" numFmtId="0">
      <sharedItems containsSemiMixedTypes="0" containsString="0" containsNumber="1" containsInteger="1" minValue="100" maxValue="100"/>
    </cacheField>
    <cacheField name="Number of Lines in Parallel" numFmtId="0">
      <sharedItems containsSemiMixedTypes="0" containsString="0" containsNumber="1" containsInteger="1" minValue="1" maxValue="1"/>
    </cacheField>
    <cacheField name="Std. Type" numFmtId="0">
      <sharedItems/>
    </cacheField>
    <cacheField name="From Bus Act. Power [MW]" numFmtId="0">
      <sharedItems containsSemiMixedTypes="0" containsString="0" containsNumber="1" minValue="-4010.26924206584" maxValue="249.77337254090111"/>
    </cacheField>
    <cacheField name="From Bus Raact. Power [MVAr]" numFmtId="0">
      <sharedItems containsSemiMixedTypes="0" containsString="0" containsNumber="1" minValue="-93.97263244914096" maxValue="563.13593226936302"/>
    </cacheField>
    <cacheField name="To Bus Act. Power [MW]" numFmtId="0">
      <sharedItems containsSemiMixedTypes="0" containsString="0" containsNumber="1" minValue="-248.00676027720101" maxValue="4042.4367684149101"/>
    </cacheField>
    <cacheField name="To Bus Raact. Power [MVAr]" numFmtId="0">
      <sharedItems containsSemiMixedTypes="0" containsString="0" containsNumber="1" minValue="-242.134668778687" maxValue="93.394588456737864"/>
    </cacheField>
    <cacheField name="Losses [MW]" numFmtId="0">
      <sharedItems containsSemiMixedTypes="0" containsString="0" containsNumber="1" minValue="2.460713215354815E-2" maxValue="4.5821372388923232"/>
    </cacheField>
    <cacheField name="Losses [MVAr]" numFmtId="0">
      <sharedItems containsSemiMixedTypes="0" containsString="0" containsNumber="1" minValue="-0.57804399240309579" maxValue="321.00126349067699"/>
    </cacheField>
    <cacheField name="Loading Percent [%]" numFmtId="0">
      <sharedItems containsSemiMixedTypes="0" containsString="0" containsNumber="1" minValue="7.2340501901582756E-5" maxValue="259.82338852073474"/>
    </cacheField>
  </cacheFields>
  <extLst>
    <ext xmlns:x14="http://schemas.microsoft.com/office/spreadsheetml/2009/9/main" uri="{725AE2AE-9491-48be-B2B4-4EB974FC3084}">
      <x14:pivotCacheDefinition pivotCacheId="967741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n v="0"/>
    <n v="0"/>
    <x v="0"/>
    <x v="0"/>
    <x v="0"/>
    <s v="---"/>
    <n v="1"/>
    <n v="1"/>
    <n v="40"/>
    <n v="30"/>
    <n v="0"/>
    <n v="-30"/>
    <n v="40"/>
    <n v="30.72515988161237"/>
  </r>
  <r>
    <x v="0"/>
    <x v="0"/>
    <n v="2"/>
    <n v="1"/>
    <x v="1"/>
    <x v="1"/>
    <x v="0"/>
    <s v="---"/>
    <n v="1"/>
    <n v="1"/>
    <n v="520"/>
    <n v="390"/>
    <n v="0"/>
    <n v="-390"/>
    <n v="323.49"/>
    <n v="194.6547201924518"/>
  </r>
  <r>
    <x v="0"/>
    <x v="0"/>
    <n v="4"/>
    <n v="2"/>
    <x v="2"/>
    <x v="2"/>
    <x v="1"/>
    <s v="---"/>
    <n v="1"/>
    <n v="1"/>
    <n v="600"/>
    <n v="450"/>
    <n v="0"/>
    <n v="-450"/>
    <n v="466.51"/>
    <n v="-38.209623444425397"/>
  </r>
  <r>
    <x v="1"/>
    <x v="0"/>
    <n v="0"/>
    <n v="0"/>
    <x v="0"/>
    <x v="0"/>
    <x v="0"/>
    <s v="---"/>
    <n v="1"/>
    <n v="1"/>
    <n v="40"/>
    <n v="30"/>
    <n v="0"/>
    <n v="-30"/>
    <n v="44"/>
    <n v="30.72515988161237"/>
  </r>
  <r>
    <x v="1"/>
    <x v="0"/>
    <n v="2"/>
    <n v="1"/>
    <x v="1"/>
    <x v="1"/>
    <x v="0"/>
    <s v="---"/>
    <n v="1"/>
    <n v="1"/>
    <n v="520"/>
    <n v="390"/>
    <n v="0"/>
    <n v="-390"/>
    <n v="355.83900000000006"/>
    <n v="194.6547201924518"/>
  </r>
  <r>
    <x v="1"/>
    <x v="0"/>
    <n v="4"/>
    <n v="2"/>
    <x v="2"/>
    <x v="2"/>
    <x v="1"/>
    <s v="---"/>
    <n v="1"/>
    <n v="1"/>
    <n v="600"/>
    <n v="450"/>
    <n v="0"/>
    <n v="-450"/>
    <n v="513.16100000000006"/>
    <n v="-38.209623444425397"/>
  </r>
  <r>
    <x v="2"/>
    <x v="0"/>
    <n v="0"/>
    <n v="0"/>
    <x v="0"/>
    <x v="0"/>
    <x v="0"/>
    <s v="---"/>
    <n v="1"/>
    <n v="1"/>
    <n v="44"/>
    <n v="33"/>
    <n v="0"/>
    <n v="-33"/>
    <n v="48.400000000000006"/>
    <n v="33.797675869773613"/>
  </r>
  <r>
    <x v="2"/>
    <x v="0"/>
    <n v="2"/>
    <n v="1"/>
    <x v="1"/>
    <x v="1"/>
    <x v="0"/>
    <s v="---"/>
    <n v="1"/>
    <n v="1"/>
    <n v="572"/>
    <n v="429.00000000000006"/>
    <n v="0"/>
    <n v="-429.00000000000006"/>
    <n v="391.42290000000008"/>
    <n v="214.120192211697"/>
  </r>
  <r>
    <x v="2"/>
    <x v="0"/>
    <n v="4"/>
    <n v="2"/>
    <x v="2"/>
    <x v="2"/>
    <x v="1"/>
    <s v="---"/>
    <n v="1"/>
    <n v="1"/>
    <n v="660"/>
    <n v="495.00000000000006"/>
    <n v="0"/>
    <n v="-495.00000000000006"/>
    <n v="564.47710000000006"/>
    <n v="-42.030585788867938"/>
  </r>
  <r>
    <x v="3"/>
    <x v="0"/>
    <n v="0"/>
    <n v="0"/>
    <x v="0"/>
    <x v="0"/>
    <x v="0"/>
    <s v="---"/>
    <n v="1"/>
    <n v="1"/>
    <n v="44"/>
    <n v="33"/>
    <n v="0"/>
    <n v="-33"/>
    <n v="53.240000000000009"/>
    <n v="33.797675869773613"/>
  </r>
  <r>
    <x v="3"/>
    <x v="0"/>
    <n v="2"/>
    <n v="1"/>
    <x v="1"/>
    <x v="1"/>
    <x v="0"/>
    <s v="---"/>
    <n v="1"/>
    <n v="1"/>
    <n v="572"/>
    <n v="429.00000000000006"/>
    <n v="0"/>
    <n v="-429.00000000000006"/>
    <n v="430.56519000000014"/>
    <n v="214.120192211697"/>
  </r>
  <r>
    <x v="3"/>
    <x v="0"/>
    <n v="4"/>
    <n v="2"/>
    <x v="2"/>
    <x v="2"/>
    <x v="1"/>
    <s v="---"/>
    <n v="1"/>
    <n v="1"/>
    <n v="660"/>
    <n v="495.00000000000006"/>
    <n v="0"/>
    <n v="-495.00000000000006"/>
    <n v="620.92481000000009"/>
    <n v="-42.030585788867938"/>
  </r>
  <r>
    <x v="4"/>
    <x v="0"/>
    <n v="0"/>
    <n v="0"/>
    <x v="0"/>
    <x v="0"/>
    <x v="0"/>
    <s v="---"/>
    <n v="1"/>
    <n v="1"/>
    <n v="48.400000000000006"/>
    <n v="36.300000000000004"/>
    <n v="0"/>
    <n v="-36.300000000000004"/>
    <n v="58.564000000000014"/>
    <n v="37.177443456750979"/>
  </r>
  <r>
    <x v="4"/>
    <x v="0"/>
    <n v="2"/>
    <n v="1"/>
    <x v="1"/>
    <x v="1"/>
    <x v="0"/>
    <s v="---"/>
    <n v="1"/>
    <n v="1"/>
    <n v="629.20000000000005"/>
    <n v="471.90000000000009"/>
    <n v="0"/>
    <n v="-471.90000000000009"/>
    <n v="473.62170900000018"/>
    <n v="235.53221143286672"/>
  </r>
  <r>
    <x v="4"/>
    <x v="0"/>
    <n v="4"/>
    <n v="2"/>
    <x v="2"/>
    <x v="2"/>
    <x v="1"/>
    <s v="---"/>
    <n v="1"/>
    <n v="1"/>
    <n v="726.00000000000011"/>
    <n v="544.50000000000011"/>
    <n v="0"/>
    <n v="-544.50000000000011"/>
    <n v="683.01729100000011"/>
    <n v="-46.233644367754735"/>
  </r>
  <r>
    <x v="5"/>
    <x v="0"/>
    <n v="0"/>
    <n v="0"/>
    <x v="0"/>
    <x v="0"/>
    <x v="0"/>
    <s v="---"/>
    <n v="1"/>
    <n v="1"/>
    <n v="48.400000000000006"/>
    <n v="36.300000000000004"/>
    <n v="0"/>
    <n v="-36.300000000000004"/>
    <n v="64.420400000000015"/>
    <n v="37.177443456750979"/>
  </r>
  <r>
    <x v="5"/>
    <x v="0"/>
    <n v="2"/>
    <n v="1"/>
    <x v="1"/>
    <x v="1"/>
    <x v="0"/>
    <s v="---"/>
    <n v="1"/>
    <n v="1"/>
    <n v="629.20000000000005"/>
    <n v="471.90000000000009"/>
    <n v="0"/>
    <n v="-471.90000000000009"/>
    <n v="520.98387990000026"/>
    <n v="235.53221143286672"/>
  </r>
  <r>
    <x v="5"/>
    <x v="0"/>
    <n v="4"/>
    <n v="2"/>
    <x v="2"/>
    <x v="2"/>
    <x v="1"/>
    <s v="---"/>
    <n v="1"/>
    <n v="1"/>
    <n v="726.00000000000011"/>
    <n v="544.50000000000011"/>
    <n v="0"/>
    <n v="-544.50000000000011"/>
    <n v="751.31902010000022"/>
    <n v="-46.233644367754735"/>
  </r>
  <r>
    <x v="6"/>
    <x v="0"/>
    <n v="0"/>
    <n v="0"/>
    <x v="0"/>
    <x v="0"/>
    <x v="0"/>
    <s v="---"/>
    <n v="1"/>
    <n v="1"/>
    <n v="53.240000000000009"/>
    <n v="39.930000000000007"/>
    <n v="0"/>
    <n v="-39.930000000000007"/>
    <n v="70.862440000000021"/>
    <n v="40.895187802426079"/>
  </r>
  <r>
    <x v="6"/>
    <x v="0"/>
    <n v="2"/>
    <n v="1"/>
    <x v="1"/>
    <x v="1"/>
    <x v="0"/>
    <s v="---"/>
    <n v="1"/>
    <n v="1"/>
    <n v="692.12000000000012"/>
    <n v="519.09000000000015"/>
    <n v="0"/>
    <n v="-519.09000000000015"/>
    <n v="573.08226789000037"/>
    <n v="259.08543257615344"/>
  </r>
  <r>
    <x v="6"/>
    <x v="0"/>
    <n v="4"/>
    <n v="2"/>
    <x v="2"/>
    <x v="2"/>
    <x v="1"/>
    <s v="---"/>
    <n v="1"/>
    <n v="1"/>
    <n v="798.60000000000014"/>
    <n v="598.95000000000016"/>
    <n v="0"/>
    <n v="-598.95000000000016"/>
    <n v="826.45092211000031"/>
    <n v="-50.85700880453021"/>
  </r>
  <r>
    <x v="7"/>
    <x v="0"/>
    <n v="0"/>
    <n v="0"/>
    <x v="0"/>
    <x v="0"/>
    <x v="0"/>
    <s v="---"/>
    <n v="1"/>
    <n v="1"/>
    <n v="53.240000000000009"/>
    <n v="39.930000000000007"/>
    <n v="0"/>
    <n v="-39.930000000000007"/>
    <n v="77.948684000000029"/>
    <n v="40.895187802426079"/>
  </r>
  <r>
    <x v="7"/>
    <x v="0"/>
    <n v="2"/>
    <n v="1"/>
    <x v="1"/>
    <x v="1"/>
    <x v="0"/>
    <s v="---"/>
    <n v="1"/>
    <n v="1"/>
    <n v="692.12000000000012"/>
    <n v="519.09000000000015"/>
    <n v="0"/>
    <n v="-519.09000000000015"/>
    <n v="630.39049467900043"/>
    <n v="259.08543257615344"/>
  </r>
  <r>
    <x v="7"/>
    <x v="0"/>
    <n v="4"/>
    <n v="2"/>
    <x v="2"/>
    <x v="2"/>
    <x v="1"/>
    <s v="---"/>
    <n v="1"/>
    <n v="1"/>
    <n v="798.60000000000014"/>
    <n v="598.95000000000016"/>
    <n v="0"/>
    <n v="-598.95000000000016"/>
    <n v="909.09601432100044"/>
    <n v="-50.85700880453021"/>
  </r>
  <r>
    <x v="8"/>
    <x v="0"/>
    <n v="0"/>
    <n v="0"/>
    <x v="0"/>
    <x v="0"/>
    <x v="0"/>
    <s v="---"/>
    <n v="1"/>
    <n v="1"/>
    <n v="58.564000000000014"/>
    <n v="43.923000000000009"/>
    <n v="0"/>
    <n v="-43.923000000000009"/>
    <n v="85.743552400000041"/>
    <n v="44.984706582668693"/>
  </r>
  <r>
    <x v="8"/>
    <x v="0"/>
    <n v="2"/>
    <n v="1"/>
    <x v="1"/>
    <x v="1"/>
    <x v="0"/>
    <s v="---"/>
    <n v="1"/>
    <n v="1"/>
    <n v="761.33200000000022"/>
    <n v="570.99900000000025"/>
    <n v="0"/>
    <n v="-570.99900000000025"/>
    <n v="693.42954414690053"/>
    <n v="284.99397583376879"/>
  </r>
  <r>
    <x v="8"/>
    <x v="0"/>
    <n v="4"/>
    <n v="2"/>
    <x v="2"/>
    <x v="2"/>
    <x v="1"/>
    <s v="---"/>
    <n v="1"/>
    <n v="1"/>
    <n v="878.46000000000026"/>
    <n v="658.84500000000025"/>
    <n v="0"/>
    <n v="-658.84500000000025"/>
    <n v="1000.0056157531005"/>
    <n v="-55.942709684983235"/>
  </r>
  <r>
    <x v="9"/>
    <x v="0"/>
    <n v="0"/>
    <n v="0"/>
    <x v="0"/>
    <x v="0"/>
    <x v="0"/>
    <s v="---"/>
    <n v="1"/>
    <n v="1"/>
    <n v="58.564000000000014"/>
    <n v="43.923000000000009"/>
    <n v="0"/>
    <n v="-43.923000000000009"/>
    <n v="94.317907640000058"/>
    <n v="44.984706582668693"/>
  </r>
  <r>
    <x v="9"/>
    <x v="0"/>
    <n v="2"/>
    <n v="1"/>
    <x v="1"/>
    <x v="1"/>
    <x v="0"/>
    <s v="---"/>
    <n v="1"/>
    <n v="1"/>
    <n v="761.33200000000022"/>
    <n v="570.99900000000025"/>
    <n v="0"/>
    <n v="-570.99900000000025"/>
    <n v="762.77249856159062"/>
    <n v="284.99397583376879"/>
  </r>
  <r>
    <x v="9"/>
    <x v="0"/>
    <n v="4"/>
    <n v="2"/>
    <x v="2"/>
    <x v="2"/>
    <x v="1"/>
    <s v="---"/>
    <n v="1"/>
    <n v="1"/>
    <n v="878.46000000000026"/>
    <n v="658.84500000000025"/>
    <n v="0"/>
    <n v="-658.84500000000025"/>
    <n v="1100.0061773284106"/>
    <n v="-55.942709684983235"/>
  </r>
  <r>
    <x v="10"/>
    <x v="0"/>
    <n v="0"/>
    <n v="0"/>
    <x v="0"/>
    <x v="0"/>
    <x v="0"/>
    <s v="---"/>
    <n v="1"/>
    <n v="1"/>
    <n v="64.420400000000015"/>
    <n v="48.315300000000015"/>
    <n v="0"/>
    <n v="-48.315300000000015"/>
    <n v="103.74969840400007"/>
    <n v="49.483177240935568"/>
  </r>
  <r>
    <x v="10"/>
    <x v="0"/>
    <n v="2"/>
    <n v="1"/>
    <x v="1"/>
    <x v="1"/>
    <x v="0"/>
    <s v="---"/>
    <n v="1"/>
    <n v="1"/>
    <n v="837.46520000000032"/>
    <n v="628.0989000000003"/>
    <n v="0"/>
    <n v="-628.0989000000003"/>
    <n v="839.0497484177497"/>
    <n v="313.49337341714568"/>
  </r>
  <r>
    <x v="10"/>
    <x v="0"/>
    <n v="4"/>
    <n v="2"/>
    <x v="2"/>
    <x v="2"/>
    <x v="1"/>
    <s v="---"/>
    <n v="1"/>
    <n v="1"/>
    <n v="966.30600000000038"/>
    <n v="724.72950000000037"/>
    <n v="0"/>
    <n v="-724.72950000000037"/>
    <n v="1210.0067950612518"/>
    <n v="-61.53698065348156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x v="0"/>
    <x v="0"/>
    <n v="0"/>
    <x v="0"/>
    <s v="---"/>
    <n v="0"/>
    <n v="1"/>
    <n v="1"/>
    <n v="1"/>
    <n v="1.0040874246776099"/>
    <n v="100"/>
    <n v="1"/>
    <s v="---"/>
    <n v="249.77337254090111"/>
    <n v="21.599095132741791"/>
    <n v="-248.00676027720101"/>
    <n v="-4.6373675508556094"/>
    <n v="1.7666122637000969"/>
    <n v="16.961727581886191"/>
    <n v="62.685694944002243"/>
  </r>
  <r>
    <x v="0"/>
    <x v="0"/>
    <n v="1"/>
    <x v="1"/>
    <s v="---"/>
    <n v="0"/>
    <n v="3"/>
    <n v="1"/>
    <n v="1"/>
    <n v="99999"/>
    <n v="100"/>
    <n v="1"/>
    <s v="---"/>
    <n v="186.50014215467559"/>
    <n v="-13.61214767755046"/>
    <n v="-185.43739630558301"/>
    <n v="23.581606168475901"/>
    <n v="1.062745849092551"/>
    <n v="9.9694584909254402"/>
    <n v="4.6940612542763492E-4"/>
  </r>
  <r>
    <x v="0"/>
    <x v="0"/>
    <n v="2"/>
    <x v="1"/>
    <s v="---"/>
    <n v="0"/>
    <n v="4"/>
    <n v="1"/>
    <n v="1"/>
    <n v="99999"/>
    <n v="100"/>
    <n v="1"/>
    <s v="---"/>
    <n v="-226.27351469557689"/>
    <n v="22.73821242642197"/>
    <n v="226.6049723107962"/>
    <n v="-22.54963627421769"/>
    <n v="0.33145761521930689"/>
    <n v="0.18857615220428769"/>
    <n v="5.7164316576912254E-4"/>
  </r>
  <r>
    <x v="0"/>
    <x v="0"/>
    <n v="3"/>
    <x v="1"/>
    <s v="---"/>
    <n v="1"/>
    <n v="2"/>
    <n v="1"/>
    <n v="1"/>
    <n v="99999"/>
    <n v="100"/>
    <n v="1"/>
    <s v="---"/>
    <n v="-51.993239722798748"/>
    <n v="-93.97263244914096"/>
    <n v="52.118657183399741"/>
    <n v="93.394588456737864"/>
    <n v="0.1254174606009926"/>
    <n v="-0.57804399240309579"/>
    <n v="2.7251959471649522E-4"/>
  </r>
  <r>
    <x v="0"/>
    <x v="0"/>
    <n v="4"/>
    <x v="1"/>
    <s v="---"/>
    <n v="2"/>
    <n v="3"/>
    <n v="1"/>
    <n v="1"/>
    <n v="99999"/>
    <n v="100"/>
    <n v="1"/>
    <s v="---"/>
    <n v="-28.62865718339954"/>
    <n v="2.6501317357160898"/>
    <n v="28.653264315553091"/>
    <n v="-3.078060414180527"/>
    <n v="2.460713215354815E-2"/>
    <n v="-0.42792867846443672"/>
    <n v="7.2340501901582756E-5"/>
  </r>
  <r>
    <x v="0"/>
    <x v="0"/>
    <n v="5"/>
    <x v="1"/>
    <s v="---"/>
    <n v="3"/>
    <n v="4"/>
    <n v="1"/>
    <n v="1"/>
    <n v="0.60245245480656995"/>
    <n v="100"/>
    <n v="1"/>
    <s v="---"/>
    <n v="-238.1886879666861"/>
    <n v="32.14938439538173"/>
    <n v="239.90502768920359"/>
    <n v="-15.65998717020717"/>
    <n v="1.716339722517489"/>
    <n v="16.48939722517456"/>
    <n v="100.17316388101121"/>
  </r>
  <r>
    <x v="1"/>
    <x v="0"/>
    <n v="0"/>
    <x v="0"/>
    <s v="---"/>
    <n v="0"/>
    <n v="1"/>
    <n v="1"/>
    <n v="1"/>
    <n v="1.0040874246776099"/>
    <n v="100"/>
    <n v="1"/>
    <s v="---"/>
    <n v="249.77337254090111"/>
    <n v="21.599095132741791"/>
    <n v="-248.00676027720101"/>
    <n v="-4.6373675508556094"/>
    <n v="1.9432734900701067"/>
    <n v="16.961727581886191"/>
    <n v="68.954264438402475"/>
  </r>
  <r>
    <x v="1"/>
    <x v="0"/>
    <n v="1"/>
    <x v="1"/>
    <s v="---"/>
    <n v="0"/>
    <n v="3"/>
    <n v="1"/>
    <n v="1"/>
    <n v="99999"/>
    <n v="100"/>
    <n v="1"/>
    <s v="---"/>
    <n v="186.50014215467559"/>
    <n v="-13.61214767755046"/>
    <n v="-185.43739630558301"/>
    <n v="23.581606168475901"/>
    <n v="1.1690204340018062"/>
    <n v="9.9694584909254402"/>
    <n v="5.1634673797039843E-4"/>
  </r>
  <r>
    <x v="1"/>
    <x v="0"/>
    <n v="2"/>
    <x v="1"/>
    <s v="---"/>
    <n v="0"/>
    <n v="4"/>
    <n v="1"/>
    <n v="1"/>
    <n v="99999"/>
    <n v="100"/>
    <n v="1"/>
    <s v="---"/>
    <n v="-226.27351469557689"/>
    <n v="22.73821242642197"/>
    <n v="226.6049723107962"/>
    <n v="-22.54963627421769"/>
    <n v="0.36460337674123761"/>
    <n v="0.18857615220428769"/>
    <n v="6.2880748234603486E-4"/>
  </r>
  <r>
    <x v="1"/>
    <x v="0"/>
    <n v="3"/>
    <x v="1"/>
    <s v="---"/>
    <n v="1"/>
    <n v="2"/>
    <n v="1"/>
    <n v="1"/>
    <n v="99999"/>
    <n v="100"/>
    <n v="1"/>
    <s v="---"/>
    <n v="-51.993239722798748"/>
    <n v="-93.97263244914096"/>
    <n v="52.118657183399741"/>
    <n v="93.394588456737864"/>
    <n v="0.13795920666109188"/>
    <n v="-0.57804399240309579"/>
    <n v="2.9977155418814476E-4"/>
  </r>
  <r>
    <x v="1"/>
    <x v="0"/>
    <n v="4"/>
    <x v="1"/>
    <s v="---"/>
    <n v="2"/>
    <n v="3"/>
    <n v="1"/>
    <n v="1"/>
    <n v="99999"/>
    <n v="100"/>
    <n v="1"/>
    <s v="---"/>
    <n v="-28.62865718339954"/>
    <n v="2.6501317357160898"/>
    <n v="28.653264315553091"/>
    <n v="-3.078060414180527"/>
    <n v="2.7067845368902967E-2"/>
    <n v="-0.42792867846443672"/>
    <n v="7.9574552091741038E-5"/>
  </r>
  <r>
    <x v="1"/>
    <x v="0"/>
    <n v="5"/>
    <x v="1"/>
    <s v="---"/>
    <n v="3"/>
    <n v="4"/>
    <n v="1"/>
    <n v="1"/>
    <n v="0.60245245480656995"/>
    <n v="100"/>
    <n v="1"/>
    <s v="---"/>
    <n v="-238.1886879666861"/>
    <n v="32.14938439538173"/>
    <n v="239.90502768920359"/>
    <n v="-15.65998717020717"/>
    <n v="1.887973694769238"/>
    <n v="16.48939722517456"/>
    <n v="110.19048026911234"/>
  </r>
  <r>
    <x v="2"/>
    <x v="0"/>
    <n v="0"/>
    <x v="0"/>
    <s v="---"/>
    <n v="0"/>
    <n v="1"/>
    <n v="1"/>
    <n v="1"/>
    <n v="1.0040874246776099"/>
    <n v="100"/>
    <n v="1"/>
    <s v="---"/>
    <n v="249.77337254090111"/>
    <n v="21.599095132741791"/>
    <n v="-248.00676027720101"/>
    <n v="-4.6373675508556094"/>
    <n v="2.1376008390771175"/>
    <n v="16.961727581886191"/>
    <n v="75.849690882242726"/>
  </r>
  <r>
    <x v="2"/>
    <x v="0"/>
    <n v="1"/>
    <x v="1"/>
    <s v="---"/>
    <n v="0"/>
    <n v="3"/>
    <n v="1"/>
    <n v="1"/>
    <n v="99999"/>
    <n v="100"/>
    <n v="1"/>
    <s v="---"/>
    <n v="186.50014215467559"/>
    <n v="-13.61214767755046"/>
    <n v="-185.43739630558301"/>
    <n v="23.581606168475901"/>
    <n v="1.2859224774019868"/>
    <n v="9.9694584909254402"/>
    <n v="5.6798141176743835E-4"/>
  </r>
  <r>
    <x v="2"/>
    <x v="0"/>
    <n v="2"/>
    <x v="1"/>
    <s v="---"/>
    <n v="0"/>
    <n v="4"/>
    <n v="1"/>
    <n v="1"/>
    <n v="99999"/>
    <n v="100"/>
    <n v="1"/>
    <s v="---"/>
    <n v="-226.27351469557689"/>
    <n v="22.73821242642197"/>
    <n v="226.6049723107962"/>
    <n v="-22.54963627421769"/>
    <n v="0.40106371441536137"/>
    <n v="0.18857615220428769"/>
    <n v="6.9168823058063844E-4"/>
  </r>
  <r>
    <x v="2"/>
    <x v="0"/>
    <n v="3"/>
    <x v="1"/>
    <s v="---"/>
    <n v="1"/>
    <n v="2"/>
    <n v="1"/>
    <n v="1"/>
    <n v="99999"/>
    <n v="100"/>
    <n v="1"/>
    <s v="---"/>
    <n v="-51.993239722798748"/>
    <n v="-93.97263244914096"/>
    <n v="52.118657183399741"/>
    <n v="93.394588456737864"/>
    <n v="0.15175512732720109"/>
    <n v="-0.57804399240309579"/>
    <n v="3.2974870960695928E-4"/>
  </r>
  <r>
    <x v="2"/>
    <x v="0"/>
    <n v="4"/>
    <x v="1"/>
    <s v="---"/>
    <n v="2"/>
    <n v="3"/>
    <n v="1"/>
    <n v="1"/>
    <n v="99999"/>
    <n v="100"/>
    <n v="1"/>
    <s v="---"/>
    <n v="-28.62865718339954"/>
    <n v="2.6501317357160898"/>
    <n v="28.653264315553091"/>
    <n v="-3.078060414180527"/>
    <n v="2.9774629905793267E-2"/>
    <n v="-0.42792867846443672"/>
    <n v="8.753200730091515E-5"/>
  </r>
  <r>
    <x v="2"/>
    <x v="0"/>
    <n v="5"/>
    <x v="1"/>
    <s v="---"/>
    <n v="3"/>
    <n v="4"/>
    <n v="1"/>
    <n v="1"/>
    <n v="0.60245245480656995"/>
    <n v="100"/>
    <n v="1"/>
    <s v="---"/>
    <n v="-238.1886879666861"/>
    <n v="32.14938439538173"/>
    <n v="239.90502768920359"/>
    <n v="-15.65998717020717"/>
    <n v="2.0767710642461621"/>
    <n v="16.48939722517456"/>
    <n v="121.20952829602359"/>
  </r>
  <r>
    <x v="3"/>
    <x v="0"/>
    <n v="0"/>
    <x v="0"/>
    <s v="---"/>
    <n v="0"/>
    <n v="1"/>
    <n v="1"/>
    <n v="1"/>
    <n v="1.0040874246776099"/>
    <n v="100"/>
    <n v="1"/>
    <s v="---"/>
    <n v="249.77337254090111"/>
    <n v="21.599095132741791"/>
    <n v="-248.00676027720101"/>
    <n v="-4.6373675508556094"/>
    <n v="2.3513609229848296"/>
    <n v="16.961727581886191"/>
    <n v="83.43465997046701"/>
  </r>
  <r>
    <x v="3"/>
    <x v="0"/>
    <n v="1"/>
    <x v="1"/>
    <s v="---"/>
    <n v="0"/>
    <n v="3"/>
    <n v="1"/>
    <n v="1"/>
    <n v="99999"/>
    <n v="100"/>
    <n v="1"/>
    <s v="---"/>
    <n v="186.50014215467559"/>
    <n v="-13.61214767755046"/>
    <n v="-185.43739630558301"/>
    <n v="23.581606168475901"/>
    <n v="1.4145147251421857"/>
    <n v="9.9694584909254402"/>
    <n v="6.247795529441822E-4"/>
  </r>
  <r>
    <x v="3"/>
    <x v="0"/>
    <n v="2"/>
    <x v="1"/>
    <s v="---"/>
    <n v="0"/>
    <n v="4"/>
    <n v="1"/>
    <n v="1"/>
    <n v="99999"/>
    <n v="100"/>
    <n v="1"/>
    <s v="---"/>
    <n v="-226.27351469557689"/>
    <n v="22.73821242642197"/>
    <n v="226.6049723107962"/>
    <n v="-22.54963627421769"/>
    <n v="0.44117008585689754"/>
    <n v="0.18857615220428769"/>
    <n v="7.608570536387023E-4"/>
  </r>
  <r>
    <x v="3"/>
    <x v="0"/>
    <n v="3"/>
    <x v="1"/>
    <s v="---"/>
    <n v="1"/>
    <n v="2"/>
    <n v="1"/>
    <n v="1"/>
    <n v="99999"/>
    <n v="100"/>
    <n v="1"/>
    <s v="---"/>
    <n v="-51.993239722798748"/>
    <n v="-93.97263244914096"/>
    <n v="52.118657183399741"/>
    <n v="93.394588456737864"/>
    <n v="0.1669306400599212"/>
    <n v="-0.57804399240309579"/>
    <n v="3.6272358056765522E-4"/>
  </r>
  <r>
    <x v="3"/>
    <x v="0"/>
    <n v="4"/>
    <x v="1"/>
    <s v="---"/>
    <n v="2"/>
    <n v="3"/>
    <n v="1"/>
    <n v="1"/>
    <n v="99999"/>
    <n v="100"/>
    <n v="1"/>
    <s v="---"/>
    <n v="-28.62865718339954"/>
    <n v="2.6501317357160898"/>
    <n v="28.653264315553091"/>
    <n v="-3.078060414180527"/>
    <n v="3.2752092896372598E-2"/>
    <n v="-0.42792867846443672"/>
    <n v="9.6285208031006677E-5"/>
  </r>
  <r>
    <x v="3"/>
    <x v="0"/>
    <n v="5"/>
    <x v="1"/>
    <s v="---"/>
    <n v="3"/>
    <n v="4"/>
    <n v="1"/>
    <n v="1"/>
    <n v="0.60245245480656995"/>
    <n v="100"/>
    <n v="1"/>
    <s v="---"/>
    <n v="-238.1886879666861"/>
    <n v="32.14938439538173"/>
    <n v="239.90502768920359"/>
    <n v="-15.65998717020717"/>
    <n v="2.2844481706707787"/>
    <n v="16.48939722517456"/>
    <n v="133.33048112562597"/>
  </r>
  <r>
    <x v="4"/>
    <x v="0"/>
    <n v="0"/>
    <x v="0"/>
    <s v="---"/>
    <n v="0"/>
    <n v="1"/>
    <n v="1"/>
    <n v="1"/>
    <n v="1.0040874246776099"/>
    <n v="100"/>
    <n v="1"/>
    <s v="---"/>
    <n v="249.77337254090111"/>
    <n v="21.599095132741791"/>
    <n v="-248.00676027720101"/>
    <n v="-4.6373675508556094"/>
    <n v="2.5864970152833129"/>
    <n v="16.961727581886191"/>
    <n v="91.778125967513716"/>
  </r>
  <r>
    <x v="4"/>
    <x v="0"/>
    <n v="1"/>
    <x v="1"/>
    <s v="---"/>
    <n v="0"/>
    <n v="3"/>
    <n v="1"/>
    <n v="1"/>
    <n v="99999"/>
    <n v="100"/>
    <n v="1"/>
    <s v="---"/>
    <n v="186.50014215467559"/>
    <n v="-13.61214767755046"/>
    <n v="-185.43739630558301"/>
    <n v="23.581606168475901"/>
    <n v="1.5559661976564043"/>
    <n v="9.9694584909254402"/>
    <n v="6.8725750823860044E-4"/>
  </r>
  <r>
    <x v="4"/>
    <x v="0"/>
    <n v="2"/>
    <x v="1"/>
    <s v="---"/>
    <n v="0"/>
    <n v="4"/>
    <n v="1"/>
    <n v="1"/>
    <n v="99999"/>
    <n v="100"/>
    <n v="1"/>
    <s v="---"/>
    <n v="-226.27351469557689"/>
    <n v="22.73821242642197"/>
    <n v="226.6049723107962"/>
    <n v="-22.54963627421769"/>
    <n v="0.48528709444258733"/>
    <n v="0.18857615220428769"/>
    <n v="8.3694275900257262E-4"/>
  </r>
  <r>
    <x v="4"/>
    <x v="0"/>
    <n v="3"/>
    <x v="1"/>
    <s v="---"/>
    <n v="1"/>
    <n v="2"/>
    <n v="1"/>
    <n v="1"/>
    <n v="99999"/>
    <n v="100"/>
    <n v="1"/>
    <s v="---"/>
    <n v="-51.993239722798748"/>
    <n v="-93.97263244914096"/>
    <n v="52.118657183399741"/>
    <n v="93.394588456737864"/>
    <n v="0.18362370406591333"/>
    <n v="-0.57804399240309579"/>
    <n v="3.9899593862442078E-4"/>
  </r>
  <r>
    <x v="4"/>
    <x v="0"/>
    <n v="4"/>
    <x v="1"/>
    <s v="---"/>
    <n v="2"/>
    <n v="3"/>
    <n v="1"/>
    <n v="1"/>
    <n v="99999"/>
    <n v="100"/>
    <n v="1"/>
    <s v="---"/>
    <n v="-28.62865718339954"/>
    <n v="2.6501317357160898"/>
    <n v="28.653264315553091"/>
    <n v="-3.078060414180527"/>
    <n v="3.6027302186009857E-2"/>
    <n v="-0.42792867846443672"/>
    <n v="1.0591372883410735E-4"/>
  </r>
  <r>
    <x v="4"/>
    <x v="0"/>
    <n v="5"/>
    <x v="1"/>
    <s v="---"/>
    <n v="3"/>
    <n v="4"/>
    <n v="1"/>
    <n v="1"/>
    <n v="0.60245245480656995"/>
    <n v="100"/>
    <n v="1"/>
    <s v="---"/>
    <n v="-238.1886879666861"/>
    <n v="32.14938439538173"/>
    <n v="239.90502768920359"/>
    <n v="-15.65998717020717"/>
    <n v="2.5128929877378567"/>
    <n v="16.48939722517456"/>
    <n v="146.66352923818857"/>
  </r>
  <r>
    <x v="5"/>
    <x v="0"/>
    <n v="0"/>
    <x v="0"/>
    <s v="---"/>
    <n v="0"/>
    <n v="1"/>
    <n v="1"/>
    <n v="1"/>
    <n v="1.0040874246776099"/>
    <n v="100"/>
    <n v="1"/>
    <s v="---"/>
    <n v="249.77337254090111"/>
    <n v="21.599095132741791"/>
    <n v="-248.00676027720101"/>
    <n v="-4.6373675508556094"/>
    <n v="2.8451467168116444"/>
    <n v="16.961727581886191"/>
    <n v="100.9559385642651"/>
  </r>
  <r>
    <x v="5"/>
    <x v="0"/>
    <n v="1"/>
    <x v="1"/>
    <s v="---"/>
    <n v="0"/>
    <n v="3"/>
    <n v="1"/>
    <n v="1"/>
    <n v="99999"/>
    <n v="100"/>
    <n v="1"/>
    <s v="---"/>
    <n v="186.50014215467559"/>
    <n v="-13.61214767755046"/>
    <n v="-185.43739630558301"/>
    <n v="23.581606168475901"/>
    <n v="1.711562817422045"/>
    <n v="9.9694584909254402"/>
    <n v="7.559832590624605E-4"/>
  </r>
  <r>
    <x v="5"/>
    <x v="0"/>
    <n v="2"/>
    <x v="1"/>
    <s v="---"/>
    <n v="0"/>
    <n v="4"/>
    <n v="1"/>
    <n v="1"/>
    <n v="99999"/>
    <n v="100"/>
    <n v="1"/>
    <s v="---"/>
    <n v="-226.27351469557689"/>
    <n v="22.73821242642197"/>
    <n v="226.6049723107962"/>
    <n v="-22.54963627421769"/>
    <n v="0.53381580388684613"/>
    <n v="0.18857615220428769"/>
    <n v="9.2063703490282995E-4"/>
  </r>
  <r>
    <x v="5"/>
    <x v="0"/>
    <n v="3"/>
    <x v="1"/>
    <s v="---"/>
    <n v="1"/>
    <n v="2"/>
    <n v="1"/>
    <n v="1"/>
    <n v="99999"/>
    <n v="100"/>
    <n v="1"/>
    <s v="---"/>
    <n v="-51.993239722798748"/>
    <n v="-93.97263244914096"/>
    <n v="52.118657183399741"/>
    <n v="93.394588456737864"/>
    <n v="0.20198607447250469"/>
    <n v="-0.57804399240309579"/>
    <n v="4.3889553248686289E-4"/>
  </r>
  <r>
    <x v="5"/>
    <x v="0"/>
    <n v="4"/>
    <x v="1"/>
    <s v="---"/>
    <n v="2"/>
    <n v="3"/>
    <n v="1"/>
    <n v="1"/>
    <n v="99999"/>
    <n v="100"/>
    <n v="1"/>
    <s v="---"/>
    <n v="-28.62865718339954"/>
    <n v="2.6501317357160898"/>
    <n v="28.653264315553091"/>
    <n v="-3.078060414180527"/>
    <n v="3.9630032404610847E-2"/>
    <n v="-0.42792867846443672"/>
    <n v="1.165051017175181E-4"/>
  </r>
  <r>
    <x v="5"/>
    <x v="0"/>
    <n v="5"/>
    <x v="1"/>
    <s v="---"/>
    <n v="3"/>
    <n v="4"/>
    <n v="1"/>
    <n v="1"/>
    <n v="0.60245245480656995"/>
    <n v="100"/>
    <n v="1"/>
    <s v="---"/>
    <n v="-238.1886879666861"/>
    <n v="32.14938439538173"/>
    <n v="239.90502768920359"/>
    <n v="-15.65998717020717"/>
    <n v="2.7641822865116428"/>
    <n v="16.48939722517456"/>
    <n v="161.32988216200744"/>
  </r>
  <r>
    <x v="6"/>
    <x v="0"/>
    <n v="0"/>
    <x v="0"/>
    <s v="---"/>
    <n v="0"/>
    <n v="1"/>
    <n v="1"/>
    <n v="1"/>
    <n v="1.0040874246776099"/>
    <n v="100"/>
    <n v="1"/>
    <s v="---"/>
    <n v="249.77337254090111"/>
    <n v="21.599095132741791"/>
    <n v="-248.00676027720101"/>
    <n v="-4.6373675508556094"/>
    <n v="3.1296613884928091"/>
    <n v="16.961727581886191"/>
    <n v="111.05153242069161"/>
  </r>
  <r>
    <x v="6"/>
    <x v="0"/>
    <n v="1"/>
    <x v="1"/>
    <s v="---"/>
    <n v="0"/>
    <n v="3"/>
    <n v="1"/>
    <n v="1"/>
    <n v="99999"/>
    <n v="100"/>
    <n v="1"/>
    <s v="---"/>
    <n v="186.50014215467559"/>
    <n v="-13.61214767755046"/>
    <n v="-185.43739630558301"/>
    <n v="23.581606168475901"/>
    <n v="1.8827190991642495"/>
    <n v="9.9694584909254402"/>
    <n v="8.3158158496870658E-4"/>
  </r>
  <r>
    <x v="6"/>
    <x v="0"/>
    <n v="2"/>
    <x v="1"/>
    <s v="---"/>
    <n v="0"/>
    <n v="4"/>
    <n v="1"/>
    <n v="1"/>
    <n v="99999"/>
    <n v="100"/>
    <n v="1"/>
    <s v="---"/>
    <n v="-226.27351469557689"/>
    <n v="22.73821242642197"/>
    <n v="226.6049723107962"/>
    <n v="-22.54963627421769"/>
    <n v="0.58719738427553081"/>
    <n v="0.18857615220428769"/>
    <n v="1.012700738393113E-3"/>
  </r>
  <r>
    <x v="6"/>
    <x v="0"/>
    <n v="3"/>
    <x v="1"/>
    <s v="---"/>
    <n v="1"/>
    <n v="2"/>
    <n v="1"/>
    <n v="1"/>
    <n v="99999"/>
    <n v="100"/>
    <n v="1"/>
    <s v="---"/>
    <n v="-51.993239722798748"/>
    <n v="-93.97263244914096"/>
    <n v="52.118657183399741"/>
    <n v="93.394588456737864"/>
    <n v="0.22218468191975518"/>
    <n v="-0.57804399240309579"/>
    <n v="4.827850857355492E-4"/>
  </r>
  <r>
    <x v="6"/>
    <x v="0"/>
    <n v="4"/>
    <x v="1"/>
    <s v="---"/>
    <n v="2"/>
    <n v="3"/>
    <n v="1"/>
    <n v="1"/>
    <n v="99999"/>
    <n v="100"/>
    <n v="1"/>
    <s v="---"/>
    <n v="-28.62865718339954"/>
    <n v="2.6501317357160898"/>
    <n v="28.653264315553091"/>
    <n v="-3.078060414180527"/>
    <n v="4.3593035645071936E-2"/>
    <n v="-0.42792867846443672"/>
    <n v="1.2815561188926991E-4"/>
  </r>
  <r>
    <x v="6"/>
    <x v="0"/>
    <n v="5"/>
    <x v="1"/>
    <s v="---"/>
    <n v="3"/>
    <n v="4"/>
    <n v="1"/>
    <n v="1"/>
    <n v="0.60245245480656995"/>
    <n v="100"/>
    <n v="1"/>
    <s v="---"/>
    <n v="-238.1886879666861"/>
    <n v="32.14938439538173"/>
    <n v="239.90502768920359"/>
    <n v="-15.65998717020717"/>
    <n v="3.0406005151628075"/>
    <n v="16.48939722517456"/>
    <n v="177.46287037820821"/>
  </r>
  <r>
    <x v="7"/>
    <x v="0"/>
    <n v="0"/>
    <x v="0"/>
    <s v="---"/>
    <n v="0"/>
    <n v="1"/>
    <n v="1"/>
    <n v="1"/>
    <n v="1.0040874246776099"/>
    <n v="100"/>
    <n v="1"/>
    <s v="---"/>
    <n v="249.77337254090111"/>
    <n v="21.599095132741791"/>
    <n v="-248.00676027720101"/>
    <n v="-4.6373675508556094"/>
    <n v="3.4426275273420903"/>
    <n v="16.961727581886191"/>
    <n v="122.15668566276078"/>
  </r>
  <r>
    <x v="7"/>
    <x v="0"/>
    <n v="1"/>
    <x v="1"/>
    <s v="---"/>
    <n v="0"/>
    <n v="3"/>
    <n v="1"/>
    <n v="1"/>
    <n v="99999"/>
    <n v="100"/>
    <n v="1"/>
    <s v="---"/>
    <n v="186.50014215467559"/>
    <n v="-13.61214767755046"/>
    <n v="-185.43739630558301"/>
    <n v="23.581606168475901"/>
    <n v="2.0709910090806747"/>
    <n v="9.9694584909254402"/>
    <n v="9.1473974346557732E-4"/>
  </r>
  <r>
    <x v="7"/>
    <x v="0"/>
    <n v="2"/>
    <x v="1"/>
    <s v="---"/>
    <n v="0"/>
    <n v="4"/>
    <n v="1"/>
    <n v="1"/>
    <n v="99999"/>
    <n v="100"/>
    <n v="1"/>
    <s v="---"/>
    <n v="-226.27351469557689"/>
    <n v="22.73821242642197"/>
    <n v="226.6049723107962"/>
    <n v="-22.54963627421769"/>
    <n v="0.64591712270308399"/>
    <n v="0.18857615220428769"/>
    <n v="1.1139708122324245E-3"/>
  </r>
  <r>
    <x v="7"/>
    <x v="0"/>
    <n v="3"/>
    <x v="1"/>
    <s v="---"/>
    <n v="1"/>
    <n v="2"/>
    <n v="1"/>
    <n v="1"/>
    <n v="99999"/>
    <n v="100"/>
    <n v="1"/>
    <s v="---"/>
    <n v="-51.993239722798748"/>
    <n v="-93.97263244914096"/>
    <n v="52.118657183399741"/>
    <n v="93.394588456737864"/>
    <n v="0.24440315011173072"/>
    <n v="-0.57804399240309579"/>
    <n v="5.3106359430910412E-4"/>
  </r>
  <r>
    <x v="7"/>
    <x v="0"/>
    <n v="4"/>
    <x v="1"/>
    <s v="---"/>
    <n v="2"/>
    <n v="3"/>
    <n v="1"/>
    <n v="1"/>
    <n v="99999"/>
    <n v="100"/>
    <n v="1"/>
    <s v="---"/>
    <n v="-28.62865718339954"/>
    <n v="2.6501317357160898"/>
    <n v="28.653264315553091"/>
    <n v="-3.078060414180527"/>
    <n v="4.7952339209579135E-2"/>
    <n v="-0.42792867846443672"/>
    <n v="1.4097117307819692E-4"/>
  </r>
  <r>
    <x v="7"/>
    <x v="0"/>
    <n v="5"/>
    <x v="1"/>
    <s v="---"/>
    <n v="3"/>
    <n v="4"/>
    <n v="1"/>
    <n v="1"/>
    <n v="0.60245245480656995"/>
    <n v="100"/>
    <n v="1"/>
    <s v="---"/>
    <n v="-238.1886879666861"/>
    <n v="32.14938439538173"/>
    <n v="239.90502768920359"/>
    <n v="-15.65998717020717"/>
    <n v="3.3446605666790887"/>
    <n v="16.48939722517456"/>
    <n v="195.20915741602906"/>
  </r>
  <r>
    <x v="8"/>
    <x v="0"/>
    <n v="0"/>
    <x v="0"/>
    <s v="---"/>
    <n v="0"/>
    <n v="1"/>
    <n v="1"/>
    <n v="1"/>
    <n v="1.0040874246776099"/>
    <n v="100"/>
    <n v="1"/>
    <s v="---"/>
    <n v="-447.74871874997302"/>
    <n v="61.648637055047402"/>
    <n v="451.15679106285398"/>
    <n v="-28.241913926233799"/>
    <n v="3.7868902800762996"/>
    <n v="33.406723128813603"/>
    <n v="134.37235422903686"/>
  </r>
  <r>
    <x v="8"/>
    <x v="0"/>
    <n v="1"/>
    <x v="1"/>
    <s v="---"/>
    <n v="0"/>
    <n v="3"/>
    <n v="1"/>
    <n v="1"/>
    <n v="99999"/>
    <n v="100"/>
    <n v="1"/>
    <s v="---"/>
    <n v="-657.30874953325997"/>
    <n v="91.147889714713003"/>
    <n v="662.40855443650401"/>
    <n v="-40.823840682260403"/>
    <n v="2.2780901099887423"/>
    <n v="50.324049032452599"/>
    <n v="1.0062137178121352E-3"/>
  </r>
  <r>
    <x v="8"/>
    <x v="0"/>
    <n v="2"/>
    <x v="1"/>
    <s v="---"/>
    <n v="0"/>
    <n v="4"/>
    <n v="1"/>
    <n v="1"/>
    <n v="99999"/>
    <n v="100"/>
    <n v="1"/>
    <s v="---"/>
    <n v="-866.86878031654601"/>
    <n v="120.647142374379"/>
    <n v="873.66031781015499"/>
    <n v="-53.4057674382871"/>
    <n v="0.71050883497339246"/>
    <n v="67.241374936091603"/>
    <n v="1.2253678934556671E-3"/>
  </r>
  <r>
    <x v="8"/>
    <x v="0"/>
    <n v="3"/>
    <x v="1"/>
    <s v="---"/>
    <n v="1"/>
    <n v="2"/>
    <n v="1"/>
    <n v="1"/>
    <n v="99999"/>
    <n v="100"/>
    <n v="1"/>
    <s v="---"/>
    <n v="-1076.42881109983"/>
    <n v="150.14639503404399"/>
    <n v="1084.9120811838"/>
    <n v="-65.987694194313704"/>
    <n v="0.2688434651229038"/>
    <n v="84.158700839730599"/>
    <n v="5.8416995374001453E-4"/>
  </r>
  <r>
    <x v="8"/>
    <x v="0"/>
    <n v="4"/>
    <x v="1"/>
    <s v="---"/>
    <n v="2"/>
    <n v="3"/>
    <n v="1"/>
    <n v="1"/>
    <n v="99999"/>
    <n v="100"/>
    <n v="1"/>
    <s v="---"/>
    <n v="-1285.9888418831199"/>
    <n v="179.64564769371"/>
    <n v="1296.1638445574499"/>
    <n v="-78.569620950340394"/>
    <n v="5.2747573130537052E-2"/>
    <n v="101.07602674336999"/>
    <n v="1.5506829038601662E-4"/>
  </r>
  <r>
    <x v="8"/>
    <x v="0"/>
    <n v="5"/>
    <x v="1"/>
    <s v="---"/>
    <n v="3"/>
    <n v="4"/>
    <n v="1"/>
    <n v="1"/>
    <n v="0.60245245480656995"/>
    <n v="100"/>
    <n v="1"/>
    <s v="---"/>
    <n v="-1495.54887266641"/>
    <n v="209.14490035337499"/>
    <n v="1507.4156079311001"/>
    <n v="-91.151547706366998"/>
    <n v="3.6791266233469977"/>
    <n v="117.993352647009"/>
    <n v="214.73007315763198"/>
  </r>
  <r>
    <x v="9"/>
    <x v="0"/>
    <n v="0"/>
    <x v="0"/>
    <s v="---"/>
    <n v="0"/>
    <n v="1"/>
    <n v="1"/>
    <n v="1"/>
    <n v="1.0040874246776099"/>
    <n v="100"/>
    <n v="1"/>
    <s v="---"/>
    <n v="-1705.1089034496899"/>
    <n v="238.64415301304101"/>
    <n v="1718.6673713047501"/>
    <n v="-103.733474462394"/>
    <n v="4.1655793080839301"/>
    <n v="134.91067855064799"/>
    <n v="147.80958965194057"/>
  </r>
  <r>
    <x v="9"/>
    <x v="0"/>
    <n v="1"/>
    <x v="1"/>
    <s v="---"/>
    <n v="0"/>
    <n v="3"/>
    <n v="1"/>
    <n v="1"/>
    <n v="99999"/>
    <n v="100"/>
    <n v="1"/>
    <s v="---"/>
    <n v="-1914.6689342329801"/>
    <n v="268.14340567270699"/>
    <n v="1929.9191346784"/>
    <n v="-116.315401218421"/>
    <n v="2.5058991209876167"/>
    <n v="151.828004454287"/>
    <n v="1.1068350895933488E-3"/>
  </r>
  <r>
    <x v="9"/>
    <x v="0"/>
    <n v="2"/>
    <x v="1"/>
    <s v="---"/>
    <n v="0"/>
    <n v="4"/>
    <n v="1"/>
    <n v="1"/>
    <n v="99999"/>
    <n v="100"/>
    <n v="1"/>
    <s v="---"/>
    <n v="-2124.2289650162702"/>
    <n v="297.64265833237198"/>
    <n v="2141.1708980520598"/>
    <n v="-128.89732797444699"/>
    <n v="0.7815597184707318"/>
    <n v="168.74533035792601"/>
    <n v="1.347904682801234E-3"/>
  </r>
  <r>
    <x v="9"/>
    <x v="0"/>
    <n v="3"/>
    <x v="1"/>
    <s v="---"/>
    <n v="1"/>
    <n v="2"/>
    <n v="1"/>
    <n v="1"/>
    <n v="99999"/>
    <n v="100"/>
    <n v="1"/>
    <s v="---"/>
    <n v="-2333.7889957995499"/>
    <n v="327.14191099203799"/>
    <n v="2352.42266142571"/>
    <n v="-141.479254730474"/>
    <n v="0.29572781163519418"/>
    <n v="185.66265626156499"/>
    <n v="6.4258694911401601E-4"/>
  </r>
  <r>
    <x v="9"/>
    <x v="0"/>
    <n v="4"/>
    <x v="1"/>
    <s v="---"/>
    <n v="2"/>
    <n v="3"/>
    <n v="1"/>
    <n v="1"/>
    <n v="99999"/>
    <n v="100"/>
    <n v="1"/>
    <s v="---"/>
    <n v="-2543.34902658284"/>
    <n v="356.64116365170401"/>
    <n v="2563.6744247993602"/>
    <n v="-154.061181486501"/>
    <n v="5.8022330443590765E-2"/>
    <n v="202.579982165204"/>
    <n v="1.7057511942461829E-4"/>
  </r>
  <r>
    <x v="9"/>
    <x v="0"/>
    <n v="5"/>
    <x v="1"/>
    <s v="---"/>
    <n v="3"/>
    <n v="4"/>
    <n v="1"/>
    <n v="1"/>
    <n v="0.60245245480656995"/>
    <n v="100"/>
    <n v="1"/>
    <s v="---"/>
    <n v="-2752.9090573661301"/>
    <n v="386.14041631136899"/>
    <n v="2774.9261881730099"/>
    <n v="-166.64310824252701"/>
    <n v="4.0470392856816977"/>
    <n v="219.49730806884301"/>
    <n v="236.2030804733952"/>
  </r>
  <r>
    <x v="10"/>
    <x v="0"/>
    <n v="0"/>
    <x v="0"/>
    <s v="---"/>
    <n v="0"/>
    <n v="1"/>
    <n v="1"/>
    <n v="1"/>
    <n v="1.0040874246776099"/>
    <n v="100"/>
    <n v="1"/>
    <s v="---"/>
    <n v="-2962.4690881494098"/>
    <n v="415.63966897103501"/>
    <n v="2986.1779515466601"/>
    <n v="-179.22503499855401"/>
    <n v="4.5821372388923232"/>
    <n v="236.41463397248199"/>
    <n v="162.59054861713463"/>
  </r>
  <r>
    <x v="10"/>
    <x v="0"/>
    <n v="1"/>
    <x v="1"/>
    <s v="---"/>
    <n v="0"/>
    <n v="3"/>
    <n v="1"/>
    <n v="1"/>
    <n v="99999"/>
    <n v="100"/>
    <n v="1"/>
    <s v="---"/>
    <n v="-3172.0291189326999"/>
    <n v="445.13892163070102"/>
    <n v="3197.4297149203098"/>
    <n v="-191.80696175458101"/>
    <n v="2.7564890330863787"/>
    <n v="253.331959876121"/>
    <n v="1.2175185985526839E-3"/>
  </r>
  <r>
    <x v="10"/>
    <x v="0"/>
    <n v="2"/>
    <x v="1"/>
    <s v="---"/>
    <n v="0"/>
    <n v="4"/>
    <n v="1"/>
    <n v="1"/>
    <n v="99999"/>
    <n v="100"/>
    <n v="1"/>
    <s v="---"/>
    <n v="-3381.5891497159801"/>
    <n v="474.63817429036601"/>
    <n v="3408.68147829396"/>
    <n v="-204.38888851060699"/>
    <n v="0.85971569031780504"/>
    <n v="270.24928577975999"/>
    <n v="1.4826951510813575E-3"/>
  </r>
  <r>
    <x v="10"/>
    <x v="0"/>
    <n v="3"/>
    <x v="1"/>
    <s v="---"/>
    <n v="1"/>
    <n v="2"/>
    <n v="1"/>
    <n v="1"/>
    <n v="99999"/>
    <n v="100"/>
    <n v="1"/>
    <s v="---"/>
    <n v="-3591.1491804992702"/>
    <n v="504.13742695003202"/>
    <n v="3619.9332416676102"/>
    <n v="-216.97081526663399"/>
    <n v="0.32530059279871365"/>
    <n v="287.16661168339903"/>
    <n v="7.0684564402541763E-4"/>
  </r>
  <r>
    <x v="10"/>
    <x v="0"/>
    <n v="4"/>
    <x v="1"/>
    <s v="---"/>
    <n v="2"/>
    <n v="3"/>
    <n v="1"/>
    <n v="1"/>
    <n v="99999"/>
    <n v="100"/>
    <n v="1"/>
    <s v="---"/>
    <n v="-3800.7092112825599"/>
    <n v="533.63667960969804"/>
    <n v="3831.18500504126"/>
    <n v="-229.55274202266099"/>
    <n v="6.3824563487949848E-2"/>
    <n v="304.08393758703801"/>
    <n v="1.8763263136708014E-4"/>
  </r>
  <r>
    <x v="10"/>
    <x v="0"/>
    <n v="5"/>
    <x v="1"/>
    <s v="---"/>
    <n v="3"/>
    <n v="4"/>
    <n v="1"/>
    <n v="1"/>
    <n v="0.60245245480656995"/>
    <n v="100"/>
    <n v="1"/>
    <s v="---"/>
    <n v="-4010.26924206584"/>
    <n v="563.13593226936302"/>
    <n v="4042.4367684149101"/>
    <n v="-242.134668778687"/>
    <n v="4.4517432142498681"/>
    <n v="321.00126349067699"/>
    <n v="259.823388520734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42DABF-B673-4F60-B7F1-92D03D7B89DA}" name="PivotTable16"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H20" firstHeaderRow="1" firstDataRow="3" firstDataCol="1" rowPageCount="2" colPageCount="1"/>
  <pivotFields count="16">
    <pivotField axis="axisRow" showAll="0">
      <items count="12">
        <item x="0"/>
        <item x="1"/>
        <item x="2"/>
        <item x="3"/>
        <item x="4"/>
        <item x="5"/>
        <item x="6"/>
        <item x="7"/>
        <item x="8"/>
        <item x="9"/>
        <item x="10"/>
        <item t="default"/>
      </items>
    </pivotField>
    <pivotField axis="axisPage" showAll="0">
      <items count="2">
        <item x="0"/>
        <item t="default"/>
      </items>
    </pivotField>
    <pivotField showAll="0"/>
    <pivotField showAll="0"/>
    <pivotField axis="axisCol" showAll="0">
      <items count="4">
        <item x="0"/>
        <item x="1"/>
        <item x="2"/>
        <item t="default"/>
      </items>
    </pivotField>
    <pivotField axis="axisCol" showAll="0">
      <items count="4">
        <item x="1"/>
        <item x="0"/>
        <item x="2"/>
        <item t="default"/>
      </items>
    </pivotField>
    <pivotField axis="axisPage" showAll="0">
      <items count="3">
        <item x="0"/>
        <item x="1"/>
        <item t="default"/>
      </items>
    </pivotField>
    <pivotField showAll="0"/>
    <pivotField showAll="0"/>
    <pivotField showAll="0"/>
    <pivotField showAll="0"/>
    <pivotField showAll="0"/>
    <pivotField showAll="0"/>
    <pivotField showAll="0"/>
    <pivotField dataField="1" showAll="0"/>
    <pivotField showAll="0"/>
  </pivotFields>
  <rowFields count="1">
    <field x="0"/>
  </rowFields>
  <rowItems count="12">
    <i>
      <x/>
    </i>
    <i>
      <x v="1"/>
    </i>
    <i>
      <x v="2"/>
    </i>
    <i>
      <x v="3"/>
    </i>
    <i>
      <x v="4"/>
    </i>
    <i>
      <x v="5"/>
    </i>
    <i>
      <x v="6"/>
    </i>
    <i>
      <x v="7"/>
    </i>
    <i>
      <x v="8"/>
    </i>
    <i>
      <x v="9"/>
    </i>
    <i>
      <x v="10"/>
    </i>
    <i t="grand">
      <x/>
    </i>
  </rowItems>
  <colFields count="2">
    <field x="4"/>
    <field x="5"/>
  </colFields>
  <colItems count="7">
    <i>
      <x/>
      <x v="1"/>
    </i>
    <i t="default">
      <x/>
    </i>
    <i>
      <x v="1"/>
      <x/>
    </i>
    <i t="default">
      <x v="1"/>
    </i>
    <i>
      <x v="2"/>
      <x v="2"/>
    </i>
    <i t="default">
      <x v="2"/>
    </i>
    <i t="grand">
      <x/>
    </i>
  </colItems>
  <pageFields count="2">
    <pageField fld="1" hier="-1"/>
    <pageField fld="6" hier="-1"/>
  </pageFields>
  <dataFields count="1">
    <dataField name="Sum of  Active Power [MW]" fld="14" baseField="0" baseItem="0"/>
  </dataFields>
  <chartFormats count="5">
    <chartFormat chart="2" format="21" series="1">
      <pivotArea type="data" outline="0" fieldPosition="0">
        <references count="3">
          <reference field="4294967294" count="1" selected="0">
            <x v="0"/>
          </reference>
          <reference field="4" count="1" selected="0">
            <x v="0"/>
          </reference>
          <reference field="5" count="1" selected="0">
            <x v="1"/>
          </reference>
        </references>
      </pivotArea>
    </chartFormat>
    <chartFormat chart="2" format="22" series="1">
      <pivotArea type="data" outline="0" fieldPosition="0">
        <references count="3">
          <reference field="4294967294" count="1" selected="0">
            <x v="0"/>
          </reference>
          <reference field="4" count="1" selected="0">
            <x v="1"/>
          </reference>
          <reference field="5" count="1" selected="0">
            <x v="0"/>
          </reference>
        </references>
      </pivotArea>
    </chartFormat>
    <chartFormat chart="2" format="23" series="1">
      <pivotArea type="data" outline="0" fieldPosition="0">
        <references count="3">
          <reference field="4294967294" count="1" selected="0">
            <x v="0"/>
          </reference>
          <reference field="4" count="1" selected="0">
            <x v="2"/>
          </reference>
          <reference field="5" count="1" selected="0">
            <x v="2"/>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3">
          <reference field="4294967294" count="1" selected="0">
            <x v="0"/>
          </reference>
          <reference field="4"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92902C-2313-434D-82CB-9C7D33868A07}"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3" firstHeaderRow="1" firstDataRow="1" firstDataCol="1"/>
  <pivotFields count="16">
    <pivotField showAll="0"/>
    <pivotField showAll="0">
      <items count="2">
        <item x="0"/>
        <item t="default"/>
      </items>
    </pivotField>
    <pivotField showAll="0"/>
    <pivotField showAll="0"/>
    <pivotField axis="axisRow" showAll="0">
      <items count="4">
        <item x="0"/>
        <item x="1"/>
        <item x="2"/>
        <item t="default"/>
      </items>
    </pivotField>
    <pivotField axis="axisRow" showAll="0">
      <items count="4">
        <item x="1"/>
        <item x="0"/>
        <item x="2"/>
        <item t="default"/>
      </items>
    </pivotField>
    <pivotField axis="axisRow" showAll="0">
      <items count="3">
        <item x="0"/>
        <item x="1"/>
        <item t="default"/>
      </items>
    </pivotField>
    <pivotField showAll="0"/>
    <pivotField showAll="0"/>
    <pivotField showAll="0"/>
    <pivotField showAll="0"/>
    <pivotField showAll="0"/>
    <pivotField showAll="0"/>
    <pivotField showAll="0"/>
    <pivotField dataField="1" showAll="0"/>
    <pivotField showAll="0"/>
  </pivotFields>
  <rowFields count="3">
    <field x="4"/>
    <field x="5"/>
    <field x="6"/>
  </rowFields>
  <rowItems count="10">
    <i>
      <x/>
    </i>
    <i r="1">
      <x v="1"/>
    </i>
    <i r="2">
      <x/>
    </i>
    <i>
      <x v="1"/>
    </i>
    <i r="1">
      <x/>
    </i>
    <i r="2">
      <x/>
    </i>
    <i>
      <x v="2"/>
    </i>
    <i r="1">
      <x v="2"/>
    </i>
    <i r="2">
      <x v="1"/>
    </i>
    <i t="grand">
      <x/>
    </i>
  </rowItems>
  <colItems count="1">
    <i/>
  </colItems>
  <dataFields count="1">
    <dataField name="Sum of  Active Power [MW]" fld="14" baseField="0" baseItem="0"/>
  </dataFields>
  <chartFormats count="4">
    <chartFormat chart="2" format="16" series="1">
      <pivotArea type="data" outline="0" fieldPosition="0">
        <references count="1">
          <reference field="4294967294" count="1" selected="0">
            <x v="0"/>
          </reference>
        </references>
      </pivotArea>
    </chartFormat>
    <chartFormat chart="2" format="17">
      <pivotArea type="data" outline="0" fieldPosition="0">
        <references count="4">
          <reference field="4294967294" count="1" selected="0">
            <x v="0"/>
          </reference>
          <reference field="4" count="1" selected="0">
            <x v="0"/>
          </reference>
          <reference field="5" count="1" selected="0">
            <x v="1"/>
          </reference>
          <reference field="6" count="1" selected="0">
            <x v="0"/>
          </reference>
        </references>
      </pivotArea>
    </chartFormat>
    <chartFormat chart="2" format="18">
      <pivotArea type="data" outline="0" fieldPosition="0">
        <references count="4">
          <reference field="4294967294" count="1" selected="0">
            <x v="0"/>
          </reference>
          <reference field="4" count="1" selected="0">
            <x v="1"/>
          </reference>
          <reference field="5" count="1" selected="0">
            <x v="0"/>
          </reference>
          <reference field="6" count="1" selected="0">
            <x v="0"/>
          </reference>
        </references>
      </pivotArea>
    </chartFormat>
    <chartFormat chart="2" format="19">
      <pivotArea type="data" outline="0" fieldPosition="0">
        <references count="4">
          <reference field="4294967294" count="1" selected="0">
            <x v="0"/>
          </reference>
          <reference field="4" count="1" selected="0">
            <x v="2"/>
          </reference>
          <reference field="5" count="1" selected="0">
            <x v="2"/>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55F9DC-37CB-47F0-B4F3-F72BD8052F60}" name="PivotTable2"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16" firstHeaderRow="0" firstDataRow="1" firstDataCol="1" rowPageCount="2" colPageCount="1"/>
  <pivotFields count="20">
    <pivotField axis="axisRow" showAll="0">
      <items count="12">
        <item x="0"/>
        <item x="1"/>
        <item x="2"/>
        <item x="3"/>
        <item x="4"/>
        <item x="5"/>
        <item x="6"/>
        <item x="7"/>
        <item x="8"/>
        <item x="9"/>
        <item x="10"/>
        <item t="default"/>
      </items>
    </pivotField>
    <pivotField axis="axisPage" showAll="0">
      <items count="2">
        <item x="0"/>
        <item t="default"/>
      </items>
    </pivotField>
    <pivotField showAll="0"/>
    <pivotField axis="axisPage"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12">
    <i>
      <x/>
    </i>
    <i>
      <x v="1"/>
    </i>
    <i>
      <x v="2"/>
    </i>
    <i>
      <x v="3"/>
    </i>
    <i>
      <x v="4"/>
    </i>
    <i>
      <x v="5"/>
    </i>
    <i>
      <x v="6"/>
    </i>
    <i>
      <x v="7"/>
    </i>
    <i>
      <x v="8"/>
    </i>
    <i>
      <x v="9"/>
    </i>
    <i>
      <x v="10"/>
    </i>
    <i t="grand">
      <x/>
    </i>
  </rowItems>
  <colFields count="1">
    <field x="-2"/>
  </colFields>
  <colItems count="3">
    <i>
      <x/>
    </i>
    <i i="1">
      <x v="1"/>
    </i>
    <i i="2">
      <x v="2"/>
    </i>
  </colItems>
  <pageFields count="2">
    <pageField fld="1" hier="-1"/>
    <pageField fld="3" hier="-1"/>
  </pageFields>
  <dataFields count="3">
    <dataField name="Max of Loading Percent [%]" fld="19" subtotal="max" baseField="0" baseItem="0"/>
    <dataField name="Average of Loading Percent [%]" fld="19" subtotal="average" baseField="0" baseItem="0"/>
    <dataField name="Min of Loading Percent [%]2" fld="19" subtotal="min" baseField="0" baseItem="0"/>
  </dataFields>
  <chartFormats count="15">
    <chartFormat chart="2" format="12" series="1">
      <pivotArea type="data" outline="0" fieldPosition="0">
        <references count="3">
          <reference field="4294967294" count="1" selected="0">
            <x v="0"/>
          </reference>
          <reference field="1" count="1" selected="0">
            <x v="0"/>
          </reference>
          <reference field="3" count="1" selected="0">
            <x v="0"/>
          </reference>
        </references>
      </pivotArea>
    </chartFormat>
    <chartFormat chart="2" format="13" series="1">
      <pivotArea type="data" outline="0" fieldPosition="0">
        <references count="3">
          <reference field="4294967294" count="1" selected="0">
            <x v="1"/>
          </reference>
          <reference field="1" count="1" selected="0">
            <x v="0"/>
          </reference>
          <reference field="3" count="1" selected="0">
            <x v="0"/>
          </reference>
        </references>
      </pivotArea>
    </chartFormat>
    <chartFormat chart="2" format="14" series="1">
      <pivotArea type="data" outline="0" fieldPosition="0">
        <references count="3">
          <reference field="4294967294" count="1" selected="0">
            <x v="2"/>
          </reference>
          <reference field="1" count="1" selected="0">
            <x v="0"/>
          </reference>
          <reference field="3" count="1" selected="0">
            <x v="0"/>
          </reference>
        </references>
      </pivotArea>
    </chartFormat>
    <chartFormat chart="2" format="15" series="1">
      <pivotArea type="data" outline="0" fieldPosition="0">
        <references count="3">
          <reference field="4294967294" count="1" selected="0">
            <x v="0"/>
          </reference>
          <reference field="1" count="1" selected="0">
            <x v="0"/>
          </reference>
          <reference field="3" count="1" selected="0">
            <x v="1"/>
          </reference>
        </references>
      </pivotArea>
    </chartFormat>
    <chartFormat chart="2" format="16" series="1">
      <pivotArea type="data" outline="0" fieldPosition="0">
        <references count="3">
          <reference field="4294967294" count="1" selected="0">
            <x v="1"/>
          </reference>
          <reference field="1" count="1" selected="0">
            <x v="0"/>
          </reference>
          <reference field="3" count="1" selected="0">
            <x v="1"/>
          </reference>
        </references>
      </pivotArea>
    </chartFormat>
    <chartFormat chart="2" format="17" series="1">
      <pivotArea type="data" outline="0" fieldPosition="0">
        <references count="3">
          <reference field="4294967294" count="1" selected="0">
            <x v="2"/>
          </reference>
          <reference field="1" count="1" selected="0">
            <x v="0"/>
          </reference>
          <reference field="3" count="1" selected="0">
            <x v="1"/>
          </reference>
        </references>
      </pivotArea>
    </chartFormat>
    <chartFormat chart="2" format="18" series="1">
      <pivotArea type="data" outline="0" fieldPosition="0">
        <references count="2">
          <reference field="4294967294" count="1" selected="0">
            <x v="0"/>
          </reference>
          <reference field="3" count="1" selected="0">
            <x v="0"/>
          </reference>
        </references>
      </pivotArea>
    </chartFormat>
    <chartFormat chart="2" format="19" series="1">
      <pivotArea type="data" outline="0" fieldPosition="0">
        <references count="2">
          <reference field="4294967294" count="1" selected="0">
            <x v="1"/>
          </reference>
          <reference field="3" count="1" selected="0">
            <x v="0"/>
          </reference>
        </references>
      </pivotArea>
    </chartFormat>
    <chartFormat chart="2" format="20" series="1">
      <pivotArea type="data" outline="0" fieldPosition="0">
        <references count="2">
          <reference field="4294967294" count="1" selected="0">
            <x v="2"/>
          </reference>
          <reference field="3" count="1" selected="0">
            <x v="0"/>
          </reference>
        </references>
      </pivotArea>
    </chartFormat>
    <chartFormat chart="2" format="21" series="1">
      <pivotArea type="data" outline="0" fieldPosition="0">
        <references count="2">
          <reference field="4294967294" count="1" selected="0">
            <x v="0"/>
          </reference>
          <reference field="3" count="1" selected="0">
            <x v="1"/>
          </reference>
        </references>
      </pivotArea>
    </chartFormat>
    <chartFormat chart="2" format="22" series="1">
      <pivotArea type="data" outline="0" fieldPosition="0">
        <references count="2">
          <reference field="4294967294" count="1" selected="0">
            <x v="1"/>
          </reference>
          <reference field="3" count="1" selected="0">
            <x v="1"/>
          </reference>
        </references>
      </pivotArea>
    </chartFormat>
    <chartFormat chart="2" format="23" series="1">
      <pivotArea type="data" outline="0" fieldPosition="0">
        <references count="2">
          <reference field="4294967294" count="1" selected="0">
            <x v="2"/>
          </reference>
          <reference field="3" count="1" selected="0">
            <x v="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55B23C-FD8E-4E6A-A59C-4B61FE77A955}" name="PivotTable3"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6" firstHeaderRow="1" firstDataRow="1" firstDataCol="1" rowPageCount="2" colPageCount="1"/>
  <pivotFields count="20">
    <pivotField axis="axisRow" showAll="0">
      <items count="12">
        <item x="0"/>
        <item x="1"/>
        <item x="2"/>
        <item x="3"/>
        <item x="4"/>
        <item x="5"/>
        <item x="6"/>
        <item x="7"/>
        <item x="8"/>
        <item x="9"/>
        <item x="10"/>
        <item t="default"/>
      </items>
    </pivotField>
    <pivotField axis="axisPage" showAll="0">
      <items count="2">
        <item x="0"/>
        <item t="default"/>
      </items>
    </pivotField>
    <pivotField showAll="0"/>
    <pivotField axis="axisPage"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12">
    <i>
      <x/>
    </i>
    <i>
      <x v="1"/>
    </i>
    <i>
      <x v="2"/>
    </i>
    <i>
      <x v="3"/>
    </i>
    <i>
      <x v="4"/>
    </i>
    <i>
      <x v="5"/>
    </i>
    <i>
      <x v="6"/>
    </i>
    <i>
      <x v="7"/>
    </i>
    <i>
      <x v="8"/>
    </i>
    <i>
      <x v="9"/>
    </i>
    <i>
      <x v="10"/>
    </i>
    <i t="grand">
      <x/>
    </i>
  </rowItems>
  <colItems count="1">
    <i/>
  </colItems>
  <pageFields count="2">
    <pageField fld="1" hier="-1"/>
    <pageField fld="3" hier="-1"/>
  </pageFields>
  <dataFields count="1">
    <dataField name="Sum of Losses [MW]" fld="17" baseField="0" baseItem="0"/>
  </dataFields>
  <chartFormats count="1">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81A1CE24-8171-4E96-9C9E-C69C801D78B5}" sourceName="Zone">
  <pivotTables>
    <pivotTable tabId="9" name="PivotTable16"/>
    <pivotTable tabId="10" name="PivotTable1"/>
  </pivotTables>
  <data>
    <tabular pivotCacheId="1923745019">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 xr10:uid="{E08D1685-E2A5-4C03-B51C-A36B18FEA8F0}" sourceName="Fuel">
  <pivotTables>
    <pivotTable tabId="9" name="PivotTable16"/>
    <pivotTable tabId="10" name="PivotTable1"/>
  </pivotTables>
  <data>
    <tabular pivotCacheId="192374501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chnology" xr10:uid="{DCA87D60-13B1-43E0-A15D-B5424B376629}" sourceName="Technology">
  <pivotTables>
    <pivotTable tabId="9" name="PivotTable16"/>
    <pivotTable tabId="10" name="PivotTable1"/>
  </pivotTables>
  <data>
    <tabular pivotCacheId="1923745019">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oltage_Level__kV" xr10:uid="{CF358931-9FFB-4F4B-9AF0-97E07AA439D3}" sourceName="Voltage Level [kV]">
  <pivotTables>
    <pivotTable tabId="9" name="PivotTable16"/>
    <pivotTable tabId="10" name="PivotTable1"/>
  </pivotTables>
  <data>
    <tabular pivotCacheId="1923745019">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1" xr10:uid="{68A43A06-6138-4CB3-86D8-B1FC89E2D1A7}" sourceName="Zone">
  <pivotTables>
    <pivotTable tabId="11" name="PivotTable2"/>
    <pivotTable tabId="12" name="PivotTable3"/>
  </pivotTables>
  <data>
    <tabular pivotCacheId="967741940">
      <items count="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oltage_Level__kV1" xr10:uid="{F2BE660A-006C-425A-9F04-9E5F550333B3}" sourceName="Voltage Level [kV]">
  <pivotTables>
    <pivotTable tabId="11" name="PivotTable2"/>
    <pivotTable tabId="12" name="PivotTable3"/>
  </pivotTables>
  <data>
    <tabular pivotCacheId="96774194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BDABF252-F4E4-449D-919F-CE436EAA7841}" cache="Slicer_Zone" caption="Zone" rowHeight="241300"/>
  <slicer name="Fuel" xr10:uid="{D74C6C14-73FC-4D6E-B99C-6FB6E77FFCFD}" cache="Slicer_Fuel" caption="Fuel" rowHeight="241300"/>
  <slicer name="Technology" xr10:uid="{10460025-1A94-432B-8351-071CE786F7CE}" cache="Slicer_Technology" caption="Technology" rowHeight="241300"/>
  <slicer name="Voltage Level [kV]" xr10:uid="{9639BAED-61AC-4802-A727-B4C39FF4B5FD}" cache="Slicer_Voltage_Level__kV" caption="Voltage Level [kV]" rowHeight="241300"/>
  <slicer name="Zone 1" xr10:uid="{F51052F0-AFB3-4B80-9842-C0E7094EE4BC}" cache="Slicer_Zone1" caption="Zone" rowHeight="241300"/>
  <slicer name="Voltage Level [kV] 1" xr10:uid="{0917183F-F97E-4FB5-AD51-DBD383B70248}" cache="Slicer_Voltage_Level__kV1" caption="Voltage Level [kV]"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524AC-4D0C-4F6F-A520-5F2E811A4CE7}" name="demand_table" displayName="demand_table" ref="B3:I5" totalsRowShown="0" headerRowDxfId="4">
  <autoFilter ref="B3:I5" xr:uid="{F70524AC-4D0C-4F6F-A520-5F2E811A4CE7}"/>
  <tableColumns count="8">
    <tableColumn id="8" xr3:uid="{F2EDA2BF-F8AF-4203-B2F3-7B905739D61D}" name="Step"/>
    <tableColumn id="2" xr3:uid="{B772E291-FFCF-435F-BA86-441C27B45317}" name="Zone"/>
    <tableColumn id="7" xr3:uid="{51FA998E-794F-4903-8982-6AB87FDFE77A}" name="Load Index"/>
    <tableColumn id="3" xr3:uid="{6C6B97D0-7EF6-44F8-8BAB-29DB21730B68}" name="Bus Index"/>
    <tableColumn id="4" xr3:uid="{9F72CD68-B40A-4A8D-B4B7-43E4B2AD837F}" name="In service"/>
    <tableColumn id="1" xr3:uid="{4BA7201C-B163-4D52-A081-7565D1A6567D}" name="Voltage Level [kV]"/>
    <tableColumn id="5" xr3:uid="{75B471B4-A0A7-4436-9F33-431221CACB81}" name="Active Power [MW]"/>
    <tableColumn id="6" xr3:uid="{E0B8BAA8-9FFC-40BA-8F61-9AF27CF35277}" name="Reactive Power [MVAr]"/>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ACD7C8-06B8-4AD2-9918-9A9EC5FBCE6A}" name="generation_table" displayName="generation_table" ref="B3:Q36" totalsRowShown="0" headerRowDxfId="0">
  <autoFilter ref="B3:Q36" xr:uid="{40ACD7C8-06B8-4AD2-9918-9A9EC5FBCE6A}"/>
  <tableColumns count="16">
    <tableColumn id="16" xr3:uid="{FD185B91-B49F-4E9A-9642-5A784F589DF7}" name="Step"/>
    <tableColumn id="1" xr3:uid="{1D308122-CF3C-45A3-A0E8-6BFFBF1E2E0A}" name="Zone"/>
    <tableColumn id="2" xr3:uid="{7F7D4208-FA89-433B-8D20-8B82046C31BF}" name="Bus Index"/>
    <tableColumn id="14" xr3:uid="{BFB11B01-34E2-4E2E-89F2-B4A22EF85F4E}" name="Generator Index"/>
    <tableColumn id="15" xr3:uid="{8AB767E0-F162-4365-88BE-6017F79A4662}" name="Fuel"/>
    <tableColumn id="7" xr3:uid="{603585BA-20E7-4255-A8F3-8034E5940696}" name="Technology"/>
    <tableColumn id="3" xr3:uid="{37122E40-ED5E-4D80-93E0-256882715872}" name="Voltage Level [kV]"/>
    <tableColumn id="4" xr3:uid="{D8956929-3F41-4D51-BE4F-2774341E552B}" name="Name"/>
    <tableColumn id="5" xr3:uid="{A425E759-2D69-4D84-A148-E76C43AF6FA4}" name="In Service"/>
    <tableColumn id="6" xr3:uid="{6F6664F2-9163-460C-8A58-072E5EF9D107}" name="Voltage [p.u]"/>
    <tableColumn id="8" xr3:uid="{9F1EE02A-F9F1-4A32-8060-35B395A80221}" name="Maximum Active Power [MW]"/>
    <tableColumn id="9" xr3:uid="{5D1D5079-A3F5-4BCC-AC85-2C99B8353583}" name="Maximum Reactive Power [MVAr]"/>
    <tableColumn id="10" xr3:uid="{81510E49-FAD2-4E19-910E-92EA6DE45564}" name="Minimum Active Power [MW]"/>
    <tableColumn id="11" xr3:uid="{1E60D8A6-4081-4E86-8EBE-BD2051C72844}" name="Minimum Reactive Power [MVAr]"/>
    <tableColumn id="12" xr3:uid="{64077953-7655-4ABB-BACB-42D4F91C4E0D}" name=" Active Power [MW]"/>
    <tableColumn id="13" xr3:uid="{F5A115AE-0ECF-402E-B3D0-FB9AA39DD92B}" name=" Reactive Power [MVAr]"/>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E76C2C-375C-47C1-A9AD-8417B088B6FC}" name="bus_table" displayName="bus_table" ref="B3:K5" totalsRowShown="0" headerRowDxfId="3">
  <autoFilter ref="B3:K5" xr:uid="{99E76C2C-375C-47C1-A9AD-8417B088B6FC}"/>
  <tableColumns count="10">
    <tableColumn id="10" xr3:uid="{4B4D838B-4D4B-4447-AA54-623C16D775A5}" name="Step"/>
    <tableColumn id="1" xr3:uid="{8D5D3D19-C9FB-4B3C-9A8E-18DDDD81AA15}" name="Bus Index"/>
    <tableColumn id="2" xr3:uid="{3244D43A-F10E-4F78-A09B-57897246BB52}" name="Zone"/>
    <tableColumn id="3" xr3:uid="{5EDAC410-257E-44EA-9971-35109AF46BCE}" name="Name"/>
    <tableColumn id="4" xr3:uid="{3BF104E3-A830-40EC-A511-F013E919C2F8}" name="Voltage Level [kV]"/>
    <tableColumn id="5" xr3:uid="{BD0F4BDD-012D-46A6-BBBD-5EFF4DD90846}" name="In Service"/>
    <tableColumn id="6" xr3:uid="{023E00F8-310E-4EA9-974D-D0DE79DD2C16}" name="Voltage [p.u]"/>
    <tableColumn id="7" xr3:uid="{603776BD-14E0-4986-BF52-DEE30506D295}" name="Voltage Phase [degree]"/>
    <tableColumn id="8" xr3:uid="{D39259F2-EC0F-41AC-BC8E-F99C4C810B73}" name="Active Power [MW]"/>
    <tableColumn id="9" xr3:uid="{4AFB9204-6B8E-44A1-8DF2-59B09068BDBC}" name="Reactive Power [MVAr]"/>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E8232FA-505B-4CE4-B934-04B27D52E9CB}" name="lines_table" displayName="lines_table" ref="B3:U69" totalsRowShown="0" headerRowDxfId="2">
  <autoFilter ref="B3:U69" xr:uid="{EE8232FA-505B-4CE4-B934-04B27D52E9CB}"/>
  <tableColumns count="20">
    <tableColumn id="19" xr3:uid="{54142960-63F9-4F3B-9473-5E4553BD8277}" name="Step"/>
    <tableColumn id="1" xr3:uid="{F4CA92FE-BBA3-4697-B61E-D4DD00F4DDB7}" name="Zone"/>
    <tableColumn id="14" xr3:uid="{01DBCA48-C0A3-4755-A24E-33F8BA6D787C}" name="Line Index"/>
    <tableColumn id="3" xr3:uid="{739EFFA8-D4EB-4D34-9C9C-F380FD25C900}" name="Voltage Level [kV]"/>
    <tableColumn id="4" xr3:uid="{C1F8F53E-C4FA-43A7-8032-1BA1F8B8894E}" name="Name"/>
    <tableColumn id="5" xr3:uid="{177C481B-5352-406F-B7DF-6194A493A40A}" name="From bus"/>
    <tableColumn id="6" xr3:uid="{88DEA9F9-8221-4743-A5EF-FB45CDB211E6}" name="To Bus"/>
    <tableColumn id="8" xr3:uid="{2C394185-CB11-4891-8C5C-3F13F7A49AAC}" name="In service"/>
    <tableColumn id="9" xr3:uid="{0F6845A4-FD06-402E-982E-C3F453C61916}" name="Length [km]"/>
    <tableColumn id="10" xr3:uid="{767E43C9-6752-4023-9B86-F42E1ACE5C13}" name="Maximum Current [kA]"/>
    <tableColumn id="11" xr3:uid="{98BCDFDE-9C3C-44CD-B6F2-B11F2761FAB0}" name="Maximum Loading [%]"/>
    <tableColumn id="12" xr3:uid="{60F54634-7F0D-4289-AFAB-F67BB199A0E1}" name="Number of Lines in Parallel"/>
    <tableColumn id="13" xr3:uid="{AD4ADF57-4C5F-45F4-B5DD-3EDBDB4B7C3C}" name="Std. Type"/>
    <tableColumn id="2" xr3:uid="{BDA4492C-3447-4FB7-BD20-F46FD6AD2E3A}" name="From Bus Act. Power [MW]"/>
    <tableColumn id="7" xr3:uid="{58BAFFD4-7E62-42C3-BF39-976808A12BD4}" name="From Bus Raact. Power [MVAr]"/>
    <tableColumn id="15" xr3:uid="{347D2202-68C8-40E3-8187-DDD1FD6515A5}" name="To Bus Act. Power [MW]"/>
    <tableColumn id="16" xr3:uid="{583273CD-73AF-4D6F-852A-003096CDB2A7}" name="To Bus Raact. Power [MVAr]"/>
    <tableColumn id="17" xr3:uid="{E0F7E845-ECB3-462D-8172-42E1433228A3}" name="Losses [MW]"/>
    <tableColumn id="18" xr3:uid="{8A7517E8-F061-4B1B-A443-65AC22C8154C}" name="Losses [MVAr]"/>
    <tableColumn id="23" xr3:uid="{34E75671-9421-4B2C-BFA1-438B156899F1}" name="Loading Percent [%]"/>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A6D9FFD-CCDD-4F93-B041-EED5046675B6}" name="trafos_table" displayName="trafos_table" ref="B3:V5" totalsRowShown="0" headerRowDxfId="1">
  <autoFilter ref="B3:V5" xr:uid="{4A6D9FFD-CCDD-4F93-B041-EED5046675B6}"/>
  <tableColumns count="21">
    <tableColumn id="20" xr3:uid="{C4E1602D-7141-40CE-B787-D81D4476E1AB}" name="Time Step"/>
    <tableColumn id="1" xr3:uid="{FB053CC0-0CFB-40BF-9A87-324F3ABE29A7}" name="Zone"/>
    <tableColumn id="14" xr3:uid="{443B4109-D1B2-4010-B9ED-C161E6AFF1A8}" name="Trafo Index"/>
    <tableColumn id="3" xr3:uid="{AED4F457-E25A-4D1D-B00F-34A4978C0F78}" name="Name"/>
    <tableColumn id="4" xr3:uid="{3C3AC128-75C3-4223-BACC-1A360EDFCDE5}" name="Std Type"/>
    <tableColumn id="5" xr3:uid="{5C767913-1D80-45C8-8C6F-7E57D189AF44}" name="HV Bus"/>
    <tableColumn id="6" xr3:uid="{917BEB67-D7C1-4A83-96A1-F319E5A05A44}" name="LV Bus"/>
    <tableColumn id="8" xr3:uid="{8DCB1719-ACB3-4AED-86BD-D9B68732C278}" name="High Voltage Side [kV]"/>
    <tableColumn id="10" xr3:uid="{62D607C6-83CF-455F-8C23-39C4B984D758}" name="Low Voltage Side [kV] "/>
    <tableColumn id="11" xr3:uid="{D6AEC090-00BF-4CF1-ACD8-524B252EC663}" name="FE Losses [kW]"/>
    <tableColumn id="12" xr3:uid="{3AF3ADA4-4F57-412A-9FE8-F645C3508885}" name="Shift Degree"/>
    <tableColumn id="13" xr3:uid="{E46757C4-CE46-491E-86BE-E8A4317E6E93}" name="Tap Position"/>
    <tableColumn id="2" xr3:uid="{C6F54DD4-2C44-4DE0-92C5-B5397E16B87A}" name="Number of Trafos in Parallel"/>
    <tableColumn id="7" xr3:uid="{60E8F0ED-D51D-42AE-B712-6D061F8D1EE0}" name="In Service"/>
    <tableColumn id="15" xr3:uid="{3A4390BD-6B26-46A1-AE40-6398D8A806F9}" name="HV Act. Power [MW]"/>
    <tableColumn id="16" xr3:uid="{4DD91469-F741-4D3D-948E-6556783D042C}" name="HV React. Power [MVAr]"/>
    <tableColumn id="17" xr3:uid="{858B54E5-9CFB-4B90-84AA-07C4A8CDC8F1}" name="LV Act. Power [MW]"/>
    <tableColumn id="18" xr3:uid="{C86231DF-FF48-47D3-A51C-74FBA23B5E0B}" name="LV React. Power [MVAr]"/>
    <tableColumn id="23" xr3:uid="{AC6F6CA0-E489-43EB-B5EB-B1BB000C2711}" name="Losses [MW]"/>
    <tableColumn id="9" xr3:uid="{0C63F6CB-B4E0-4E09-BBD7-2629F424B3EF}" name="Losses [MVAr]"/>
    <tableColumn id="19" xr3:uid="{FE48ECBF-B936-4328-8322-A41423F8E67F}" name="Loading Percent [%]"/>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B7531-FB9D-4A11-8F8E-0B25BAB0D225}">
  <dimension ref="A1"/>
  <sheetViews>
    <sheetView workbookViewId="0">
      <selection activeCell="F2" sqref="F2"/>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B9BF1-1E58-4308-B5FF-BD4802D2FFBD}">
  <dimension ref="B2:U69"/>
  <sheetViews>
    <sheetView topLeftCell="A40" zoomScale="85" zoomScaleNormal="85" workbookViewId="0">
      <selection activeCell="W55" sqref="W55"/>
    </sheetView>
  </sheetViews>
  <sheetFormatPr defaultRowHeight="15" x14ac:dyDescent="0.25"/>
  <cols>
    <col min="11" max="11" width="10.7109375" customWidth="1"/>
    <col min="12" max="12" width="11.28515625" customWidth="1"/>
    <col min="13" max="13" width="11" customWidth="1"/>
    <col min="15" max="15" width="12.7109375" customWidth="1"/>
    <col min="16" max="16" width="12.85546875" customWidth="1"/>
    <col min="17" max="17" width="12" customWidth="1"/>
    <col min="18" max="18" width="12.85546875" customWidth="1"/>
    <col min="19" max="19" width="11" bestFit="1" customWidth="1"/>
    <col min="21" max="21" width="11" bestFit="1" customWidth="1"/>
  </cols>
  <sheetData>
    <row r="2" spans="2:21" ht="21" x14ac:dyDescent="0.25">
      <c r="B2" s="10" t="s">
        <v>21</v>
      </c>
      <c r="C2" s="10"/>
      <c r="D2" s="10"/>
      <c r="E2" s="10"/>
      <c r="F2" s="10"/>
      <c r="G2" s="10"/>
      <c r="H2" s="10"/>
      <c r="I2" s="10"/>
      <c r="J2" s="10"/>
      <c r="K2" s="10"/>
      <c r="L2" s="10"/>
      <c r="M2" s="10"/>
      <c r="N2" s="10"/>
      <c r="O2" s="10"/>
      <c r="P2" s="10"/>
      <c r="Q2" s="10"/>
      <c r="R2" s="10"/>
      <c r="S2" s="10"/>
      <c r="T2" s="10"/>
      <c r="U2" s="10"/>
    </row>
    <row r="3" spans="2:21" ht="46.5" customHeight="1" thickBot="1" x14ac:dyDescent="0.3">
      <c r="B3" s="4" t="s">
        <v>43</v>
      </c>
      <c r="C3" s="1" t="s">
        <v>0</v>
      </c>
      <c r="D3" s="1" t="s">
        <v>22</v>
      </c>
      <c r="E3" s="1" t="s">
        <v>6</v>
      </c>
      <c r="F3" s="1" t="s">
        <v>1</v>
      </c>
      <c r="G3" s="1" t="s">
        <v>23</v>
      </c>
      <c r="H3" s="1" t="s">
        <v>24</v>
      </c>
      <c r="I3" s="1" t="s">
        <v>12</v>
      </c>
      <c r="J3" s="1" t="s">
        <v>25</v>
      </c>
      <c r="K3" s="1" t="s">
        <v>26</v>
      </c>
      <c r="L3" s="1" t="s">
        <v>27</v>
      </c>
      <c r="M3" s="1" t="s">
        <v>28</v>
      </c>
      <c r="N3" s="1" t="s">
        <v>29</v>
      </c>
      <c r="O3" s="1" t="s">
        <v>31</v>
      </c>
      <c r="P3" s="1" t="s">
        <v>32</v>
      </c>
      <c r="Q3" s="1" t="s">
        <v>33</v>
      </c>
      <c r="R3" s="1" t="s">
        <v>34</v>
      </c>
      <c r="S3" s="1" t="s">
        <v>35</v>
      </c>
      <c r="T3" s="3" t="s">
        <v>36</v>
      </c>
      <c r="U3" s="1" t="s">
        <v>37</v>
      </c>
    </row>
    <row r="4" spans="2:21" x14ac:dyDescent="0.25">
      <c r="B4" s="5">
        <v>0</v>
      </c>
      <c r="C4">
        <v>1</v>
      </c>
      <c r="D4">
        <v>0</v>
      </c>
      <c r="E4">
        <v>110</v>
      </c>
      <c r="F4" t="s">
        <v>63</v>
      </c>
      <c r="G4">
        <v>0</v>
      </c>
      <c r="H4">
        <v>1</v>
      </c>
      <c r="I4">
        <v>1</v>
      </c>
      <c r="J4">
        <v>1</v>
      </c>
      <c r="K4">
        <v>1.0040874246776099</v>
      </c>
      <c r="L4">
        <v>100</v>
      </c>
      <c r="M4">
        <v>1</v>
      </c>
      <c r="N4" t="s">
        <v>63</v>
      </c>
      <c r="O4">
        <v>249.77337254090111</v>
      </c>
      <c r="P4">
        <v>21.599095132741791</v>
      </c>
      <c r="Q4">
        <v>-248.00676027720101</v>
      </c>
      <c r="R4">
        <v>-4.6373675508556094</v>
      </c>
      <c r="S4">
        <v>1.7666122637000969</v>
      </c>
      <c r="T4">
        <v>16.961727581886191</v>
      </c>
      <c r="U4">
        <v>62.685694944002243</v>
      </c>
    </row>
    <row r="5" spans="2:21" x14ac:dyDescent="0.25">
      <c r="B5" s="6">
        <v>0</v>
      </c>
      <c r="C5">
        <v>1</v>
      </c>
      <c r="D5">
        <v>1</v>
      </c>
      <c r="E5">
        <v>230</v>
      </c>
      <c r="F5" t="s">
        <v>63</v>
      </c>
      <c r="G5">
        <v>0</v>
      </c>
      <c r="H5">
        <v>3</v>
      </c>
      <c r="I5">
        <v>1</v>
      </c>
      <c r="J5">
        <v>1</v>
      </c>
      <c r="K5">
        <v>99999</v>
      </c>
      <c r="L5">
        <v>100</v>
      </c>
      <c r="M5">
        <v>1</v>
      </c>
      <c r="N5" t="s">
        <v>63</v>
      </c>
      <c r="O5">
        <v>186.50014215467559</v>
      </c>
      <c r="P5">
        <v>-13.61214767755046</v>
      </c>
      <c r="Q5">
        <v>-185.43739630558301</v>
      </c>
      <c r="R5">
        <v>23.581606168475901</v>
      </c>
      <c r="S5">
        <v>1.062745849092551</v>
      </c>
      <c r="T5">
        <v>9.9694584909254402</v>
      </c>
      <c r="U5">
        <v>4.6940612542763492E-4</v>
      </c>
    </row>
    <row r="6" spans="2:21" x14ac:dyDescent="0.25">
      <c r="B6">
        <v>0</v>
      </c>
      <c r="C6">
        <v>1</v>
      </c>
      <c r="D6">
        <v>2</v>
      </c>
      <c r="E6">
        <v>230</v>
      </c>
      <c r="F6" t="s">
        <v>63</v>
      </c>
      <c r="G6">
        <v>0</v>
      </c>
      <c r="H6">
        <v>4</v>
      </c>
      <c r="I6">
        <v>1</v>
      </c>
      <c r="J6">
        <v>1</v>
      </c>
      <c r="K6">
        <v>99999</v>
      </c>
      <c r="L6">
        <v>100</v>
      </c>
      <c r="M6">
        <v>1</v>
      </c>
      <c r="N6" t="s">
        <v>63</v>
      </c>
      <c r="O6">
        <v>-226.27351469557689</v>
      </c>
      <c r="P6">
        <v>22.73821242642197</v>
      </c>
      <c r="Q6">
        <v>226.6049723107962</v>
      </c>
      <c r="R6">
        <v>-22.54963627421769</v>
      </c>
      <c r="S6">
        <v>0.33145761521930689</v>
      </c>
      <c r="T6">
        <v>0.18857615220428769</v>
      </c>
      <c r="U6">
        <v>5.7164316576912254E-4</v>
      </c>
    </row>
    <row r="7" spans="2:21" x14ac:dyDescent="0.25">
      <c r="B7">
        <v>0</v>
      </c>
      <c r="C7">
        <v>1</v>
      </c>
      <c r="D7">
        <v>3</v>
      </c>
      <c r="E7">
        <v>230</v>
      </c>
      <c r="F7" t="s">
        <v>63</v>
      </c>
      <c r="G7">
        <v>1</v>
      </c>
      <c r="H7">
        <v>2</v>
      </c>
      <c r="I7">
        <v>1</v>
      </c>
      <c r="J7">
        <v>1</v>
      </c>
      <c r="K7">
        <v>99999</v>
      </c>
      <c r="L7">
        <v>100</v>
      </c>
      <c r="M7">
        <v>1</v>
      </c>
      <c r="N7" t="s">
        <v>63</v>
      </c>
      <c r="O7">
        <v>-51.993239722798748</v>
      </c>
      <c r="P7">
        <v>-93.97263244914096</v>
      </c>
      <c r="Q7">
        <v>52.118657183399741</v>
      </c>
      <c r="R7">
        <v>93.394588456737864</v>
      </c>
      <c r="S7">
        <v>0.1254174606009926</v>
      </c>
      <c r="T7">
        <v>-0.57804399240309579</v>
      </c>
      <c r="U7">
        <v>2.7251959471649522E-4</v>
      </c>
    </row>
    <row r="8" spans="2:21" x14ac:dyDescent="0.25">
      <c r="B8">
        <v>0</v>
      </c>
      <c r="C8">
        <v>1</v>
      </c>
      <c r="D8">
        <v>4</v>
      </c>
      <c r="E8">
        <v>230</v>
      </c>
      <c r="F8" t="s">
        <v>63</v>
      </c>
      <c r="G8">
        <v>2</v>
      </c>
      <c r="H8">
        <v>3</v>
      </c>
      <c r="I8">
        <v>1</v>
      </c>
      <c r="J8">
        <v>1</v>
      </c>
      <c r="K8">
        <v>99999</v>
      </c>
      <c r="L8">
        <v>100</v>
      </c>
      <c r="M8">
        <v>1</v>
      </c>
      <c r="N8" t="s">
        <v>63</v>
      </c>
      <c r="O8">
        <v>-28.62865718339954</v>
      </c>
      <c r="P8">
        <v>2.6501317357160898</v>
      </c>
      <c r="Q8">
        <v>28.653264315553091</v>
      </c>
      <c r="R8">
        <v>-3.078060414180527</v>
      </c>
      <c r="S8">
        <v>2.460713215354815E-2</v>
      </c>
      <c r="T8">
        <v>-0.42792867846443672</v>
      </c>
      <c r="U8">
        <v>7.2340501901582756E-5</v>
      </c>
    </row>
    <row r="9" spans="2:21" x14ac:dyDescent="0.25">
      <c r="B9">
        <v>0</v>
      </c>
      <c r="C9">
        <v>1</v>
      </c>
      <c r="D9">
        <v>5</v>
      </c>
      <c r="E9">
        <v>230</v>
      </c>
      <c r="F9" t="s">
        <v>63</v>
      </c>
      <c r="G9">
        <v>3</v>
      </c>
      <c r="H9">
        <v>4</v>
      </c>
      <c r="I9">
        <v>1</v>
      </c>
      <c r="J9">
        <v>1</v>
      </c>
      <c r="K9">
        <v>0.60245245480656995</v>
      </c>
      <c r="L9">
        <v>100</v>
      </c>
      <c r="M9">
        <v>1</v>
      </c>
      <c r="N9" t="s">
        <v>63</v>
      </c>
      <c r="O9">
        <v>-238.1886879666861</v>
      </c>
      <c r="P9">
        <v>32.14938439538173</v>
      </c>
      <c r="Q9">
        <v>239.90502768920359</v>
      </c>
      <c r="R9">
        <v>-15.65998717020717</v>
      </c>
      <c r="S9">
        <v>1.716339722517489</v>
      </c>
      <c r="T9">
        <v>16.48939722517456</v>
      </c>
      <c r="U9">
        <v>100.17316388101121</v>
      </c>
    </row>
    <row r="10" spans="2:21" x14ac:dyDescent="0.25">
      <c r="B10">
        <f>B4+1</f>
        <v>1</v>
      </c>
      <c r="C10">
        <v>1</v>
      </c>
      <c r="D10">
        <v>0</v>
      </c>
      <c r="E10">
        <v>110</v>
      </c>
      <c r="F10" t="s">
        <v>63</v>
      </c>
      <c r="G10">
        <v>0</v>
      </c>
      <c r="H10">
        <v>1</v>
      </c>
      <c r="I10">
        <v>1</v>
      </c>
      <c r="J10">
        <v>1</v>
      </c>
      <c r="K10">
        <v>1.0040874246776099</v>
      </c>
      <c r="L10">
        <v>100</v>
      </c>
      <c r="M10">
        <v>1</v>
      </c>
      <c r="N10" t="s">
        <v>63</v>
      </c>
      <c r="O10">
        <v>249.77337254090111</v>
      </c>
      <c r="P10">
        <v>21.599095132741791</v>
      </c>
      <c r="Q10">
        <v>-248.00676027720101</v>
      </c>
      <c r="R10">
        <v>-4.6373675508556094</v>
      </c>
      <c r="S10">
        <f>S4*1.1</f>
        <v>1.9432734900701067</v>
      </c>
      <c r="T10">
        <v>16.961727581886191</v>
      </c>
      <c r="U10">
        <f>U4*1.1</f>
        <v>68.954264438402475</v>
      </c>
    </row>
    <row r="11" spans="2:21" x14ac:dyDescent="0.25">
      <c r="B11">
        <f>B5+1</f>
        <v>1</v>
      </c>
      <c r="C11">
        <v>1</v>
      </c>
      <c r="D11">
        <v>1</v>
      </c>
      <c r="E11">
        <v>230</v>
      </c>
      <c r="F11" t="s">
        <v>63</v>
      </c>
      <c r="G11">
        <v>0</v>
      </c>
      <c r="H11">
        <v>3</v>
      </c>
      <c r="I11">
        <v>1</v>
      </c>
      <c r="J11">
        <v>1</v>
      </c>
      <c r="K11">
        <v>99999</v>
      </c>
      <c r="L11">
        <v>100</v>
      </c>
      <c r="M11">
        <v>1</v>
      </c>
      <c r="N11" t="s">
        <v>63</v>
      </c>
      <c r="O11">
        <v>186.50014215467559</v>
      </c>
      <c r="P11">
        <v>-13.61214767755046</v>
      </c>
      <c r="Q11">
        <v>-185.43739630558301</v>
      </c>
      <c r="R11">
        <v>23.581606168475901</v>
      </c>
      <c r="S11">
        <f>S5*1.1</f>
        <v>1.1690204340018062</v>
      </c>
      <c r="T11">
        <v>9.9694584909254402</v>
      </c>
      <c r="U11">
        <f>U5*1.1</f>
        <v>5.1634673797039843E-4</v>
      </c>
    </row>
    <row r="12" spans="2:21" x14ac:dyDescent="0.25">
      <c r="B12">
        <f t="shared" ref="B12:B69" si="0">B6+1</f>
        <v>1</v>
      </c>
      <c r="C12">
        <v>1</v>
      </c>
      <c r="D12">
        <v>2</v>
      </c>
      <c r="E12">
        <v>230</v>
      </c>
      <c r="F12" t="s">
        <v>63</v>
      </c>
      <c r="G12">
        <v>0</v>
      </c>
      <c r="H12">
        <v>4</v>
      </c>
      <c r="I12">
        <v>1</v>
      </c>
      <c r="J12">
        <v>1</v>
      </c>
      <c r="K12">
        <v>99999</v>
      </c>
      <c r="L12">
        <v>100</v>
      </c>
      <c r="M12">
        <v>1</v>
      </c>
      <c r="N12" t="s">
        <v>63</v>
      </c>
      <c r="O12">
        <v>-226.27351469557689</v>
      </c>
      <c r="P12">
        <v>22.73821242642197</v>
      </c>
      <c r="Q12">
        <v>226.6049723107962</v>
      </c>
      <c r="R12">
        <v>-22.54963627421769</v>
      </c>
      <c r="S12">
        <f t="shared" ref="S12:S69" si="1">S6*1.1</f>
        <v>0.36460337674123761</v>
      </c>
      <c r="T12">
        <v>0.18857615220428769</v>
      </c>
      <c r="U12">
        <f t="shared" ref="U12:U69" si="2">U6*1.1</f>
        <v>6.2880748234603486E-4</v>
      </c>
    </row>
    <row r="13" spans="2:21" x14ac:dyDescent="0.25">
      <c r="B13">
        <f t="shared" si="0"/>
        <v>1</v>
      </c>
      <c r="C13">
        <v>1</v>
      </c>
      <c r="D13">
        <v>3</v>
      </c>
      <c r="E13">
        <v>230</v>
      </c>
      <c r="F13" t="s">
        <v>63</v>
      </c>
      <c r="G13">
        <v>1</v>
      </c>
      <c r="H13">
        <v>2</v>
      </c>
      <c r="I13">
        <v>1</v>
      </c>
      <c r="J13">
        <v>1</v>
      </c>
      <c r="K13">
        <v>99999</v>
      </c>
      <c r="L13">
        <v>100</v>
      </c>
      <c r="M13">
        <v>1</v>
      </c>
      <c r="N13" t="s">
        <v>63</v>
      </c>
      <c r="O13">
        <v>-51.993239722798748</v>
      </c>
      <c r="P13">
        <v>-93.97263244914096</v>
      </c>
      <c r="Q13">
        <v>52.118657183399741</v>
      </c>
      <c r="R13">
        <v>93.394588456737864</v>
      </c>
      <c r="S13">
        <f t="shared" si="1"/>
        <v>0.13795920666109188</v>
      </c>
      <c r="T13">
        <v>-0.57804399240309579</v>
      </c>
      <c r="U13">
        <f t="shared" si="2"/>
        <v>2.9977155418814476E-4</v>
      </c>
    </row>
    <row r="14" spans="2:21" x14ac:dyDescent="0.25">
      <c r="B14">
        <f t="shared" si="0"/>
        <v>1</v>
      </c>
      <c r="C14">
        <v>1</v>
      </c>
      <c r="D14">
        <v>4</v>
      </c>
      <c r="E14">
        <v>230</v>
      </c>
      <c r="F14" t="s">
        <v>63</v>
      </c>
      <c r="G14">
        <v>2</v>
      </c>
      <c r="H14">
        <v>3</v>
      </c>
      <c r="I14">
        <v>1</v>
      </c>
      <c r="J14">
        <v>1</v>
      </c>
      <c r="K14">
        <v>99999</v>
      </c>
      <c r="L14">
        <v>100</v>
      </c>
      <c r="M14">
        <v>1</v>
      </c>
      <c r="N14" t="s">
        <v>63</v>
      </c>
      <c r="O14">
        <v>-28.62865718339954</v>
      </c>
      <c r="P14">
        <v>2.6501317357160898</v>
      </c>
      <c r="Q14">
        <v>28.653264315553091</v>
      </c>
      <c r="R14">
        <v>-3.078060414180527</v>
      </c>
      <c r="S14">
        <f t="shared" si="1"/>
        <v>2.7067845368902967E-2</v>
      </c>
      <c r="T14">
        <v>-0.42792867846443672</v>
      </c>
      <c r="U14">
        <f t="shared" si="2"/>
        <v>7.9574552091741038E-5</v>
      </c>
    </row>
    <row r="15" spans="2:21" x14ac:dyDescent="0.25">
      <c r="B15">
        <f t="shared" si="0"/>
        <v>1</v>
      </c>
      <c r="C15">
        <v>1</v>
      </c>
      <c r="D15">
        <v>5</v>
      </c>
      <c r="E15">
        <v>230</v>
      </c>
      <c r="F15" t="s">
        <v>63</v>
      </c>
      <c r="G15">
        <v>3</v>
      </c>
      <c r="H15">
        <v>4</v>
      </c>
      <c r="I15">
        <v>1</v>
      </c>
      <c r="J15">
        <v>1</v>
      </c>
      <c r="K15">
        <v>0.60245245480656995</v>
      </c>
      <c r="L15">
        <v>100</v>
      </c>
      <c r="M15">
        <v>1</v>
      </c>
      <c r="N15" t="s">
        <v>63</v>
      </c>
      <c r="O15">
        <v>-238.1886879666861</v>
      </c>
      <c r="P15">
        <v>32.14938439538173</v>
      </c>
      <c r="Q15">
        <v>239.90502768920359</v>
      </c>
      <c r="R15">
        <v>-15.65998717020717</v>
      </c>
      <c r="S15">
        <f t="shared" si="1"/>
        <v>1.887973694769238</v>
      </c>
      <c r="T15">
        <v>16.48939722517456</v>
      </c>
      <c r="U15">
        <f t="shared" si="2"/>
        <v>110.19048026911234</v>
      </c>
    </row>
    <row r="16" spans="2:21" x14ac:dyDescent="0.25">
      <c r="B16">
        <f t="shared" si="0"/>
        <v>2</v>
      </c>
      <c r="C16">
        <v>1</v>
      </c>
      <c r="D16">
        <v>0</v>
      </c>
      <c r="E16">
        <v>110</v>
      </c>
      <c r="F16" t="s">
        <v>63</v>
      </c>
      <c r="G16">
        <v>0</v>
      </c>
      <c r="H16">
        <v>1</v>
      </c>
      <c r="I16">
        <v>1</v>
      </c>
      <c r="J16">
        <v>1</v>
      </c>
      <c r="K16">
        <v>1.0040874246776099</v>
      </c>
      <c r="L16">
        <v>100</v>
      </c>
      <c r="M16">
        <v>1</v>
      </c>
      <c r="N16" t="s">
        <v>63</v>
      </c>
      <c r="O16">
        <v>249.77337254090111</v>
      </c>
      <c r="P16">
        <v>21.599095132741791</v>
      </c>
      <c r="Q16">
        <v>-248.00676027720101</v>
      </c>
      <c r="R16">
        <v>-4.6373675508556094</v>
      </c>
      <c r="S16">
        <f t="shared" si="1"/>
        <v>2.1376008390771175</v>
      </c>
      <c r="T16">
        <v>16.961727581886191</v>
      </c>
      <c r="U16">
        <f t="shared" si="2"/>
        <v>75.849690882242726</v>
      </c>
    </row>
    <row r="17" spans="2:21" x14ac:dyDescent="0.25">
      <c r="B17">
        <f t="shared" si="0"/>
        <v>2</v>
      </c>
      <c r="C17">
        <v>1</v>
      </c>
      <c r="D17">
        <v>1</v>
      </c>
      <c r="E17">
        <v>230</v>
      </c>
      <c r="F17" t="s">
        <v>63</v>
      </c>
      <c r="G17">
        <v>0</v>
      </c>
      <c r="H17">
        <v>3</v>
      </c>
      <c r="I17">
        <v>1</v>
      </c>
      <c r="J17">
        <v>1</v>
      </c>
      <c r="K17">
        <v>99999</v>
      </c>
      <c r="L17">
        <v>100</v>
      </c>
      <c r="M17">
        <v>1</v>
      </c>
      <c r="N17" t="s">
        <v>63</v>
      </c>
      <c r="O17">
        <v>186.50014215467559</v>
      </c>
      <c r="P17">
        <v>-13.61214767755046</v>
      </c>
      <c r="Q17">
        <v>-185.43739630558301</v>
      </c>
      <c r="R17">
        <v>23.581606168475901</v>
      </c>
      <c r="S17">
        <f t="shared" si="1"/>
        <v>1.2859224774019868</v>
      </c>
      <c r="T17">
        <v>9.9694584909254402</v>
      </c>
      <c r="U17">
        <f t="shared" si="2"/>
        <v>5.6798141176743835E-4</v>
      </c>
    </row>
    <row r="18" spans="2:21" x14ac:dyDescent="0.25">
      <c r="B18">
        <f t="shared" si="0"/>
        <v>2</v>
      </c>
      <c r="C18">
        <v>1</v>
      </c>
      <c r="D18">
        <v>2</v>
      </c>
      <c r="E18">
        <v>230</v>
      </c>
      <c r="F18" t="s">
        <v>63</v>
      </c>
      <c r="G18">
        <v>0</v>
      </c>
      <c r="H18">
        <v>4</v>
      </c>
      <c r="I18">
        <v>1</v>
      </c>
      <c r="J18">
        <v>1</v>
      </c>
      <c r="K18">
        <v>99999</v>
      </c>
      <c r="L18">
        <v>100</v>
      </c>
      <c r="M18">
        <v>1</v>
      </c>
      <c r="N18" t="s">
        <v>63</v>
      </c>
      <c r="O18">
        <v>-226.27351469557689</v>
      </c>
      <c r="P18">
        <v>22.73821242642197</v>
      </c>
      <c r="Q18">
        <v>226.6049723107962</v>
      </c>
      <c r="R18">
        <v>-22.54963627421769</v>
      </c>
      <c r="S18">
        <f t="shared" si="1"/>
        <v>0.40106371441536137</v>
      </c>
      <c r="T18">
        <v>0.18857615220428769</v>
      </c>
      <c r="U18">
        <f t="shared" si="2"/>
        <v>6.9168823058063844E-4</v>
      </c>
    </row>
    <row r="19" spans="2:21" x14ac:dyDescent="0.25">
      <c r="B19">
        <f t="shared" si="0"/>
        <v>2</v>
      </c>
      <c r="C19">
        <v>1</v>
      </c>
      <c r="D19">
        <v>3</v>
      </c>
      <c r="E19">
        <v>230</v>
      </c>
      <c r="F19" t="s">
        <v>63</v>
      </c>
      <c r="G19">
        <v>1</v>
      </c>
      <c r="H19">
        <v>2</v>
      </c>
      <c r="I19">
        <v>1</v>
      </c>
      <c r="J19">
        <v>1</v>
      </c>
      <c r="K19">
        <v>99999</v>
      </c>
      <c r="L19">
        <v>100</v>
      </c>
      <c r="M19">
        <v>1</v>
      </c>
      <c r="N19" t="s">
        <v>63</v>
      </c>
      <c r="O19">
        <v>-51.993239722798748</v>
      </c>
      <c r="P19">
        <v>-93.97263244914096</v>
      </c>
      <c r="Q19">
        <v>52.118657183399741</v>
      </c>
      <c r="R19">
        <v>93.394588456737864</v>
      </c>
      <c r="S19">
        <f t="shared" si="1"/>
        <v>0.15175512732720109</v>
      </c>
      <c r="T19">
        <v>-0.57804399240309579</v>
      </c>
      <c r="U19">
        <f t="shared" si="2"/>
        <v>3.2974870960695928E-4</v>
      </c>
    </row>
    <row r="20" spans="2:21" x14ac:dyDescent="0.25">
      <c r="B20">
        <f t="shared" si="0"/>
        <v>2</v>
      </c>
      <c r="C20">
        <v>1</v>
      </c>
      <c r="D20">
        <v>4</v>
      </c>
      <c r="E20">
        <v>230</v>
      </c>
      <c r="F20" t="s">
        <v>63</v>
      </c>
      <c r="G20">
        <v>2</v>
      </c>
      <c r="H20">
        <v>3</v>
      </c>
      <c r="I20">
        <v>1</v>
      </c>
      <c r="J20">
        <v>1</v>
      </c>
      <c r="K20">
        <v>99999</v>
      </c>
      <c r="L20">
        <v>100</v>
      </c>
      <c r="M20">
        <v>1</v>
      </c>
      <c r="N20" t="s">
        <v>63</v>
      </c>
      <c r="O20">
        <v>-28.62865718339954</v>
      </c>
      <c r="P20">
        <v>2.6501317357160898</v>
      </c>
      <c r="Q20">
        <v>28.653264315553091</v>
      </c>
      <c r="R20">
        <v>-3.078060414180527</v>
      </c>
      <c r="S20">
        <f t="shared" si="1"/>
        <v>2.9774629905793267E-2</v>
      </c>
      <c r="T20">
        <v>-0.42792867846443672</v>
      </c>
      <c r="U20">
        <f t="shared" si="2"/>
        <v>8.753200730091515E-5</v>
      </c>
    </row>
    <row r="21" spans="2:21" x14ac:dyDescent="0.25">
      <c r="B21">
        <f t="shared" si="0"/>
        <v>2</v>
      </c>
      <c r="C21">
        <v>1</v>
      </c>
      <c r="D21">
        <v>5</v>
      </c>
      <c r="E21">
        <v>230</v>
      </c>
      <c r="F21" t="s">
        <v>63</v>
      </c>
      <c r="G21">
        <v>3</v>
      </c>
      <c r="H21">
        <v>4</v>
      </c>
      <c r="I21">
        <v>1</v>
      </c>
      <c r="J21">
        <v>1</v>
      </c>
      <c r="K21">
        <v>0.60245245480656995</v>
      </c>
      <c r="L21">
        <v>100</v>
      </c>
      <c r="M21">
        <v>1</v>
      </c>
      <c r="N21" t="s">
        <v>63</v>
      </c>
      <c r="O21">
        <v>-238.1886879666861</v>
      </c>
      <c r="P21">
        <v>32.14938439538173</v>
      </c>
      <c r="Q21">
        <v>239.90502768920359</v>
      </c>
      <c r="R21">
        <v>-15.65998717020717</v>
      </c>
      <c r="S21">
        <f t="shared" si="1"/>
        <v>2.0767710642461621</v>
      </c>
      <c r="T21">
        <v>16.48939722517456</v>
      </c>
      <c r="U21">
        <f t="shared" si="2"/>
        <v>121.20952829602359</v>
      </c>
    </row>
    <row r="22" spans="2:21" x14ac:dyDescent="0.25">
      <c r="B22">
        <f t="shared" si="0"/>
        <v>3</v>
      </c>
      <c r="C22">
        <v>1</v>
      </c>
      <c r="D22">
        <v>0</v>
      </c>
      <c r="E22">
        <v>110</v>
      </c>
      <c r="F22" t="s">
        <v>63</v>
      </c>
      <c r="G22">
        <v>0</v>
      </c>
      <c r="H22">
        <v>1</v>
      </c>
      <c r="I22">
        <v>1</v>
      </c>
      <c r="J22">
        <v>1</v>
      </c>
      <c r="K22">
        <v>1.0040874246776099</v>
      </c>
      <c r="L22">
        <v>100</v>
      </c>
      <c r="M22">
        <v>1</v>
      </c>
      <c r="N22" t="s">
        <v>63</v>
      </c>
      <c r="O22">
        <v>249.77337254090111</v>
      </c>
      <c r="P22">
        <v>21.599095132741791</v>
      </c>
      <c r="Q22">
        <v>-248.00676027720101</v>
      </c>
      <c r="R22">
        <v>-4.6373675508556094</v>
      </c>
      <c r="S22">
        <f t="shared" si="1"/>
        <v>2.3513609229848296</v>
      </c>
      <c r="T22">
        <v>16.961727581886191</v>
      </c>
      <c r="U22">
        <f t="shared" si="2"/>
        <v>83.43465997046701</v>
      </c>
    </row>
    <row r="23" spans="2:21" x14ac:dyDescent="0.25">
      <c r="B23">
        <f t="shared" si="0"/>
        <v>3</v>
      </c>
      <c r="C23">
        <v>1</v>
      </c>
      <c r="D23">
        <v>1</v>
      </c>
      <c r="E23">
        <v>230</v>
      </c>
      <c r="F23" t="s">
        <v>63</v>
      </c>
      <c r="G23">
        <v>0</v>
      </c>
      <c r="H23">
        <v>3</v>
      </c>
      <c r="I23">
        <v>1</v>
      </c>
      <c r="J23">
        <v>1</v>
      </c>
      <c r="K23">
        <v>99999</v>
      </c>
      <c r="L23">
        <v>100</v>
      </c>
      <c r="M23">
        <v>1</v>
      </c>
      <c r="N23" t="s">
        <v>63</v>
      </c>
      <c r="O23">
        <v>186.50014215467559</v>
      </c>
      <c r="P23">
        <v>-13.61214767755046</v>
      </c>
      <c r="Q23">
        <v>-185.43739630558301</v>
      </c>
      <c r="R23">
        <v>23.581606168475901</v>
      </c>
      <c r="S23">
        <f t="shared" si="1"/>
        <v>1.4145147251421857</v>
      </c>
      <c r="T23">
        <v>9.9694584909254402</v>
      </c>
      <c r="U23">
        <f t="shared" si="2"/>
        <v>6.247795529441822E-4</v>
      </c>
    </row>
    <row r="24" spans="2:21" x14ac:dyDescent="0.25">
      <c r="B24">
        <f t="shared" si="0"/>
        <v>3</v>
      </c>
      <c r="C24">
        <v>1</v>
      </c>
      <c r="D24">
        <v>2</v>
      </c>
      <c r="E24">
        <v>230</v>
      </c>
      <c r="F24" t="s">
        <v>63</v>
      </c>
      <c r="G24">
        <v>0</v>
      </c>
      <c r="H24">
        <v>4</v>
      </c>
      <c r="I24">
        <v>1</v>
      </c>
      <c r="J24">
        <v>1</v>
      </c>
      <c r="K24">
        <v>99999</v>
      </c>
      <c r="L24">
        <v>100</v>
      </c>
      <c r="M24">
        <v>1</v>
      </c>
      <c r="N24" t="s">
        <v>63</v>
      </c>
      <c r="O24">
        <v>-226.27351469557689</v>
      </c>
      <c r="P24">
        <v>22.73821242642197</v>
      </c>
      <c r="Q24">
        <v>226.6049723107962</v>
      </c>
      <c r="R24">
        <v>-22.54963627421769</v>
      </c>
      <c r="S24">
        <f t="shared" si="1"/>
        <v>0.44117008585689754</v>
      </c>
      <c r="T24">
        <v>0.18857615220428769</v>
      </c>
      <c r="U24">
        <f t="shared" si="2"/>
        <v>7.608570536387023E-4</v>
      </c>
    </row>
    <row r="25" spans="2:21" x14ac:dyDescent="0.25">
      <c r="B25">
        <f t="shared" si="0"/>
        <v>3</v>
      </c>
      <c r="C25">
        <v>1</v>
      </c>
      <c r="D25">
        <v>3</v>
      </c>
      <c r="E25">
        <v>230</v>
      </c>
      <c r="F25" t="s">
        <v>63</v>
      </c>
      <c r="G25">
        <v>1</v>
      </c>
      <c r="H25">
        <v>2</v>
      </c>
      <c r="I25">
        <v>1</v>
      </c>
      <c r="J25">
        <v>1</v>
      </c>
      <c r="K25">
        <v>99999</v>
      </c>
      <c r="L25">
        <v>100</v>
      </c>
      <c r="M25">
        <v>1</v>
      </c>
      <c r="N25" t="s">
        <v>63</v>
      </c>
      <c r="O25">
        <v>-51.993239722798748</v>
      </c>
      <c r="P25">
        <v>-93.97263244914096</v>
      </c>
      <c r="Q25">
        <v>52.118657183399741</v>
      </c>
      <c r="R25">
        <v>93.394588456737864</v>
      </c>
      <c r="S25">
        <f t="shared" si="1"/>
        <v>0.1669306400599212</v>
      </c>
      <c r="T25">
        <v>-0.57804399240309579</v>
      </c>
      <c r="U25">
        <f t="shared" si="2"/>
        <v>3.6272358056765522E-4</v>
      </c>
    </row>
    <row r="26" spans="2:21" x14ac:dyDescent="0.25">
      <c r="B26">
        <f t="shared" si="0"/>
        <v>3</v>
      </c>
      <c r="C26">
        <v>1</v>
      </c>
      <c r="D26">
        <v>4</v>
      </c>
      <c r="E26">
        <v>230</v>
      </c>
      <c r="F26" t="s">
        <v>63</v>
      </c>
      <c r="G26">
        <v>2</v>
      </c>
      <c r="H26">
        <v>3</v>
      </c>
      <c r="I26">
        <v>1</v>
      </c>
      <c r="J26">
        <v>1</v>
      </c>
      <c r="K26">
        <v>99999</v>
      </c>
      <c r="L26">
        <v>100</v>
      </c>
      <c r="M26">
        <v>1</v>
      </c>
      <c r="N26" t="s">
        <v>63</v>
      </c>
      <c r="O26">
        <v>-28.62865718339954</v>
      </c>
      <c r="P26">
        <v>2.6501317357160898</v>
      </c>
      <c r="Q26">
        <v>28.653264315553091</v>
      </c>
      <c r="R26">
        <v>-3.078060414180527</v>
      </c>
      <c r="S26">
        <f t="shared" si="1"/>
        <v>3.2752092896372598E-2</v>
      </c>
      <c r="T26">
        <v>-0.42792867846443672</v>
      </c>
      <c r="U26">
        <f t="shared" si="2"/>
        <v>9.6285208031006677E-5</v>
      </c>
    </row>
    <row r="27" spans="2:21" x14ac:dyDescent="0.25">
      <c r="B27">
        <f t="shared" si="0"/>
        <v>3</v>
      </c>
      <c r="C27">
        <v>1</v>
      </c>
      <c r="D27">
        <v>5</v>
      </c>
      <c r="E27">
        <v>230</v>
      </c>
      <c r="F27" t="s">
        <v>63</v>
      </c>
      <c r="G27">
        <v>3</v>
      </c>
      <c r="H27">
        <v>4</v>
      </c>
      <c r="I27">
        <v>1</v>
      </c>
      <c r="J27">
        <v>1</v>
      </c>
      <c r="K27">
        <v>0.60245245480656995</v>
      </c>
      <c r="L27">
        <v>100</v>
      </c>
      <c r="M27">
        <v>1</v>
      </c>
      <c r="N27" t="s">
        <v>63</v>
      </c>
      <c r="O27">
        <v>-238.1886879666861</v>
      </c>
      <c r="P27">
        <v>32.14938439538173</v>
      </c>
      <c r="Q27">
        <v>239.90502768920359</v>
      </c>
      <c r="R27">
        <v>-15.65998717020717</v>
      </c>
      <c r="S27">
        <f t="shared" si="1"/>
        <v>2.2844481706707787</v>
      </c>
      <c r="T27">
        <v>16.48939722517456</v>
      </c>
      <c r="U27">
        <f t="shared" si="2"/>
        <v>133.33048112562597</v>
      </c>
    </row>
    <row r="28" spans="2:21" x14ac:dyDescent="0.25">
      <c r="B28">
        <f t="shared" si="0"/>
        <v>4</v>
      </c>
      <c r="C28">
        <v>1</v>
      </c>
      <c r="D28">
        <v>0</v>
      </c>
      <c r="E28">
        <v>110</v>
      </c>
      <c r="F28" t="s">
        <v>63</v>
      </c>
      <c r="G28">
        <v>0</v>
      </c>
      <c r="H28">
        <v>1</v>
      </c>
      <c r="I28">
        <v>1</v>
      </c>
      <c r="J28">
        <v>1</v>
      </c>
      <c r="K28">
        <v>1.0040874246776099</v>
      </c>
      <c r="L28">
        <v>100</v>
      </c>
      <c r="M28">
        <v>1</v>
      </c>
      <c r="N28" t="s">
        <v>63</v>
      </c>
      <c r="O28">
        <v>249.77337254090111</v>
      </c>
      <c r="P28">
        <v>21.599095132741791</v>
      </c>
      <c r="Q28">
        <v>-248.00676027720101</v>
      </c>
      <c r="R28">
        <v>-4.6373675508556094</v>
      </c>
      <c r="S28">
        <f t="shared" si="1"/>
        <v>2.5864970152833129</v>
      </c>
      <c r="T28">
        <v>16.961727581886191</v>
      </c>
      <c r="U28">
        <f t="shared" si="2"/>
        <v>91.778125967513716</v>
      </c>
    </row>
    <row r="29" spans="2:21" x14ac:dyDescent="0.25">
      <c r="B29">
        <f t="shared" si="0"/>
        <v>4</v>
      </c>
      <c r="C29">
        <v>1</v>
      </c>
      <c r="D29">
        <v>1</v>
      </c>
      <c r="E29">
        <v>230</v>
      </c>
      <c r="F29" t="s">
        <v>63</v>
      </c>
      <c r="G29">
        <v>0</v>
      </c>
      <c r="H29">
        <v>3</v>
      </c>
      <c r="I29">
        <v>1</v>
      </c>
      <c r="J29">
        <v>1</v>
      </c>
      <c r="K29">
        <v>99999</v>
      </c>
      <c r="L29">
        <v>100</v>
      </c>
      <c r="M29">
        <v>1</v>
      </c>
      <c r="N29" t="s">
        <v>63</v>
      </c>
      <c r="O29">
        <v>186.50014215467559</v>
      </c>
      <c r="P29">
        <v>-13.61214767755046</v>
      </c>
      <c r="Q29">
        <v>-185.43739630558301</v>
      </c>
      <c r="R29">
        <v>23.581606168475901</v>
      </c>
      <c r="S29">
        <f t="shared" si="1"/>
        <v>1.5559661976564043</v>
      </c>
      <c r="T29">
        <v>9.9694584909254402</v>
      </c>
      <c r="U29">
        <f t="shared" si="2"/>
        <v>6.8725750823860044E-4</v>
      </c>
    </row>
    <row r="30" spans="2:21" x14ac:dyDescent="0.25">
      <c r="B30">
        <f t="shared" si="0"/>
        <v>4</v>
      </c>
      <c r="C30">
        <v>1</v>
      </c>
      <c r="D30">
        <v>2</v>
      </c>
      <c r="E30">
        <v>230</v>
      </c>
      <c r="F30" t="s">
        <v>63</v>
      </c>
      <c r="G30">
        <v>0</v>
      </c>
      <c r="H30">
        <v>4</v>
      </c>
      <c r="I30">
        <v>1</v>
      </c>
      <c r="J30">
        <v>1</v>
      </c>
      <c r="K30">
        <v>99999</v>
      </c>
      <c r="L30">
        <v>100</v>
      </c>
      <c r="M30">
        <v>1</v>
      </c>
      <c r="N30" t="s">
        <v>63</v>
      </c>
      <c r="O30">
        <v>-226.27351469557689</v>
      </c>
      <c r="P30">
        <v>22.73821242642197</v>
      </c>
      <c r="Q30">
        <v>226.6049723107962</v>
      </c>
      <c r="R30">
        <v>-22.54963627421769</v>
      </c>
      <c r="S30">
        <f t="shared" si="1"/>
        <v>0.48528709444258733</v>
      </c>
      <c r="T30">
        <v>0.18857615220428769</v>
      </c>
      <c r="U30">
        <f t="shared" si="2"/>
        <v>8.3694275900257262E-4</v>
      </c>
    </row>
    <row r="31" spans="2:21" x14ac:dyDescent="0.25">
      <c r="B31">
        <f t="shared" si="0"/>
        <v>4</v>
      </c>
      <c r="C31">
        <v>1</v>
      </c>
      <c r="D31">
        <v>3</v>
      </c>
      <c r="E31">
        <v>230</v>
      </c>
      <c r="F31" t="s">
        <v>63</v>
      </c>
      <c r="G31">
        <v>1</v>
      </c>
      <c r="H31">
        <v>2</v>
      </c>
      <c r="I31">
        <v>1</v>
      </c>
      <c r="J31">
        <v>1</v>
      </c>
      <c r="K31">
        <v>99999</v>
      </c>
      <c r="L31">
        <v>100</v>
      </c>
      <c r="M31">
        <v>1</v>
      </c>
      <c r="N31" t="s">
        <v>63</v>
      </c>
      <c r="O31">
        <v>-51.993239722798748</v>
      </c>
      <c r="P31">
        <v>-93.97263244914096</v>
      </c>
      <c r="Q31">
        <v>52.118657183399741</v>
      </c>
      <c r="R31">
        <v>93.394588456737864</v>
      </c>
      <c r="S31">
        <f t="shared" si="1"/>
        <v>0.18362370406591333</v>
      </c>
      <c r="T31">
        <v>-0.57804399240309579</v>
      </c>
      <c r="U31">
        <f t="shared" si="2"/>
        <v>3.9899593862442078E-4</v>
      </c>
    </row>
    <row r="32" spans="2:21" x14ac:dyDescent="0.25">
      <c r="B32">
        <f t="shared" si="0"/>
        <v>4</v>
      </c>
      <c r="C32">
        <v>1</v>
      </c>
      <c r="D32">
        <v>4</v>
      </c>
      <c r="E32">
        <v>230</v>
      </c>
      <c r="F32" t="s">
        <v>63</v>
      </c>
      <c r="G32">
        <v>2</v>
      </c>
      <c r="H32">
        <v>3</v>
      </c>
      <c r="I32">
        <v>1</v>
      </c>
      <c r="J32">
        <v>1</v>
      </c>
      <c r="K32">
        <v>99999</v>
      </c>
      <c r="L32">
        <v>100</v>
      </c>
      <c r="M32">
        <v>1</v>
      </c>
      <c r="N32" t="s">
        <v>63</v>
      </c>
      <c r="O32">
        <v>-28.62865718339954</v>
      </c>
      <c r="P32">
        <v>2.6501317357160898</v>
      </c>
      <c r="Q32">
        <v>28.653264315553091</v>
      </c>
      <c r="R32">
        <v>-3.078060414180527</v>
      </c>
      <c r="S32">
        <f t="shared" si="1"/>
        <v>3.6027302186009857E-2</v>
      </c>
      <c r="T32">
        <v>-0.42792867846443672</v>
      </c>
      <c r="U32">
        <f t="shared" si="2"/>
        <v>1.0591372883410735E-4</v>
      </c>
    </row>
    <row r="33" spans="2:21" x14ac:dyDescent="0.25">
      <c r="B33">
        <f t="shared" si="0"/>
        <v>4</v>
      </c>
      <c r="C33">
        <v>1</v>
      </c>
      <c r="D33">
        <v>5</v>
      </c>
      <c r="E33">
        <v>230</v>
      </c>
      <c r="F33" t="s">
        <v>63</v>
      </c>
      <c r="G33">
        <v>3</v>
      </c>
      <c r="H33">
        <v>4</v>
      </c>
      <c r="I33">
        <v>1</v>
      </c>
      <c r="J33">
        <v>1</v>
      </c>
      <c r="K33">
        <v>0.60245245480656995</v>
      </c>
      <c r="L33">
        <v>100</v>
      </c>
      <c r="M33">
        <v>1</v>
      </c>
      <c r="N33" t="s">
        <v>63</v>
      </c>
      <c r="O33">
        <v>-238.1886879666861</v>
      </c>
      <c r="P33">
        <v>32.14938439538173</v>
      </c>
      <c r="Q33">
        <v>239.90502768920359</v>
      </c>
      <c r="R33">
        <v>-15.65998717020717</v>
      </c>
      <c r="S33">
        <f t="shared" si="1"/>
        <v>2.5128929877378567</v>
      </c>
      <c r="T33">
        <v>16.48939722517456</v>
      </c>
      <c r="U33">
        <f t="shared" si="2"/>
        <v>146.66352923818857</v>
      </c>
    </row>
    <row r="34" spans="2:21" x14ac:dyDescent="0.25">
      <c r="B34">
        <f t="shared" si="0"/>
        <v>5</v>
      </c>
      <c r="C34">
        <v>1</v>
      </c>
      <c r="D34">
        <v>0</v>
      </c>
      <c r="E34">
        <v>110</v>
      </c>
      <c r="F34" t="s">
        <v>63</v>
      </c>
      <c r="G34">
        <v>0</v>
      </c>
      <c r="H34">
        <v>1</v>
      </c>
      <c r="I34">
        <v>1</v>
      </c>
      <c r="J34">
        <v>1</v>
      </c>
      <c r="K34">
        <v>1.0040874246776099</v>
      </c>
      <c r="L34">
        <v>100</v>
      </c>
      <c r="M34">
        <v>1</v>
      </c>
      <c r="N34" t="s">
        <v>63</v>
      </c>
      <c r="O34">
        <v>249.77337254090111</v>
      </c>
      <c r="P34">
        <v>21.599095132741791</v>
      </c>
      <c r="Q34">
        <v>-248.00676027720101</v>
      </c>
      <c r="R34">
        <v>-4.6373675508556094</v>
      </c>
      <c r="S34">
        <f t="shared" si="1"/>
        <v>2.8451467168116444</v>
      </c>
      <c r="T34">
        <v>16.961727581886191</v>
      </c>
      <c r="U34">
        <f t="shared" si="2"/>
        <v>100.9559385642651</v>
      </c>
    </row>
    <row r="35" spans="2:21" x14ac:dyDescent="0.25">
      <c r="B35">
        <f t="shared" si="0"/>
        <v>5</v>
      </c>
      <c r="C35">
        <v>1</v>
      </c>
      <c r="D35">
        <v>1</v>
      </c>
      <c r="E35">
        <v>230</v>
      </c>
      <c r="F35" t="s">
        <v>63</v>
      </c>
      <c r="G35">
        <v>0</v>
      </c>
      <c r="H35">
        <v>3</v>
      </c>
      <c r="I35">
        <v>1</v>
      </c>
      <c r="J35">
        <v>1</v>
      </c>
      <c r="K35">
        <v>99999</v>
      </c>
      <c r="L35">
        <v>100</v>
      </c>
      <c r="M35">
        <v>1</v>
      </c>
      <c r="N35" t="s">
        <v>63</v>
      </c>
      <c r="O35">
        <v>186.50014215467559</v>
      </c>
      <c r="P35">
        <v>-13.61214767755046</v>
      </c>
      <c r="Q35">
        <v>-185.43739630558301</v>
      </c>
      <c r="R35">
        <v>23.581606168475901</v>
      </c>
      <c r="S35">
        <f t="shared" si="1"/>
        <v>1.711562817422045</v>
      </c>
      <c r="T35">
        <v>9.9694584909254402</v>
      </c>
      <c r="U35">
        <f t="shared" si="2"/>
        <v>7.559832590624605E-4</v>
      </c>
    </row>
    <row r="36" spans="2:21" x14ac:dyDescent="0.25">
      <c r="B36">
        <f t="shared" si="0"/>
        <v>5</v>
      </c>
      <c r="C36">
        <v>1</v>
      </c>
      <c r="D36">
        <v>2</v>
      </c>
      <c r="E36">
        <v>230</v>
      </c>
      <c r="F36" t="s">
        <v>63</v>
      </c>
      <c r="G36">
        <v>0</v>
      </c>
      <c r="H36">
        <v>4</v>
      </c>
      <c r="I36">
        <v>1</v>
      </c>
      <c r="J36">
        <v>1</v>
      </c>
      <c r="K36">
        <v>99999</v>
      </c>
      <c r="L36">
        <v>100</v>
      </c>
      <c r="M36">
        <v>1</v>
      </c>
      <c r="N36" t="s">
        <v>63</v>
      </c>
      <c r="O36">
        <v>-226.27351469557689</v>
      </c>
      <c r="P36">
        <v>22.73821242642197</v>
      </c>
      <c r="Q36">
        <v>226.6049723107962</v>
      </c>
      <c r="R36">
        <v>-22.54963627421769</v>
      </c>
      <c r="S36">
        <f t="shared" si="1"/>
        <v>0.53381580388684613</v>
      </c>
      <c r="T36">
        <v>0.18857615220428769</v>
      </c>
      <c r="U36">
        <f t="shared" si="2"/>
        <v>9.2063703490282995E-4</v>
      </c>
    </row>
    <row r="37" spans="2:21" x14ac:dyDescent="0.25">
      <c r="B37">
        <f t="shared" si="0"/>
        <v>5</v>
      </c>
      <c r="C37">
        <v>1</v>
      </c>
      <c r="D37">
        <v>3</v>
      </c>
      <c r="E37">
        <v>230</v>
      </c>
      <c r="F37" t="s">
        <v>63</v>
      </c>
      <c r="G37">
        <v>1</v>
      </c>
      <c r="H37">
        <v>2</v>
      </c>
      <c r="I37">
        <v>1</v>
      </c>
      <c r="J37">
        <v>1</v>
      </c>
      <c r="K37">
        <v>99999</v>
      </c>
      <c r="L37">
        <v>100</v>
      </c>
      <c r="M37">
        <v>1</v>
      </c>
      <c r="N37" t="s">
        <v>63</v>
      </c>
      <c r="O37">
        <v>-51.993239722798748</v>
      </c>
      <c r="P37">
        <v>-93.97263244914096</v>
      </c>
      <c r="Q37">
        <v>52.118657183399741</v>
      </c>
      <c r="R37">
        <v>93.394588456737864</v>
      </c>
      <c r="S37">
        <f t="shared" si="1"/>
        <v>0.20198607447250469</v>
      </c>
      <c r="T37">
        <v>-0.57804399240309579</v>
      </c>
      <c r="U37">
        <f t="shared" si="2"/>
        <v>4.3889553248686289E-4</v>
      </c>
    </row>
    <row r="38" spans="2:21" x14ac:dyDescent="0.25">
      <c r="B38">
        <f t="shared" si="0"/>
        <v>5</v>
      </c>
      <c r="C38">
        <v>1</v>
      </c>
      <c r="D38">
        <v>4</v>
      </c>
      <c r="E38">
        <v>230</v>
      </c>
      <c r="F38" t="s">
        <v>63</v>
      </c>
      <c r="G38">
        <v>2</v>
      </c>
      <c r="H38">
        <v>3</v>
      </c>
      <c r="I38">
        <v>1</v>
      </c>
      <c r="J38">
        <v>1</v>
      </c>
      <c r="K38">
        <v>99999</v>
      </c>
      <c r="L38">
        <v>100</v>
      </c>
      <c r="M38">
        <v>1</v>
      </c>
      <c r="N38" t="s">
        <v>63</v>
      </c>
      <c r="O38">
        <v>-28.62865718339954</v>
      </c>
      <c r="P38">
        <v>2.6501317357160898</v>
      </c>
      <c r="Q38">
        <v>28.653264315553091</v>
      </c>
      <c r="R38">
        <v>-3.078060414180527</v>
      </c>
      <c r="S38">
        <f t="shared" si="1"/>
        <v>3.9630032404610847E-2</v>
      </c>
      <c r="T38">
        <v>-0.42792867846443672</v>
      </c>
      <c r="U38">
        <f t="shared" si="2"/>
        <v>1.165051017175181E-4</v>
      </c>
    </row>
    <row r="39" spans="2:21" x14ac:dyDescent="0.25">
      <c r="B39">
        <f t="shared" si="0"/>
        <v>5</v>
      </c>
      <c r="C39">
        <v>1</v>
      </c>
      <c r="D39">
        <v>5</v>
      </c>
      <c r="E39">
        <v>230</v>
      </c>
      <c r="F39" t="s">
        <v>63</v>
      </c>
      <c r="G39">
        <v>3</v>
      </c>
      <c r="H39">
        <v>4</v>
      </c>
      <c r="I39">
        <v>1</v>
      </c>
      <c r="J39">
        <v>1</v>
      </c>
      <c r="K39">
        <v>0.60245245480656995</v>
      </c>
      <c r="L39">
        <v>100</v>
      </c>
      <c r="M39">
        <v>1</v>
      </c>
      <c r="N39" t="s">
        <v>63</v>
      </c>
      <c r="O39">
        <v>-238.1886879666861</v>
      </c>
      <c r="P39">
        <v>32.14938439538173</v>
      </c>
      <c r="Q39">
        <v>239.90502768920359</v>
      </c>
      <c r="R39">
        <v>-15.65998717020717</v>
      </c>
      <c r="S39">
        <f t="shared" si="1"/>
        <v>2.7641822865116428</v>
      </c>
      <c r="T39">
        <v>16.48939722517456</v>
      </c>
      <c r="U39">
        <f t="shared" si="2"/>
        <v>161.32988216200744</v>
      </c>
    </row>
    <row r="40" spans="2:21" x14ac:dyDescent="0.25">
      <c r="B40">
        <f t="shared" si="0"/>
        <v>6</v>
      </c>
      <c r="C40">
        <v>1</v>
      </c>
      <c r="D40">
        <v>0</v>
      </c>
      <c r="E40">
        <v>110</v>
      </c>
      <c r="F40" t="s">
        <v>63</v>
      </c>
      <c r="G40">
        <v>0</v>
      </c>
      <c r="H40">
        <v>1</v>
      </c>
      <c r="I40">
        <v>1</v>
      </c>
      <c r="J40">
        <v>1</v>
      </c>
      <c r="K40">
        <v>1.0040874246776099</v>
      </c>
      <c r="L40">
        <v>100</v>
      </c>
      <c r="M40">
        <v>1</v>
      </c>
      <c r="N40" t="s">
        <v>63</v>
      </c>
      <c r="O40">
        <v>249.77337254090111</v>
      </c>
      <c r="P40">
        <v>21.599095132741791</v>
      </c>
      <c r="Q40">
        <v>-248.00676027720101</v>
      </c>
      <c r="R40">
        <v>-4.6373675508556094</v>
      </c>
      <c r="S40">
        <f t="shared" si="1"/>
        <v>3.1296613884928091</v>
      </c>
      <c r="T40">
        <v>16.961727581886191</v>
      </c>
      <c r="U40">
        <f t="shared" si="2"/>
        <v>111.05153242069161</v>
      </c>
    </row>
    <row r="41" spans="2:21" x14ac:dyDescent="0.25">
      <c r="B41">
        <f t="shared" si="0"/>
        <v>6</v>
      </c>
      <c r="C41">
        <v>1</v>
      </c>
      <c r="D41">
        <v>1</v>
      </c>
      <c r="E41">
        <v>230</v>
      </c>
      <c r="F41" t="s">
        <v>63</v>
      </c>
      <c r="G41">
        <v>0</v>
      </c>
      <c r="H41">
        <v>3</v>
      </c>
      <c r="I41">
        <v>1</v>
      </c>
      <c r="J41">
        <v>1</v>
      </c>
      <c r="K41">
        <v>99999</v>
      </c>
      <c r="L41">
        <v>100</v>
      </c>
      <c r="M41">
        <v>1</v>
      </c>
      <c r="N41" t="s">
        <v>63</v>
      </c>
      <c r="O41">
        <v>186.50014215467559</v>
      </c>
      <c r="P41">
        <v>-13.61214767755046</v>
      </c>
      <c r="Q41">
        <v>-185.43739630558301</v>
      </c>
      <c r="R41">
        <v>23.581606168475901</v>
      </c>
      <c r="S41">
        <f t="shared" si="1"/>
        <v>1.8827190991642495</v>
      </c>
      <c r="T41">
        <v>9.9694584909254402</v>
      </c>
      <c r="U41">
        <f t="shared" si="2"/>
        <v>8.3158158496870658E-4</v>
      </c>
    </row>
    <row r="42" spans="2:21" x14ac:dyDescent="0.25">
      <c r="B42">
        <f t="shared" si="0"/>
        <v>6</v>
      </c>
      <c r="C42">
        <v>1</v>
      </c>
      <c r="D42">
        <v>2</v>
      </c>
      <c r="E42">
        <v>230</v>
      </c>
      <c r="F42" t="s">
        <v>63</v>
      </c>
      <c r="G42">
        <v>0</v>
      </c>
      <c r="H42">
        <v>4</v>
      </c>
      <c r="I42">
        <v>1</v>
      </c>
      <c r="J42">
        <v>1</v>
      </c>
      <c r="K42">
        <v>99999</v>
      </c>
      <c r="L42">
        <v>100</v>
      </c>
      <c r="M42">
        <v>1</v>
      </c>
      <c r="N42" t="s">
        <v>63</v>
      </c>
      <c r="O42">
        <v>-226.27351469557689</v>
      </c>
      <c r="P42">
        <v>22.73821242642197</v>
      </c>
      <c r="Q42">
        <v>226.6049723107962</v>
      </c>
      <c r="R42">
        <v>-22.54963627421769</v>
      </c>
      <c r="S42">
        <f t="shared" si="1"/>
        <v>0.58719738427553081</v>
      </c>
      <c r="T42">
        <v>0.18857615220428769</v>
      </c>
      <c r="U42">
        <f t="shared" si="2"/>
        <v>1.012700738393113E-3</v>
      </c>
    </row>
    <row r="43" spans="2:21" x14ac:dyDescent="0.25">
      <c r="B43">
        <f t="shared" si="0"/>
        <v>6</v>
      </c>
      <c r="C43">
        <v>1</v>
      </c>
      <c r="D43">
        <v>3</v>
      </c>
      <c r="E43">
        <v>230</v>
      </c>
      <c r="F43" t="s">
        <v>63</v>
      </c>
      <c r="G43">
        <v>1</v>
      </c>
      <c r="H43">
        <v>2</v>
      </c>
      <c r="I43">
        <v>1</v>
      </c>
      <c r="J43">
        <v>1</v>
      </c>
      <c r="K43">
        <v>99999</v>
      </c>
      <c r="L43">
        <v>100</v>
      </c>
      <c r="M43">
        <v>1</v>
      </c>
      <c r="N43" t="s">
        <v>63</v>
      </c>
      <c r="O43">
        <v>-51.993239722798748</v>
      </c>
      <c r="P43">
        <v>-93.97263244914096</v>
      </c>
      <c r="Q43">
        <v>52.118657183399741</v>
      </c>
      <c r="R43">
        <v>93.394588456737864</v>
      </c>
      <c r="S43">
        <f t="shared" si="1"/>
        <v>0.22218468191975518</v>
      </c>
      <c r="T43">
        <v>-0.57804399240309579</v>
      </c>
      <c r="U43">
        <f t="shared" si="2"/>
        <v>4.827850857355492E-4</v>
      </c>
    </row>
    <row r="44" spans="2:21" x14ac:dyDescent="0.25">
      <c r="B44">
        <f t="shared" si="0"/>
        <v>6</v>
      </c>
      <c r="C44">
        <v>1</v>
      </c>
      <c r="D44">
        <v>4</v>
      </c>
      <c r="E44">
        <v>230</v>
      </c>
      <c r="F44" t="s">
        <v>63</v>
      </c>
      <c r="G44">
        <v>2</v>
      </c>
      <c r="H44">
        <v>3</v>
      </c>
      <c r="I44">
        <v>1</v>
      </c>
      <c r="J44">
        <v>1</v>
      </c>
      <c r="K44">
        <v>99999</v>
      </c>
      <c r="L44">
        <v>100</v>
      </c>
      <c r="M44">
        <v>1</v>
      </c>
      <c r="N44" t="s">
        <v>63</v>
      </c>
      <c r="O44">
        <v>-28.62865718339954</v>
      </c>
      <c r="P44">
        <v>2.6501317357160898</v>
      </c>
      <c r="Q44">
        <v>28.653264315553091</v>
      </c>
      <c r="R44">
        <v>-3.078060414180527</v>
      </c>
      <c r="S44">
        <f t="shared" si="1"/>
        <v>4.3593035645071936E-2</v>
      </c>
      <c r="T44">
        <v>-0.42792867846443672</v>
      </c>
      <c r="U44">
        <f t="shared" si="2"/>
        <v>1.2815561188926991E-4</v>
      </c>
    </row>
    <row r="45" spans="2:21" x14ac:dyDescent="0.25">
      <c r="B45">
        <f t="shared" si="0"/>
        <v>6</v>
      </c>
      <c r="C45">
        <v>1</v>
      </c>
      <c r="D45">
        <v>5</v>
      </c>
      <c r="E45">
        <v>230</v>
      </c>
      <c r="F45" t="s">
        <v>63</v>
      </c>
      <c r="G45">
        <v>3</v>
      </c>
      <c r="H45">
        <v>4</v>
      </c>
      <c r="I45">
        <v>1</v>
      </c>
      <c r="J45">
        <v>1</v>
      </c>
      <c r="K45">
        <v>0.60245245480656995</v>
      </c>
      <c r="L45">
        <v>100</v>
      </c>
      <c r="M45">
        <v>1</v>
      </c>
      <c r="N45" t="s">
        <v>63</v>
      </c>
      <c r="O45">
        <v>-238.1886879666861</v>
      </c>
      <c r="P45">
        <v>32.14938439538173</v>
      </c>
      <c r="Q45">
        <v>239.90502768920359</v>
      </c>
      <c r="R45">
        <v>-15.65998717020717</v>
      </c>
      <c r="S45">
        <f t="shared" si="1"/>
        <v>3.0406005151628075</v>
      </c>
      <c r="T45">
        <v>16.48939722517456</v>
      </c>
      <c r="U45">
        <f t="shared" si="2"/>
        <v>177.46287037820821</v>
      </c>
    </row>
    <row r="46" spans="2:21" x14ac:dyDescent="0.25">
      <c r="B46">
        <f t="shared" si="0"/>
        <v>7</v>
      </c>
      <c r="C46">
        <v>1</v>
      </c>
      <c r="D46">
        <v>0</v>
      </c>
      <c r="E46">
        <v>110</v>
      </c>
      <c r="F46" t="s">
        <v>63</v>
      </c>
      <c r="G46">
        <v>0</v>
      </c>
      <c r="H46">
        <v>1</v>
      </c>
      <c r="I46">
        <v>1</v>
      </c>
      <c r="J46">
        <v>1</v>
      </c>
      <c r="K46">
        <v>1.0040874246776099</v>
      </c>
      <c r="L46">
        <v>100</v>
      </c>
      <c r="M46">
        <v>1</v>
      </c>
      <c r="N46" t="s">
        <v>63</v>
      </c>
      <c r="O46">
        <v>249.77337254090111</v>
      </c>
      <c r="P46">
        <v>21.599095132741791</v>
      </c>
      <c r="Q46">
        <v>-248.00676027720101</v>
      </c>
      <c r="R46">
        <v>-4.6373675508556094</v>
      </c>
      <c r="S46">
        <f t="shared" si="1"/>
        <v>3.4426275273420903</v>
      </c>
      <c r="T46">
        <v>16.961727581886191</v>
      </c>
      <c r="U46">
        <f t="shared" si="2"/>
        <v>122.15668566276078</v>
      </c>
    </row>
    <row r="47" spans="2:21" x14ac:dyDescent="0.25">
      <c r="B47">
        <f t="shared" si="0"/>
        <v>7</v>
      </c>
      <c r="C47">
        <v>1</v>
      </c>
      <c r="D47">
        <v>1</v>
      </c>
      <c r="E47">
        <v>230</v>
      </c>
      <c r="F47" t="s">
        <v>63</v>
      </c>
      <c r="G47">
        <v>0</v>
      </c>
      <c r="H47">
        <v>3</v>
      </c>
      <c r="I47">
        <v>1</v>
      </c>
      <c r="J47">
        <v>1</v>
      </c>
      <c r="K47">
        <v>99999</v>
      </c>
      <c r="L47">
        <v>100</v>
      </c>
      <c r="M47">
        <v>1</v>
      </c>
      <c r="N47" t="s">
        <v>63</v>
      </c>
      <c r="O47">
        <v>186.50014215467559</v>
      </c>
      <c r="P47">
        <v>-13.61214767755046</v>
      </c>
      <c r="Q47">
        <v>-185.43739630558301</v>
      </c>
      <c r="R47">
        <v>23.581606168475901</v>
      </c>
      <c r="S47">
        <f t="shared" si="1"/>
        <v>2.0709910090806747</v>
      </c>
      <c r="T47">
        <v>9.9694584909254402</v>
      </c>
      <c r="U47">
        <f t="shared" si="2"/>
        <v>9.1473974346557732E-4</v>
      </c>
    </row>
    <row r="48" spans="2:21" x14ac:dyDescent="0.25">
      <c r="B48">
        <f t="shared" si="0"/>
        <v>7</v>
      </c>
      <c r="C48">
        <v>1</v>
      </c>
      <c r="D48">
        <v>2</v>
      </c>
      <c r="E48">
        <v>230</v>
      </c>
      <c r="F48" t="s">
        <v>63</v>
      </c>
      <c r="G48">
        <v>0</v>
      </c>
      <c r="H48">
        <v>4</v>
      </c>
      <c r="I48">
        <v>1</v>
      </c>
      <c r="J48">
        <v>1</v>
      </c>
      <c r="K48">
        <v>99999</v>
      </c>
      <c r="L48">
        <v>100</v>
      </c>
      <c r="M48">
        <v>1</v>
      </c>
      <c r="N48" t="s">
        <v>63</v>
      </c>
      <c r="O48">
        <v>-226.27351469557689</v>
      </c>
      <c r="P48">
        <v>22.73821242642197</v>
      </c>
      <c r="Q48">
        <v>226.6049723107962</v>
      </c>
      <c r="R48">
        <v>-22.54963627421769</v>
      </c>
      <c r="S48">
        <f t="shared" si="1"/>
        <v>0.64591712270308399</v>
      </c>
      <c r="T48">
        <v>0.18857615220428769</v>
      </c>
      <c r="U48">
        <f t="shared" si="2"/>
        <v>1.1139708122324245E-3</v>
      </c>
    </row>
    <row r="49" spans="2:21" x14ac:dyDescent="0.25">
      <c r="B49">
        <f t="shared" si="0"/>
        <v>7</v>
      </c>
      <c r="C49">
        <v>1</v>
      </c>
      <c r="D49">
        <v>3</v>
      </c>
      <c r="E49">
        <v>230</v>
      </c>
      <c r="F49" t="s">
        <v>63</v>
      </c>
      <c r="G49">
        <v>1</v>
      </c>
      <c r="H49">
        <v>2</v>
      </c>
      <c r="I49">
        <v>1</v>
      </c>
      <c r="J49">
        <v>1</v>
      </c>
      <c r="K49">
        <v>99999</v>
      </c>
      <c r="L49">
        <v>100</v>
      </c>
      <c r="M49">
        <v>1</v>
      </c>
      <c r="N49" t="s">
        <v>63</v>
      </c>
      <c r="O49">
        <v>-51.993239722798748</v>
      </c>
      <c r="P49">
        <v>-93.97263244914096</v>
      </c>
      <c r="Q49">
        <v>52.118657183399741</v>
      </c>
      <c r="R49">
        <v>93.394588456737864</v>
      </c>
      <c r="S49">
        <f t="shared" si="1"/>
        <v>0.24440315011173072</v>
      </c>
      <c r="T49">
        <v>-0.57804399240309579</v>
      </c>
      <c r="U49">
        <f t="shared" si="2"/>
        <v>5.3106359430910412E-4</v>
      </c>
    </row>
    <row r="50" spans="2:21" x14ac:dyDescent="0.25">
      <c r="B50">
        <f t="shared" si="0"/>
        <v>7</v>
      </c>
      <c r="C50">
        <v>1</v>
      </c>
      <c r="D50">
        <v>4</v>
      </c>
      <c r="E50">
        <v>230</v>
      </c>
      <c r="F50" t="s">
        <v>63</v>
      </c>
      <c r="G50">
        <v>2</v>
      </c>
      <c r="H50">
        <v>3</v>
      </c>
      <c r="I50">
        <v>1</v>
      </c>
      <c r="J50">
        <v>1</v>
      </c>
      <c r="K50">
        <v>99999</v>
      </c>
      <c r="L50">
        <v>100</v>
      </c>
      <c r="M50">
        <v>1</v>
      </c>
      <c r="N50" t="s">
        <v>63</v>
      </c>
      <c r="O50">
        <v>-28.62865718339954</v>
      </c>
      <c r="P50">
        <v>2.6501317357160898</v>
      </c>
      <c r="Q50">
        <v>28.653264315553091</v>
      </c>
      <c r="R50">
        <v>-3.078060414180527</v>
      </c>
      <c r="S50">
        <f t="shared" si="1"/>
        <v>4.7952339209579135E-2</v>
      </c>
      <c r="T50">
        <v>-0.42792867846443672</v>
      </c>
      <c r="U50">
        <f t="shared" si="2"/>
        <v>1.4097117307819692E-4</v>
      </c>
    </row>
    <row r="51" spans="2:21" x14ac:dyDescent="0.25">
      <c r="B51">
        <f t="shared" si="0"/>
        <v>7</v>
      </c>
      <c r="C51">
        <v>1</v>
      </c>
      <c r="D51">
        <v>5</v>
      </c>
      <c r="E51">
        <v>230</v>
      </c>
      <c r="F51" t="s">
        <v>63</v>
      </c>
      <c r="G51">
        <v>3</v>
      </c>
      <c r="H51">
        <v>4</v>
      </c>
      <c r="I51">
        <v>1</v>
      </c>
      <c r="J51">
        <v>1</v>
      </c>
      <c r="K51">
        <v>0.60245245480656995</v>
      </c>
      <c r="L51">
        <v>100</v>
      </c>
      <c r="M51">
        <v>1</v>
      </c>
      <c r="N51" t="s">
        <v>63</v>
      </c>
      <c r="O51">
        <v>-238.1886879666861</v>
      </c>
      <c r="P51">
        <v>32.14938439538173</v>
      </c>
      <c r="Q51">
        <v>239.90502768920359</v>
      </c>
      <c r="R51">
        <v>-15.65998717020717</v>
      </c>
      <c r="S51">
        <f t="shared" si="1"/>
        <v>3.3446605666790887</v>
      </c>
      <c r="T51">
        <v>16.48939722517456</v>
      </c>
      <c r="U51">
        <f t="shared" si="2"/>
        <v>195.20915741602906</v>
      </c>
    </row>
    <row r="52" spans="2:21" x14ac:dyDescent="0.25">
      <c r="B52">
        <f t="shared" si="0"/>
        <v>8</v>
      </c>
      <c r="C52">
        <v>1</v>
      </c>
      <c r="D52">
        <v>0</v>
      </c>
      <c r="E52">
        <v>110</v>
      </c>
      <c r="F52" t="s">
        <v>63</v>
      </c>
      <c r="G52">
        <v>0</v>
      </c>
      <c r="H52">
        <v>1</v>
      </c>
      <c r="I52">
        <v>1</v>
      </c>
      <c r="J52">
        <v>1</v>
      </c>
      <c r="K52">
        <v>1.0040874246776099</v>
      </c>
      <c r="L52">
        <v>100</v>
      </c>
      <c r="M52">
        <v>1</v>
      </c>
      <c r="N52" t="s">
        <v>63</v>
      </c>
      <c r="O52">
        <v>-447.74871874997302</v>
      </c>
      <c r="P52">
        <v>61.648637055047402</v>
      </c>
      <c r="Q52">
        <v>451.15679106285398</v>
      </c>
      <c r="R52">
        <v>-28.241913926233799</v>
      </c>
      <c r="S52">
        <f t="shared" si="1"/>
        <v>3.7868902800762996</v>
      </c>
      <c r="T52">
        <v>33.406723128813603</v>
      </c>
      <c r="U52">
        <f t="shared" si="2"/>
        <v>134.37235422903686</v>
      </c>
    </row>
    <row r="53" spans="2:21" x14ac:dyDescent="0.25">
      <c r="B53">
        <f t="shared" si="0"/>
        <v>8</v>
      </c>
      <c r="C53">
        <v>1</v>
      </c>
      <c r="D53">
        <v>1</v>
      </c>
      <c r="E53">
        <v>230</v>
      </c>
      <c r="F53" t="s">
        <v>63</v>
      </c>
      <c r="G53">
        <v>0</v>
      </c>
      <c r="H53">
        <v>3</v>
      </c>
      <c r="I53">
        <v>1</v>
      </c>
      <c r="J53">
        <v>1</v>
      </c>
      <c r="K53">
        <v>99999</v>
      </c>
      <c r="L53">
        <v>100</v>
      </c>
      <c r="M53">
        <v>1</v>
      </c>
      <c r="N53" t="s">
        <v>63</v>
      </c>
      <c r="O53">
        <v>-657.30874953325997</v>
      </c>
      <c r="P53">
        <v>91.147889714713003</v>
      </c>
      <c r="Q53">
        <v>662.40855443650401</v>
      </c>
      <c r="R53">
        <v>-40.823840682260403</v>
      </c>
      <c r="S53">
        <f t="shared" si="1"/>
        <v>2.2780901099887423</v>
      </c>
      <c r="T53">
        <v>50.324049032452599</v>
      </c>
      <c r="U53">
        <f t="shared" si="2"/>
        <v>1.0062137178121352E-3</v>
      </c>
    </row>
    <row r="54" spans="2:21" x14ac:dyDescent="0.25">
      <c r="B54">
        <f t="shared" si="0"/>
        <v>8</v>
      </c>
      <c r="C54">
        <v>1</v>
      </c>
      <c r="D54">
        <v>2</v>
      </c>
      <c r="E54">
        <v>230</v>
      </c>
      <c r="F54" t="s">
        <v>63</v>
      </c>
      <c r="G54">
        <v>0</v>
      </c>
      <c r="H54">
        <v>4</v>
      </c>
      <c r="I54">
        <v>1</v>
      </c>
      <c r="J54">
        <v>1</v>
      </c>
      <c r="K54">
        <v>99999</v>
      </c>
      <c r="L54">
        <v>100</v>
      </c>
      <c r="M54">
        <v>1</v>
      </c>
      <c r="N54" t="s">
        <v>63</v>
      </c>
      <c r="O54">
        <v>-866.86878031654601</v>
      </c>
      <c r="P54">
        <v>120.647142374379</v>
      </c>
      <c r="Q54">
        <v>873.66031781015499</v>
      </c>
      <c r="R54">
        <v>-53.4057674382871</v>
      </c>
      <c r="S54">
        <f t="shared" si="1"/>
        <v>0.71050883497339246</v>
      </c>
      <c r="T54">
        <v>67.241374936091603</v>
      </c>
      <c r="U54">
        <f t="shared" si="2"/>
        <v>1.2253678934556671E-3</v>
      </c>
    </row>
    <row r="55" spans="2:21" x14ac:dyDescent="0.25">
      <c r="B55">
        <f t="shared" si="0"/>
        <v>8</v>
      </c>
      <c r="C55">
        <v>1</v>
      </c>
      <c r="D55">
        <v>3</v>
      </c>
      <c r="E55">
        <v>230</v>
      </c>
      <c r="F55" t="s">
        <v>63</v>
      </c>
      <c r="G55">
        <v>1</v>
      </c>
      <c r="H55">
        <v>2</v>
      </c>
      <c r="I55">
        <v>1</v>
      </c>
      <c r="J55">
        <v>1</v>
      </c>
      <c r="K55">
        <v>99999</v>
      </c>
      <c r="L55">
        <v>100</v>
      </c>
      <c r="M55">
        <v>1</v>
      </c>
      <c r="N55" t="s">
        <v>63</v>
      </c>
      <c r="O55">
        <v>-1076.42881109983</v>
      </c>
      <c r="P55">
        <v>150.14639503404399</v>
      </c>
      <c r="Q55">
        <v>1084.9120811838</v>
      </c>
      <c r="R55">
        <v>-65.987694194313704</v>
      </c>
      <c r="S55">
        <f t="shared" si="1"/>
        <v>0.2688434651229038</v>
      </c>
      <c r="T55">
        <v>84.158700839730599</v>
      </c>
      <c r="U55">
        <f t="shared" si="2"/>
        <v>5.8416995374001453E-4</v>
      </c>
    </row>
    <row r="56" spans="2:21" x14ac:dyDescent="0.25">
      <c r="B56">
        <f t="shared" si="0"/>
        <v>8</v>
      </c>
      <c r="C56">
        <v>1</v>
      </c>
      <c r="D56">
        <v>4</v>
      </c>
      <c r="E56">
        <v>230</v>
      </c>
      <c r="F56" t="s">
        <v>63</v>
      </c>
      <c r="G56">
        <v>2</v>
      </c>
      <c r="H56">
        <v>3</v>
      </c>
      <c r="I56">
        <v>1</v>
      </c>
      <c r="J56">
        <v>1</v>
      </c>
      <c r="K56">
        <v>99999</v>
      </c>
      <c r="L56">
        <v>100</v>
      </c>
      <c r="M56">
        <v>1</v>
      </c>
      <c r="N56" t="s">
        <v>63</v>
      </c>
      <c r="O56">
        <v>-1285.9888418831199</v>
      </c>
      <c r="P56">
        <v>179.64564769371</v>
      </c>
      <c r="Q56">
        <v>1296.1638445574499</v>
      </c>
      <c r="R56">
        <v>-78.569620950340394</v>
      </c>
      <c r="S56">
        <f t="shared" si="1"/>
        <v>5.2747573130537052E-2</v>
      </c>
      <c r="T56">
        <v>101.07602674336999</v>
      </c>
      <c r="U56">
        <f t="shared" si="2"/>
        <v>1.5506829038601662E-4</v>
      </c>
    </row>
    <row r="57" spans="2:21" x14ac:dyDescent="0.25">
      <c r="B57">
        <f t="shared" si="0"/>
        <v>8</v>
      </c>
      <c r="C57">
        <v>1</v>
      </c>
      <c r="D57">
        <v>5</v>
      </c>
      <c r="E57">
        <v>230</v>
      </c>
      <c r="F57" t="s">
        <v>63</v>
      </c>
      <c r="G57">
        <v>3</v>
      </c>
      <c r="H57">
        <v>4</v>
      </c>
      <c r="I57">
        <v>1</v>
      </c>
      <c r="J57">
        <v>1</v>
      </c>
      <c r="K57">
        <v>0.60245245480656995</v>
      </c>
      <c r="L57">
        <v>100</v>
      </c>
      <c r="M57">
        <v>1</v>
      </c>
      <c r="N57" t="s">
        <v>63</v>
      </c>
      <c r="O57">
        <v>-1495.54887266641</v>
      </c>
      <c r="P57">
        <v>209.14490035337499</v>
      </c>
      <c r="Q57">
        <v>1507.4156079311001</v>
      </c>
      <c r="R57">
        <v>-91.151547706366998</v>
      </c>
      <c r="S57">
        <f t="shared" si="1"/>
        <v>3.6791266233469977</v>
      </c>
      <c r="T57">
        <v>117.993352647009</v>
      </c>
      <c r="U57">
        <f t="shared" si="2"/>
        <v>214.73007315763198</v>
      </c>
    </row>
    <row r="58" spans="2:21" x14ac:dyDescent="0.25">
      <c r="B58">
        <f t="shared" si="0"/>
        <v>9</v>
      </c>
      <c r="C58">
        <v>1</v>
      </c>
      <c r="D58">
        <v>0</v>
      </c>
      <c r="E58">
        <v>110</v>
      </c>
      <c r="F58" t="s">
        <v>63</v>
      </c>
      <c r="G58">
        <v>0</v>
      </c>
      <c r="H58">
        <v>1</v>
      </c>
      <c r="I58">
        <v>1</v>
      </c>
      <c r="J58">
        <v>1</v>
      </c>
      <c r="K58">
        <v>1.0040874246776099</v>
      </c>
      <c r="L58">
        <v>100</v>
      </c>
      <c r="M58">
        <v>1</v>
      </c>
      <c r="N58" t="s">
        <v>63</v>
      </c>
      <c r="O58">
        <v>-1705.1089034496899</v>
      </c>
      <c r="P58">
        <v>238.64415301304101</v>
      </c>
      <c r="Q58">
        <v>1718.6673713047501</v>
      </c>
      <c r="R58">
        <v>-103.733474462394</v>
      </c>
      <c r="S58">
        <f t="shared" si="1"/>
        <v>4.1655793080839301</v>
      </c>
      <c r="T58">
        <v>134.91067855064799</v>
      </c>
      <c r="U58">
        <f t="shared" si="2"/>
        <v>147.80958965194057</v>
      </c>
    </row>
    <row r="59" spans="2:21" x14ac:dyDescent="0.25">
      <c r="B59">
        <f t="shared" si="0"/>
        <v>9</v>
      </c>
      <c r="C59">
        <v>1</v>
      </c>
      <c r="D59">
        <v>1</v>
      </c>
      <c r="E59">
        <v>230</v>
      </c>
      <c r="F59" t="s">
        <v>63</v>
      </c>
      <c r="G59">
        <v>0</v>
      </c>
      <c r="H59">
        <v>3</v>
      </c>
      <c r="I59">
        <v>1</v>
      </c>
      <c r="J59">
        <v>1</v>
      </c>
      <c r="K59">
        <v>99999</v>
      </c>
      <c r="L59">
        <v>100</v>
      </c>
      <c r="M59">
        <v>1</v>
      </c>
      <c r="N59" t="s">
        <v>63</v>
      </c>
      <c r="O59">
        <v>-1914.6689342329801</v>
      </c>
      <c r="P59">
        <v>268.14340567270699</v>
      </c>
      <c r="Q59">
        <v>1929.9191346784</v>
      </c>
      <c r="R59">
        <v>-116.315401218421</v>
      </c>
      <c r="S59">
        <f t="shared" si="1"/>
        <v>2.5058991209876167</v>
      </c>
      <c r="T59">
        <v>151.828004454287</v>
      </c>
      <c r="U59">
        <f t="shared" si="2"/>
        <v>1.1068350895933488E-3</v>
      </c>
    </row>
    <row r="60" spans="2:21" x14ac:dyDescent="0.25">
      <c r="B60">
        <f t="shared" si="0"/>
        <v>9</v>
      </c>
      <c r="C60">
        <v>1</v>
      </c>
      <c r="D60">
        <v>2</v>
      </c>
      <c r="E60">
        <v>230</v>
      </c>
      <c r="F60" t="s">
        <v>63</v>
      </c>
      <c r="G60">
        <v>0</v>
      </c>
      <c r="H60">
        <v>4</v>
      </c>
      <c r="I60">
        <v>1</v>
      </c>
      <c r="J60">
        <v>1</v>
      </c>
      <c r="K60">
        <v>99999</v>
      </c>
      <c r="L60">
        <v>100</v>
      </c>
      <c r="M60">
        <v>1</v>
      </c>
      <c r="N60" t="s">
        <v>63</v>
      </c>
      <c r="O60">
        <v>-2124.2289650162702</v>
      </c>
      <c r="P60">
        <v>297.64265833237198</v>
      </c>
      <c r="Q60">
        <v>2141.1708980520598</v>
      </c>
      <c r="R60">
        <v>-128.89732797444699</v>
      </c>
      <c r="S60">
        <f t="shared" si="1"/>
        <v>0.7815597184707318</v>
      </c>
      <c r="T60">
        <v>168.74533035792601</v>
      </c>
      <c r="U60">
        <f t="shared" si="2"/>
        <v>1.347904682801234E-3</v>
      </c>
    </row>
    <row r="61" spans="2:21" x14ac:dyDescent="0.25">
      <c r="B61">
        <f t="shared" si="0"/>
        <v>9</v>
      </c>
      <c r="C61">
        <v>1</v>
      </c>
      <c r="D61">
        <v>3</v>
      </c>
      <c r="E61">
        <v>230</v>
      </c>
      <c r="F61" t="s">
        <v>63</v>
      </c>
      <c r="G61">
        <v>1</v>
      </c>
      <c r="H61">
        <v>2</v>
      </c>
      <c r="I61">
        <v>1</v>
      </c>
      <c r="J61">
        <v>1</v>
      </c>
      <c r="K61">
        <v>99999</v>
      </c>
      <c r="L61">
        <v>100</v>
      </c>
      <c r="M61">
        <v>1</v>
      </c>
      <c r="N61" t="s">
        <v>63</v>
      </c>
      <c r="O61">
        <v>-2333.7889957995499</v>
      </c>
      <c r="P61">
        <v>327.14191099203799</v>
      </c>
      <c r="Q61">
        <v>2352.42266142571</v>
      </c>
      <c r="R61">
        <v>-141.479254730474</v>
      </c>
      <c r="S61">
        <f t="shared" si="1"/>
        <v>0.29572781163519418</v>
      </c>
      <c r="T61">
        <v>185.66265626156499</v>
      </c>
      <c r="U61">
        <f t="shared" si="2"/>
        <v>6.4258694911401601E-4</v>
      </c>
    </row>
    <row r="62" spans="2:21" x14ac:dyDescent="0.25">
      <c r="B62">
        <f t="shared" si="0"/>
        <v>9</v>
      </c>
      <c r="C62">
        <v>1</v>
      </c>
      <c r="D62">
        <v>4</v>
      </c>
      <c r="E62">
        <v>230</v>
      </c>
      <c r="F62" t="s">
        <v>63</v>
      </c>
      <c r="G62">
        <v>2</v>
      </c>
      <c r="H62">
        <v>3</v>
      </c>
      <c r="I62">
        <v>1</v>
      </c>
      <c r="J62">
        <v>1</v>
      </c>
      <c r="K62">
        <v>99999</v>
      </c>
      <c r="L62">
        <v>100</v>
      </c>
      <c r="M62">
        <v>1</v>
      </c>
      <c r="N62" t="s">
        <v>63</v>
      </c>
      <c r="O62">
        <v>-2543.34902658284</v>
      </c>
      <c r="P62">
        <v>356.64116365170401</v>
      </c>
      <c r="Q62">
        <v>2563.6744247993602</v>
      </c>
      <c r="R62">
        <v>-154.061181486501</v>
      </c>
      <c r="S62">
        <f t="shared" si="1"/>
        <v>5.8022330443590765E-2</v>
      </c>
      <c r="T62">
        <v>202.579982165204</v>
      </c>
      <c r="U62">
        <f t="shared" si="2"/>
        <v>1.7057511942461829E-4</v>
      </c>
    </row>
    <row r="63" spans="2:21" x14ac:dyDescent="0.25">
      <c r="B63">
        <f t="shared" si="0"/>
        <v>9</v>
      </c>
      <c r="C63">
        <v>1</v>
      </c>
      <c r="D63">
        <v>5</v>
      </c>
      <c r="E63">
        <v>230</v>
      </c>
      <c r="F63" t="s">
        <v>63</v>
      </c>
      <c r="G63">
        <v>3</v>
      </c>
      <c r="H63">
        <v>4</v>
      </c>
      <c r="I63">
        <v>1</v>
      </c>
      <c r="J63">
        <v>1</v>
      </c>
      <c r="K63">
        <v>0.60245245480656995</v>
      </c>
      <c r="L63">
        <v>100</v>
      </c>
      <c r="M63">
        <v>1</v>
      </c>
      <c r="N63" t="s">
        <v>63</v>
      </c>
      <c r="O63">
        <v>-2752.9090573661301</v>
      </c>
      <c r="P63">
        <v>386.14041631136899</v>
      </c>
      <c r="Q63">
        <v>2774.9261881730099</v>
      </c>
      <c r="R63">
        <v>-166.64310824252701</v>
      </c>
      <c r="S63">
        <f t="shared" si="1"/>
        <v>4.0470392856816977</v>
      </c>
      <c r="T63">
        <v>219.49730806884301</v>
      </c>
      <c r="U63">
        <f t="shared" si="2"/>
        <v>236.2030804733952</v>
      </c>
    </row>
    <row r="64" spans="2:21" x14ac:dyDescent="0.25">
      <c r="B64">
        <f t="shared" si="0"/>
        <v>10</v>
      </c>
      <c r="C64">
        <v>1</v>
      </c>
      <c r="D64">
        <v>0</v>
      </c>
      <c r="E64">
        <v>110</v>
      </c>
      <c r="F64" t="s">
        <v>63</v>
      </c>
      <c r="G64">
        <v>0</v>
      </c>
      <c r="H64">
        <v>1</v>
      </c>
      <c r="I64">
        <v>1</v>
      </c>
      <c r="J64">
        <v>1</v>
      </c>
      <c r="K64">
        <v>1.0040874246776099</v>
      </c>
      <c r="L64">
        <v>100</v>
      </c>
      <c r="M64">
        <v>1</v>
      </c>
      <c r="N64" t="s">
        <v>63</v>
      </c>
      <c r="O64">
        <v>-2962.4690881494098</v>
      </c>
      <c r="P64">
        <v>415.63966897103501</v>
      </c>
      <c r="Q64">
        <v>2986.1779515466601</v>
      </c>
      <c r="R64">
        <v>-179.22503499855401</v>
      </c>
      <c r="S64">
        <f t="shared" si="1"/>
        <v>4.5821372388923232</v>
      </c>
      <c r="T64">
        <v>236.41463397248199</v>
      </c>
      <c r="U64">
        <f t="shared" si="2"/>
        <v>162.59054861713463</v>
      </c>
    </row>
    <row r="65" spans="2:21" x14ac:dyDescent="0.25">
      <c r="B65">
        <f t="shared" si="0"/>
        <v>10</v>
      </c>
      <c r="C65">
        <v>1</v>
      </c>
      <c r="D65">
        <v>1</v>
      </c>
      <c r="E65">
        <v>230</v>
      </c>
      <c r="F65" t="s">
        <v>63</v>
      </c>
      <c r="G65">
        <v>0</v>
      </c>
      <c r="H65">
        <v>3</v>
      </c>
      <c r="I65">
        <v>1</v>
      </c>
      <c r="J65">
        <v>1</v>
      </c>
      <c r="K65">
        <v>99999</v>
      </c>
      <c r="L65">
        <v>100</v>
      </c>
      <c r="M65">
        <v>1</v>
      </c>
      <c r="N65" t="s">
        <v>63</v>
      </c>
      <c r="O65">
        <v>-3172.0291189326999</v>
      </c>
      <c r="P65">
        <v>445.13892163070102</v>
      </c>
      <c r="Q65">
        <v>3197.4297149203098</v>
      </c>
      <c r="R65">
        <v>-191.80696175458101</v>
      </c>
      <c r="S65">
        <f t="shared" si="1"/>
        <v>2.7564890330863787</v>
      </c>
      <c r="T65">
        <v>253.331959876121</v>
      </c>
      <c r="U65">
        <f t="shared" si="2"/>
        <v>1.2175185985526839E-3</v>
      </c>
    </row>
    <row r="66" spans="2:21" x14ac:dyDescent="0.25">
      <c r="B66">
        <f t="shared" si="0"/>
        <v>10</v>
      </c>
      <c r="C66">
        <v>1</v>
      </c>
      <c r="D66">
        <v>2</v>
      </c>
      <c r="E66">
        <v>230</v>
      </c>
      <c r="F66" t="s">
        <v>63</v>
      </c>
      <c r="G66">
        <v>0</v>
      </c>
      <c r="H66">
        <v>4</v>
      </c>
      <c r="I66">
        <v>1</v>
      </c>
      <c r="J66">
        <v>1</v>
      </c>
      <c r="K66">
        <v>99999</v>
      </c>
      <c r="L66">
        <v>100</v>
      </c>
      <c r="M66">
        <v>1</v>
      </c>
      <c r="N66" t="s">
        <v>63</v>
      </c>
      <c r="O66">
        <v>-3381.5891497159801</v>
      </c>
      <c r="P66">
        <v>474.63817429036601</v>
      </c>
      <c r="Q66">
        <v>3408.68147829396</v>
      </c>
      <c r="R66">
        <v>-204.38888851060699</v>
      </c>
      <c r="S66">
        <f t="shared" si="1"/>
        <v>0.85971569031780504</v>
      </c>
      <c r="T66">
        <v>270.24928577975999</v>
      </c>
      <c r="U66">
        <f t="shared" si="2"/>
        <v>1.4826951510813575E-3</v>
      </c>
    </row>
    <row r="67" spans="2:21" x14ac:dyDescent="0.25">
      <c r="B67">
        <f t="shared" si="0"/>
        <v>10</v>
      </c>
      <c r="C67">
        <v>1</v>
      </c>
      <c r="D67">
        <v>3</v>
      </c>
      <c r="E67">
        <v>230</v>
      </c>
      <c r="F67" t="s">
        <v>63</v>
      </c>
      <c r="G67">
        <v>1</v>
      </c>
      <c r="H67">
        <v>2</v>
      </c>
      <c r="I67">
        <v>1</v>
      </c>
      <c r="J67">
        <v>1</v>
      </c>
      <c r="K67">
        <v>99999</v>
      </c>
      <c r="L67">
        <v>100</v>
      </c>
      <c r="M67">
        <v>1</v>
      </c>
      <c r="N67" t="s">
        <v>63</v>
      </c>
      <c r="O67">
        <v>-3591.1491804992702</v>
      </c>
      <c r="P67">
        <v>504.13742695003202</v>
      </c>
      <c r="Q67">
        <v>3619.9332416676102</v>
      </c>
      <c r="R67">
        <v>-216.97081526663399</v>
      </c>
      <c r="S67">
        <f t="shared" si="1"/>
        <v>0.32530059279871365</v>
      </c>
      <c r="T67">
        <v>287.16661168339903</v>
      </c>
      <c r="U67">
        <f t="shared" si="2"/>
        <v>7.0684564402541763E-4</v>
      </c>
    </row>
    <row r="68" spans="2:21" x14ac:dyDescent="0.25">
      <c r="B68">
        <f t="shared" si="0"/>
        <v>10</v>
      </c>
      <c r="C68">
        <v>1</v>
      </c>
      <c r="D68">
        <v>4</v>
      </c>
      <c r="E68">
        <v>230</v>
      </c>
      <c r="F68" t="s">
        <v>63</v>
      </c>
      <c r="G68">
        <v>2</v>
      </c>
      <c r="H68">
        <v>3</v>
      </c>
      <c r="I68">
        <v>1</v>
      </c>
      <c r="J68">
        <v>1</v>
      </c>
      <c r="K68">
        <v>99999</v>
      </c>
      <c r="L68">
        <v>100</v>
      </c>
      <c r="M68">
        <v>1</v>
      </c>
      <c r="N68" t="s">
        <v>63</v>
      </c>
      <c r="O68">
        <v>-3800.7092112825599</v>
      </c>
      <c r="P68">
        <v>533.63667960969804</v>
      </c>
      <c r="Q68">
        <v>3831.18500504126</v>
      </c>
      <c r="R68">
        <v>-229.55274202266099</v>
      </c>
      <c r="S68">
        <f t="shared" si="1"/>
        <v>6.3824563487949848E-2</v>
      </c>
      <c r="T68">
        <v>304.08393758703801</v>
      </c>
      <c r="U68">
        <f t="shared" si="2"/>
        <v>1.8763263136708014E-4</v>
      </c>
    </row>
    <row r="69" spans="2:21" x14ac:dyDescent="0.25">
      <c r="B69">
        <f t="shared" si="0"/>
        <v>10</v>
      </c>
      <c r="C69">
        <v>1</v>
      </c>
      <c r="D69">
        <v>5</v>
      </c>
      <c r="E69">
        <v>230</v>
      </c>
      <c r="F69" t="s">
        <v>63</v>
      </c>
      <c r="G69">
        <v>3</v>
      </c>
      <c r="H69">
        <v>4</v>
      </c>
      <c r="I69">
        <v>1</v>
      </c>
      <c r="J69">
        <v>1</v>
      </c>
      <c r="K69">
        <v>0.60245245480656995</v>
      </c>
      <c r="L69">
        <v>100</v>
      </c>
      <c r="M69">
        <v>1</v>
      </c>
      <c r="N69" t="s">
        <v>63</v>
      </c>
      <c r="O69">
        <v>-4010.26924206584</v>
      </c>
      <c r="P69">
        <v>563.13593226936302</v>
      </c>
      <c r="Q69">
        <v>4042.4367684149101</v>
      </c>
      <c r="R69">
        <v>-242.134668778687</v>
      </c>
      <c r="S69">
        <f t="shared" si="1"/>
        <v>4.4517432142498681</v>
      </c>
      <c r="T69">
        <v>321.00126349067699</v>
      </c>
      <c r="U69">
        <f t="shared" si="2"/>
        <v>259.82338852073474</v>
      </c>
    </row>
  </sheetData>
  <mergeCells count="1">
    <mergeCell ref="B2:U2"/>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D49D-DAF3-4516-9DAE-820245FBF0AF}">
  <dimension ref="B2:V5"/>
  <sheetViews>
    <sheetView workbookViewId="0">
      <selection activeCell="T9" sqref="T9"/>
    </sheetView>
  </sheetViews>
  <sheetFormatPr defaultRowHeight="15" x14ac:dyDescent="0.25"/>
  <cols>
    <col min="5" max="5" width="9" customWidth="1"/>
    <col min="10" max="10" width="11.28515625" customWidth="1"/>
    <col min="11" max="11" width="9.7109375" customWidth="1"/>
    <col min="12" max="12" width="10.7109375" customWidth="1"/>
  </cols>
  <sheetData>
    <row r="2" spans="2:22" ht="21" x14ac:dyDescent="0.25">
      <c r="B2" s="10" t="s">
        <v>38</v>
      </c>
      <c r="C2" s="10"/>
      <c r="D2" s="10"/>
      <c r="E2" s="10"/>
      <c r="F2" s="10"/>
      <c r="G2" s="10"/>
      <c r="H2" s="10"/>
      <c r="I2" s="10"/>
      <c r="J2" s="10"/>
      <c r="K2" s="10"/>
      <c r="L2" s="10"/>
      <c r="M2" s="10"/>
      <c r="N2" s="10"/>
      <c r="O2" s="10"/>
      <c r="P2" s="10"/>
      <c r="Q2" s="10"/>
      <c r="R2" s="10"/>
      <c r="S2" s="10"/>
      <c r="T2" s="10"/>
      <c r="U2" s="10"/>
      <c r="V2" s="10"/>
    </row>
    <row r="3" spans="2:22" ht="60.75" thickBot="1" x14ac:dyDescent="0.3">
      <c r="B3" s="4" t="s">
        <v>42</v>
      </c>
      <c r="C3" s="1" t="s">
        <v>0</v>
      </c>
      <c r="D3" s="1" t="s">
        <v>44</v>
      </c>
      <c r="E3" s="1" t="s">
        <v>1</v>
      </c>
      <c r="F3" s="1" t="s">
        <v>46</v>
      </c>
      <c r="G3" s="1" t="s">
        <v>47</v>
      </c>
      <c r="H3" s="1" t="s">
        <v>48</v>
      </c>
      <c r="I3" s="1" t="s">
        <v>49</v>
      </c>
      <c r="J3" s="1" t="s">
        <v>50</v>
      </c>
      <c r="K3" s="1" t="s">
        <v>51</v>
      </c>
      <c r="L3" s="1" t="s">
        <v>52</v>
      </c>
      <c r="M3" s="1" t="s">
        <v>53</v>
      </c>
      <c r="N3" s="1" t="s">
        <v>45</v>
      </c>
      <c r="O3" s="1" t="s">
        <v>2</v>
      </c>
      <c r="P3" s="1" t="s">
        <v>54</v>
      </c>
      <c r="Q3" s="1" t="s">
        <v>55</v>
      </c>
      <c r="R3" s="1" t="s">
        <v>56</v>
      </c>
      <c r="S3" s="1" t="s">
        <v>57</v>
      </c>
      <c r="T3" s="1" t="s">
        <v>35</v>
      </c>
      <c r="U3" s="7" t="s">
        <v>36</v>
      </c>
      <c r="V3" s="7" t="s">
        <v>37</v>
      </c>
    </row>
    <row r="4" spans="2:22" x14ac:dyDescent="0.25">
      <c r="B4" s="5"/>
      <c r="N4" t="s">
        <v>30</v>
      </c>
    </row>
    <row r="5" spans="2:22" x14ac:dyDescent="0.25">
      <c r="B5" s="6"/>
    </row>
  </sheetData>
  <mergeCells count="1">
    <mergeCell ref="B2:V2"/>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5AB1B-76EC-4323-8F51-232F31293F22}">
  <dimension ref="A1"/>
  <sheetViews>
    <sheetView showGridLines="0" showRowColHeaders="0" tabSelected="1" zoomScaleNormal="100" workbookViewId="0">
      <selection activeCell="Q49" sqref="Q49"/>
    </sheetView>
  </sheetViews>
  <sheetFormatPr defaultRowHeight="15" x14ac:dyDescent="0.25"/>
  <cols>
    <col min="1" max="1" width="1.5703125" customWidth="1"/>
    <col min="2" max="2" width="12" customWidth="1"/>
  </cols>
  <sheetData>
    <row r="1" ht="6.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D41E1-2FA2-4914-83AD-C4B4C0863017}">
  <dimension ref="B2:I5"/>
  <sheetViews>
    <sheetView workbookViewId="0">
      <selection activeCell="H43" sqref="H43"/>
    </sheetView>
  </sheetViews>
  <sheetFormatPr defaultRowHeight="15" x14ac:dyDescent="0.25"/>
  <cols>
    <col min="3" max="3" width="10" bestFit="1" customWidth="1"/>
    <col min="4" max="4" width="11.42578125" customWidth="1"/>
    <col min="5" max="5" width="10.28515625" customWidth="1"/>
    <col min="6" max="6" width="14" bestFit="1" customWidth="1"/>
    <col min="7" max="7" width="14" customWidth="1"/>
    <col min="8" max="8" width="17.28515625" bestFit="1" customWidth="1"/>
    <col min="9" max="9" width="15.7109375" customWidth="1"/>
  </cols>
  <sheetData>
    <row r="2" spans="2:9" ht="21" x14ac:dyDescent="0.25">
      <c r="B2" s="10" t="s">
        <v>10</v>
      </c>
      <c r="C2" s="10"/>
      <c r="D2" s="10"/>
      <c r="E2" s="10"/>
      <c r="F2" s="10"/>
      <c r="G2" s="10"/>
      <c r="H2" s="10"/>
      <c r="I2" s="10"/>
    </row>
    <row r="3" spans="2:9" ht="30.75" customHeight="1" thickBot="1" x14ac:dyDescent="0.3">
      <c r="B3" s="4" t="s">
        <v>43</v>
      </c>
      <c r="C3" s="1" t="s">
        <v>0</v>
      </c>
      <c r="D3" s="1" t="s">
        <v>13</v>
      </c>
      <c r="E3" s="1" t="s">
        <v>11</v>
      </c>
      <c r="F3" s="1" t="s">
        <v>12</v>
      </c>
      <c r="G3" s="1" t="s">
        <v>6</v>
      </c>
      <c r="H3" s="1" t="s">
        <v>4</v>
      </c>
      <c r="I3" s="1" t="s">
        <v>5</v>
      </c>
    </row>
    <row r="4" spans="2:9" x14ac:dyDescent="0.25">
      <c r="B4" s="5"/>
    </row>
    <row r="5" spans="2:9" x14ac:dyDescent="0.25">
      <c r="B5" s="6"/>
    </row>
  </sheetData>
  <mergeCells count="1">
    <mergeCell ref="B2:I2"/>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4C8A0-9BCD-4A69-9D2D-A89F2DD1235A}">
  <dimension ref="B2:Q36"/>
  <sheetViews>
    <sheetView workbookViewId="0">
      <selection activeCell="G26" sqref="G26"/>
    </sheetView>
  </sheetViews>
  <sheetFormatPr defaultRowHeight="15" x14ac:dyDescent="0.25"/>
  <cols>
    <col min="3" max="3" width="10.5703125" bestFit="1" customWidth="1"/>
    <col min="4" max="4" width="10" bestFit="1" customWidth="1"/>
    <col min="5" max="6" width="10" customWidth="1"/>
    <col min="7" max="7" width="11.42578125" customWidth="1"/>
    <col min="8" max="8" width="10.85546875" bestFit="1" customWidth="1"/>
    <col min="9" max="9" width="12.42578125" bestFit="1" customWidth="1"/>
    <col min="10" max="10" width="12" bestFit="1" customWidth="1"/>
    <col min="11" max="11" width="12.42578125" bestFit="1" customWidth="1"/>
    <col min="12" max="12" width="15.28515625" customWidth="1"/>
    <col min="13" max="13" width="14.140625" customWidth="1"/>
    <col min="14" max="15" width="14.85546875" customWidth="1"/>
    <col min="16" max="16" width="13.28515625" bestFit="1" customWidth="1"/>
    <col min="17" max="17" width="13.140625" bestFit="1" customWidth="1"/>
  </cols>
  <sheetData>
    <row r="2" spans="2:17" ht="21" x14ac:dyDescent="0.25">
      <c r="B2" s="10" t="s">
        <v>58</v>
      </c>
      <c r="C2" s="10"/>
      <c r="D2" s="10"/>
      <c r="E2" s="10"/>
      <c r="F2" s="10"/>
      <c r="G2" s="10"/>
      <c r="H2" s="10"/>
      <c r="I2" s="10"/>
      <c r="J2" s="10"/>
      <c r="K2" s="10"/>
      <c r="L2" s="10"/>
      <c r="M2" s="10"/>
      <c r="N2" s="10"/>
      <c r="O2" s="10"/>
      <c r="P2" s="10"/>
      <c r="Q2" s="10"/>
    </row>
    <row r="3" spans="2:17" ht="45.75" customHeight="1" thickBot="1" x14ac:dyDescent="0.3">
      <c r="B3" s="4" t="s">
        <v>43</v>
      </c>
      <c r="C3" s="1" t="s">
        <v>0</v>
      </c>
      <c r="D3" s="1" t="s">
        <v>11</v>
      </c>
      <c r="E3" s="1" t="s">
        <v>18</v>
      </c>
      <c r="F3" s="1" t="s">
        <v>40</v>
      </c>
      <c r="G3" s="1" t="s">
        <v>41</v>
      </c>
      <c r="H3" s="1" t="s">
        <v>6</v>
      </c>
      <c r="I3" s="1" t="s">
        <v>1</v>
      </c>
      <c r="J3" s="1" t="s">
        <v>2</v>
      </c>
      <c r="K3" s="1" t="s">
        <v>3</v>
      </c>
      <c r="L3" s="1" t="s">
        <v>14</v>
      </c>
      <c r="M3" s="1" t="s">
        <v>15</v>
      </c>
      <c r="N3" s="1" t="s">
        <v>17</v>
      </c>
      <c r="O3" s="1" t="s">
        <v>16</v>
      </c>
      <c r="P3" s="1" t="s">
        <v>19</v>
      </c>
      <c r="Q3" s="1" t="s">
        <v>20</v>
      </c>
    </row>
    <row r="4" spans="2:17" x14ac:dyDescent="0.25">
      <c r="B4" s="5">
        <v>0</v>
      </c>
      <c r="C4">
        <v>1</v>
      </c>
      <c r="D4">
        <v>0</v>
      </c>
      <c r="E4">
        <v>0</v>
      </c>
      <c r="F4" t="s">
        <v>61</v>
      </c>
      <c r="G4" t="s">
        <v>62</v>
      </c>
      <c r="H4">
        <v>230</v>
      </c>
      <c r="I4" t="s">
        <v>63</v>
      </c>
      <c r="J4">
        <v>1</v>
      </c>
      <c r="K4">
        <v>1</v>
      </c>
      <c r="L4">
        <v>40</v>
      </c>
      <c r="M4">
        <v>30</v>
      </c>
      <c r="N4">
        <v>0</v>
      </c>
      <c r="O4">
        <v>-30</v>
      </c>
      <c r="P4">
        <v>40</v>
      </c>
      <c r="Q4">
        <v>30.72515988161237</v>
      </c>
    </row>
    <row r="5" spans="2:17" x14ac:dyDescent="0.25">
      <c r="B5" s="6">
        <v>0</v>
      </c>
      <c r="C5">
        <v>1</v>
      </c>
      <c r="D5">
        <v>2</v>
      </c>
      <c r="E5">
        <v>1</v>
      </c>
      <c r="F5" t="s">
        <v>64</v>
      </c>
      <c r="G5" t="s">
        <v>65</v>
      </c>
      <c r="H5">
        <v>230</v>
      </c>
      <c r="I5" t="s">
        <v>63</v>
      </c>
      <c r="J5">
        <v>1</v>
      </c>
      <c r="K5">
        <v>1</v>
      </c>
      <c r="L5">
        <v>520</v>
      </c>
      <c r="M5">
        <v>390</v>
      </c>
      <c r="N5">
        <v>0</v>
      </c>
      <c r="O5">
        <v>-390</v>
      </c>
      <c r="P5">
        <v>323.49</v>
      </c>
      <c r="Q5">
        <v>194.6547201924518</v>
      </c>
    </row>
    <row r="6" spans="2:17" x14ac:dyDescent="0.25">
      <c r="B6">
        <v>0</v>
      </c>
      <c r="C6">
        <v>1</v>
      </c>
      <c r="D6">
        <v>4</v>
      </c>
      <c r="E6">
        <v>2</v>
      </c>
      <c r="F6" t="s">
        <v>66</v>
      </c>
      <c r="G6" t="s">
        <v>67</v>
      </c>
      <c r="H6">
        <v>110</v>
      </c>
      <c r="I6" t="s">
        <v>63</v>
      </c>
      <c r="J6">
        <v>1</v>
      </c>
      <c r="K6">
        <v>1</v>
      </c>
      <c r="L6">
        <v>600</v>
      </c>
      <c r="M6">
        <v>450</v>
      </c>
      <c r="N6">
        <v>0</v>
      </c>
      <c r="O6">
        <v>-450</v>
      </c>
      <c r="P6">
        <v>466.51</v>
      </c>
      <c r="Q6">
        <v>-38.209623444425397</v>
      </c>
    </row>
    <row r="7" spans="2:17" x14ac:dyDescent="0.25">
      <c r="B7">
        <v>1</v>
      </c>
      <c r="C7">
        <v>1</v>
      </c>
      <c r="D7">
        <v>0</v>
      </c>
      <c r="E7">
        <v>0</v>
      </c>
      <c r="F7" t="s">
        <v>61</v>
      </c>
      <c r="G7" t="s">
        <v>62</v>
      </c>
      <c r="H7">
        <v>230</v>
      </c>
      <c r="I7" t="s">
        <v>63</v>
      </c>
      <c r="J7">
        <v>1</v>
      </c>
      <c r="K7">
        <v>1</v>
      </c>
      <c r="L7">
        <v>40</v>
      </c>
      <c r="M7">
        <v>30</v>
      </c>
      <c r="N7">
        <v>0</v>
      </c>
      <c r="O7">
        <v>-30</v>
      </c>
      <c r="P7">
        <f>P4*1.1</f>
        <v>44</v>
      </c>
      <c r="Q7">
        <v>30.72515988161237</v>
      </c>
    </row>
    <row r="8" spans="2:17" x14ac:dyDescent="0.25">
      <c r="B8">
        <v>1</v>
      </c>
      <c r="C8">
        <v>1</v>
      </c>
      <c r="D8">
        <v>2</v>
      </c>
      <c r="E8">
        <v>1</v>
      </c>
      <c r="F8" t="s">
        <v>64</v>
      </c>
      <c r="G8" t="s">
        <v>65</v>
      </c>
      <c r="H8">
        <v>230</v>
      </c>
      <c r="I8" t="s">
        <v>63</v>
      </c>
      <c r="J8">
        <v>1</v>
      </c>
      <c r="K8">
        <v>1</v>
      </c>
      <c r="L8">
        <v>520</v>
      </c>
      <c r="M8">
        <v>390</v>
      </c>
      <c r="N8">
        <v>0</v>
      </c>
      <c r="O8">
        <v>-390</v>
      </c>
      <c r="P8">
        <f t="shared" ref="P8:P36" si="0">P5*1.1</f>
        <v>355.83900000000006</v>
      </c>
      <c r="Q8">
        <v>194.6547201924518</v>
      </c>
    </row>
    <row r="9" spans="2:17" x14ac:dyDescent="0.25">
      <c r="B9">
        <v>1</v>
      </c>
      <c r="C9">
        <v>1</v>
      </c>
      <c r="D9">
        <v>4</v>
      </c>
      <c r="E9">
        <v>2</v>
      </c>
      <c r="F9" t="s">
        <v>66</v>
      </c>
      <c r="G9" t="s">
        <v>67</v>
      </c>
      <c r="H9">
        <v>110</v>
      </c>
      <c r="I9" t="s">
        <v>63</v>
      </c>
      <c r="J9">
        <v>1</v>
      </c>
      <c r="K9">
        <v>1</v>
      </c>
      <c r="L9">
        <v>600</v>
      </c>
      <c r="M9">
        <v>450</v>
      </c>
      <c r="N9">
        <v>0</v>
      </c>
      <c r="O9">
        <v>-450</v>
      </c>
      <c r="P9">
        <f t="shared" si="0"/>
        <v>513.16100000000006</v>
      </c>
      <c r="Q9">
        <v>-38.209623444425397</v>
      </c>
    </row>
    <row r="10" spans="2:17" x14ac:dyDescent="0.25">
      <c r="B10">
        <v>2</v>
      </c>
      <c r="C10">
        <v>1</v>
      </c>
      <c r="D10">
        <v>0</v>
      </c>
      <c r="E10">
        <v>0</v>
      </c>
      <c r="F10" t="s">
        <v>61</v>
      </c>
      <c r="G10" t="s">
        <v>62</v>
      </c>
      <c r="H10">
        <v>230</v>
      </c>
      <c r="I10" t="s">
        <v>63</v>
      </c>
      <c r="J10">
        <v>1</v>
      </c>
      <c r="K10">
        <v>1</v>
      </c>
      <c r="L10">
        <f>L4*1.1</f>
        <v>44</v>
      </c>
      <c r="M10">
        <f t="shared" ref="M10:Q11" si="1">M4*1.1</f>
        <v>33</v>
      </c>
      <c r="N10">
        <f t="shared" si="1"/>
        <v>0</v>
      </c>
      <c r="O10">
        <f t="shared" si="1"/>
        <v>-33</v>
      </c>
      <c r="P10">
        <f t="shared" si="0"/>
        <v>48.400000000000006</v>
      </c>
      <c r="Q10">
        <f t="shared" si="1"/>
        <v>33.797675869773613</v>
      </c>
    </row>
    <row r="11" spans="2:17" x14ac:dyDescent="0.25">
      <c r="B11">
        <v>2</v>
      </c>
      <c r="C11">
        <v>1</v>
      </c>
      <c r="D11">
        <v>2</v>
      </c>
      <c r="E11">
        <v>1</v>
      </c>
      <c r="F11" t="s">
        <v>64</v>
      </c>
      <c r="G11" t="s">
        <v>65</v>
      </c>
      <c r="H11">
        <v>230</v>
      </c>
      <c r="I11" t="s">
        <v>63</v>
      </c>
      <c r="J11">
        <v>1</v>
      </c>
      <c r="K11">
        <v>1</v>
      </c>
      <c r="L11">
        <f>L5*1.1</f>
        <v>572</v>
      </c>
      <c r="M11">
        <f t="shared" si="1"/>
        <v>429.00000000000006</v>
      </c>
      <c r="N11">
        <f t="shared" si="1"/>
        <v>0</v>
      </c>
      <c r="O11">
        <f t="shared" si="1"/>
        <v>-429.00000000000006</v>
      </c>
      <c r="P11">
        <f t="shared" si="0"/>
        <v>391.42290000000008</v>
      </c>
      <c r="Q11">
        <f t="shared" si="1"/>
        <v>214.120192211697</v>
      </c>
    </row>
    <row r="12" spans="2:17" x14ac:dyDescent="0.25">
      <c r="B12">
        <v>2</v>
      </c>
      <c r="C12">
        <v>1</v>
      </c>
      <c r="D12">
        <v>4</v>
      </c>
      <c r="E12">
        <v>2</v>
      </c>
      <c r="F12" t="s">
        <v>66</v>
      </c>
      <c r="G12" t="s">
        <v>67</v>
      </c>
      <c r="H12">
        <v>110</v>
      </c>
      <c r="I12" t="s">
        <v>63</v>
      </c>
      <c r="J12">
        <v>1</v>
      </c>
      <c r="K12">
        <v>1</v>
      </c>
      <c r="L12">
        <f t="shared" ref="L11:Q36" si="2">L6*1.1</f>
        <v>660</v>
      </c>
      <c r="M12">
        <f t="shared" si="2"/>
        <v>495.00000000000006</v>
      </c>
      <c r="N12">
        <f t="shared" si="2"/>
        <v>0</v>
      </c>
      <c r="O12">
        <f t="shared" si="2"/>
        <v>-495.00000000000006</v>
      </c>
      <c r="P12">
        <f t="shared" si="0"/>
        <v>564.47710000000006</v>
      </c>
      <c r="Q12">
        <f t="shared" si="2"/>
        <v>-42.030585788867938</v>
      </c>
    </row>
    <row r="13" spans="2:17" x14ac:dyDescent="0.25">
      <c r="B13">
        <v>3</v>
      </c>
      <c r="C13">
        <v>1</v>
      </c>
      <c r="D13">
        <v>0</v>
      </c>
      <c r="E13">
        <v>0</v>
      </c>
      <c r="F13" t="s">
        <v>61</v>
      </c>
      <c r="G13" t="s">
        <v>62</v>
      </c>
      <c r="H13">
        <v>230</v>
      </c>
      <c r="I13" t="s">
        <v>63</v>
      </c>
      <c r="J13">
        <v>1</v>
      </c>
      <c r="K13">
        <v>1</v>
      </c>
      <c r="L13">
        <f t="shared" si="2"/>
        <v>44</v>
      </c>
      <c r="M13">
        <f t="shared" si="2"/>
        <v>33</v>
      </c>
      <c r="N13">
        <f t="shared" si="2"/>
        <v>0</v>
      </c>
      <c r="O13">
        <f t="shared" si="2"/>
        <v>-33</v>
      </c>
      <c r="P13">
        <f t="shared" si="0"/>
        <v>53.240000000000009</v>
      </c>
      <c r="Q13">
        <f t="shared" si="2"/>
        <v>33.797675869773613</v>
      </c>
    </row>
    <row r="14" spans="2:17" x14ac:dyDescent="0.25">
      <c r="B14">
        <v>3</v>
      </c>
      <c r="C14">
        <v>1</v>
      </c>
      <c r="D14">
        <v>2</v>
      </c>
      <c r="E14">
        <v>1</v>
      </c>
      <c r="F14" t="s">
        <v>64</v>
      </c>
      <c r="G14" t="s">
        <v>65</v>
      </c>
      <c r="H14">
        <v>230</v>
      </c>
      <c r="I14" t="s">
        <v>63</v>
      </c>
      <c r="J14">
        <v>1</v>
      </c>
      <c r="K14">
        <v>1</v>
      </c>
      <c r="L14">
        <f t="shared" si="2"/>
        <v>572</v>
      </c>
      <c r="M14">
        <f t="shared" si="2"/>
        <v>429.00000000000006</v>
      </c>
      <c r="N14">
        <f t="shared" si="2"/>
        <v>0</v>
      </c>
      <c r="O14">
        <f t="shared" si="2"/>
        <v>-429.00000000000006</v>
      </c>
      <c r="P14">
        <f t="shared" si="0"/>
        <v>430.56519000000014</v>
      </c>
      <c r="Q14">
        <f t="shared" si="2"/>
        <v>214.120192211697</v>
      </c>
    </row>
    <row r="15" spans="2:17" x14ac:dyDescent="0.25">
      <c r="B15">
        <v>3</v>
      </c>
      <c r="C15">
        <v>1</v>
      </c>
      <c r="D15">
        <v>4</v>
      </c>
      <c r="E15">
        <v>2</v>
      </c>
      <c r="F15" t="s">
        <v>66</v>
      </c>
      <c r="G15" t="s">
        <v>67</v>
      </c>
      <c r="H15">
        <v>110</v>
      </c>
      <c r="I15" t="s">
        <v>63</v>
      </c>
      <c r="J15">
        <v>1</v>
      </c>
      <c r="K15">
        <v>1</v>
      </c>
      <c r="L15">
        <f t="shared" si="2"/>
        <v>660</v>
      </c>
      <c r="M15">
        <f t="shared" si="2"/>
        <v>495.00000000000006</v>
      </c>
      <c r="N15">
        <f t="shared" si="2"/>
        <v>0</v>
      </c>
      <c r="O15">
        <f t="shared" si="2"/>
        <v>-495.00000000000006</v>
      </c>
      <c r="P15">
        <f t="shared" si="0"/>
        <v>620.92481000000009</v>
      </c>
      <c r="Q15">
        <f t="shared" si="2"/>
        <v>-42.030585788867938</v>
      </c>
    </row>
    <row r="16" spans="2:17" x14ac:dyDescent="0.25">
      <c r="B16">
        <v>4</v>
      </c>
      <c r="C16">
        <v>1</v>
      </c>
      <c r="D16">
        <v>0</v>
      </c>
      <c r="E16">
        <v>0</v>
      </c>
      <c r="F16" t="s">
        <v>61</v>
      </c>
      <c r="G16" t="s">
        <v>62</v>
      </c>
      <c r="H16">
        <v>230</v>
      </c>
      <c r="I16" t="s">
        <v>63</v>
      </c>
      <c r="J16">
        <v>1</v>
      </c>
      <c r="K16">
        <v>1</v>
      </c>
      <c r="L16">
        <f t="shared" si="2"/>
        <v>48.400000000000006</v>
      </c>
      <c r="M16">
        <f t="shared" si="2"/>
        <v>36.300000000000004</v>
      </c>
      <c r="N16">
        <f t="shared" si="2"/>
        <v>0</v>
      </c>
      <c r="O16">
        <f t="shared" si="2"/>
        <v>-36.300000000000004</v>
      </c>
      <c r="P16">
        <f t="shared" si="0"/>
        <v>58.564000000000014</v>
      </c>
      <c r="Q16">
        <f t="shared" si="2"/>
        <v>37.177443456750979</v>
      </c>
    </row>
    <row r="17" spans="2:17" x14ac:dyDescent="0.25">
      <c r="B17">
        <v>4</v>
      </c>
      <c r="C17">
        <v>1</v>
      </c>
      <c r="D17">
        <v>2</v>
      </c>
      <c r="E17">
        <v>1</v>
      </c>
      <c r="F17" t="s">
        <v>64</v>
      </c>
      <c r="G17" t="s">
        <v>65</v>
      </c>
      <c r="H17">
        <v>230</v>
      </c>
      <c r="I17" t="s">
        <v>63</v>
      </c>
      <c r="J17">
        <v>1</v>
      </c>
      <c r="K17">
        <v>1</v>
      </c>
      <c r="L17">
        <f t="shared" si="2"/>
        <v>629.20000000000005</v>
      </c>
      <c r="M17">
        <f t="shared" si="2"/>
        <v>471.90000000000009</v>
      </c>
      <c r="N17">
        <f t="shared" si="2"/>
        <v>0</v>
      </c>
      <c r="O17">
        <f t="shared" si="2"/>
        <v>-471.90000000000009</v>
      </c>
      <c r="P17">
        <f t="shared" si="0"/>
        <v>473.62170900000018</v>
      </c>
      <c r="Q17">
        <f t="shared" si="2"/>
        <v>235.53221143286672</v>
      </c>
    </row>
    <row r="18" spans="2:17" x14ac:dyDescent="0.25">
      <c r="B18">
        <v>4</v>
      </c>
      <c r="C18">
        <v>1</v>
      </c>
      <c r="D18">
        <v>4</v>
      </c>
      <c r="E18">
        <v>2</v>
      </c>
      <c r="F18" t="s">
        <v>66</v>
      </c>
      <c r="G18" t="s">
        <v>67</v>
      </c>
      <c r="H18">
        <v>110</v>
      </c>
      <c r="I18" t="s">
        <v>63</v>
      </c>
      <c r="J18">
        <v>1</v>
      </c>
      <c r="K18">
        <v>1</v>
      </c>
      <c r="L18">
        <f t="shared" si="2"/>
        <v>726.00000000000011</v>
      </c>
      <c r="M18">
        <f t="shared" si="2"/>
        <v>544.50000000000011</v>
      </c>
      <c r="N18">
        <f t="shared" si="2"/>
        <v>0</v>
      </c>
      <c r="O18">
        <f t="shared" si="2"/>
        <v>-544.50000000000011</v>
      </c>
      <c r="P18">
        <f t="shared" si="0"/>
        <v>683.01729100000011</v>
      </c>
      <c r="Q18">
        <f t="shared" si="2"/>
        <v>-46.233644367754735</v>
      </c>
    </row>
    <row r="19" spans="2:17" x14ac:dyDescent="0.25">
      <c r="B19">
        <v>5</v>
      </c>
      <c r="C19">
        <v>1</v>
      </c>
      <c r="D19">
        <v>0</v>
      </c>
      <c r="E19">
        <v>0</v>
      </c>
      <c r="F19" t="s">
        <v>61</v>
      </c>
      <c r="G19" t="s">
        <v>62</v>
      </c>
      <c r="H19">
        <v>230</v>
      </c>
      <c r="I19" t="s">
        <v>63</v>
      </c>
      <c r="J19">
        <v>1</v>
      </c>
      <c r="K19">
        <v>1</v>
      </c>
      <c r="L19">
        <f t="shared" si="2"/>
        <v>48.400000000000006</v>
      </c>
      <c r="M19">
        <f t="shared" si="2"/>
        <v>36.300000000000004</v>
      </c>
      <c r="N19">
        <f t="shared" si="2"/>
        <v>0</v>
      </c>
      <c r="O19">
        <f t="shared" si="2"/>
        <v>-36.300000000000004</v>
      </c>
      <c r="P19">
        <f t="shared" si="0"/>
        <v>64.420400000000015</v>
      </c>
      <c r="Q19">
        <f t="shared" si="2"/>
        <v>37.177443456750979</v>
      </c>
    </row>
    <row r="20" spans="2:17" x14ac:dyDescent="0.25">
      <c r="B20">
        <v>5</v>
      </c>
      <c r="C20">
        <v>1</v>
      </c>
      <c r="D20">
        <v>2</v>
      </c>
      <c r="E20">
        <v>1</v>
      </c>
      <c r="F20" t="s">
        <v>64</v>
      </c>
      <c r="G20" t="s">
        <v>65</v>
      </c>
      <c r="H20">
        <v>230</v>
      </c>
      <c r="I20" t="s">
        <v>63</v>
      </c>
      <c r="J20">
        <v>1</v>
      </c>
      <c r="K20">
        <v>1</v>
      </c>
      <c r="L20">
        <f t="shared" si="2"/>
        <v>629.20000000000005</v>
      </c>
      <c r="M20">
        <f t="shared" si="2"/>
        <v>471.90000000000009</v>
      </c>
      <c r="N20">
        <f t="shared" si="2"/>
        <v>0</v>
      </c>
      <c r="O20">
        <f t="shared" si="2"/>
        <v>-471.90000000000009</v>
      </c>
      <c r="P20">
        <f t="shared" si="0"/>
        <v>520.98387990000026</v>
      </c>
      <c r="Q20">
        <f t="shared" si="2"/>
        <v>235.53221143286672</v>
      </c>
    </row>
    <row r="21" spans="2:17" x14ac:dyDescent="0.25">
      <c r="B21">
        <v>5</v>
      </c>
      <c r="C21">
        <v>1</v>
      </c>
      <c r="D21">
        <v>4</v>
      </c>
      <c r="E21">
        <v>2</v>
      </c>
      <c r="F21" t="s">
        <v>66</v>
      </c>
      <c r="G21" t="s">
        <v>67</v>
      </c>
      <c r="H21">
        <v>110</v>
      </c>
      <c r="I21" t="s">
        <v>63</v>
      </c>
      <c r="J21">
        <v>1</v>
      </c>
      <c r="K21">
        <v>1</v>
      </c>
      <c r="L21">
        <f t="shared" si="2"/>
        <v>726.00000000000011</v>
      </c>
      <c r="M21">
        <f t="shared" si="2"/>
        <v>544.50000000000011</v>
      </c>
      <c r="N21">
        <f t="shared" si="2"/>
        <v>0</v>
      </c>
      <c r="O21">
        <f t="shared" si="2"/>
        <v>-544.50000000000011</v>
      </c>
      <c r="P21">
        <f t="shared" si="0"/>
        <v>751.31902010000022</v>
      </c>
      <c r="Q21">
        <f t="shared" si="2"/>
        <v>-46.233644367754735</v>
      </c>
    </row>
    <row r="22" spans="2:17" x14ac:dyDescent="0.25">
      <c r="B22">
        <v>6</v>
      </c>
      <c r="C22">
        <v>1</v>
      </c>
      <c r="D22">
        <v>0</v>
      </c>
      <c r="E22">
        <v>0</v>
      </c>
      <c r="F22" t="s">
        <v>61</v>
      </c>
      <c r="G22" t="s">
        <v>62</v>
      </c>
      <c r="H22">
        <v>230</v>
      </c>
      <c r="I22" t="s">
        <v>63</v>
      </c>
      <c r="J22">
        <v>1</v>
      </c>
      <c r="K22">
        <v>1</v>
      </c>
      <c r="L22">
        <f t="shared" si="2"/>
        <v>53.240000000000009</v>
      </c>
      <c r="M22">
        <f t="shared" si="2"/>
        <v>39.930000000000007</v>
      </c>
      <c r="N22">
        <f t="shared" si="2"/>
        <v>0</v>
      </c>
      <c r="O22">
        <f t="shared" si="2"/>
        <v>-39.930000000000007</v>
      </c>
      <c r="P22">
        <f t="shared" si="0"/>
        <v>70.862440000000021</v>
      </c>
      <c r="Q22">
        <f t="shared" si="2"/>
        <v>40.895187802426079</v>
      </c>
    </row>
    <row r="23" spans="2:17" x14ac:dyDescent="0.25">
      <c r="B23">
        <v>6</v>
      </c>
      <c r="C23">
        <v>1</v>
      </c>
      <c r="D23">
        <v>2</v>
      </c>
      <c r="E23">
        <v>1</v>
      </c>
      <c r="F23" t="s">
        <v>64</v>
      </c>
      <c r="G23" t="s">
        <v>65</v>
      </c>
      <c r="H23">
        <v>230</v>
      </c>
      <c r="I23" t="s">
        <v>63</v>
      </c>
      <c r="J23">
        <v>1</v>
      </c>
      <c r="K23">
        <v>1</v>
      </c>
      <c r="L23">
        <f t="shared" si="2"/>
        <v>692.12000000000012</v>
      </c>
      <c r="M23">
        <f t="shared" si="2"/>
        <v>519.09000000000015</v>
      </c>
      <c r="N23">
        <f t="shared" si="2"/>
        <v>0</v>
      </c>
      <c r="O23">
        <f t="shared" si="2"/>
        <v>-519.09000000000015</v>
      </c>
      <c r="P23">
        <f t="shared" si="0"/>
        <v>573.08226789000037</v>
      </c>
      <c r="Q23">
        <f t="shared" si="2"/>
        <v>259.08543257615344</v>
      </c>
    </row>
    <row r="24" spans="2:17" x14ac:dyDescent="0.25">
      <c r="B24">
        <v>6</v>
      </c>
      <c r="C24">
        <v>1</v>
      </c>
      <c r="D24">
        <v>4</v>
      </c>
      <c r="E24">
        <v>2</v>
      </c>
      <c r="F24" t="s">
        <v>66</v>
      </c>
      <c r="G24" t="s">
        <v>67</v>
      </c>
      <c r="H24">
        <v>110</v>
      </c>
      <c r="I24" t="s">
        <v>63</v>
      </c>
      <c r="J24">
        <v>1</v>
      </c>
      <c r="K24">
        <v>1</v>
      </c>
      <c r="L24">
        <f t="shared" si="2"/>
        <v>798.60000000000014</v>
      </c>
      <c r="M24">
        <f t="shared" si="2"/>
        <v>598.95000000000016</v>
      </c>
      <c r="N24">
        <f t="shared" si="2"/>
        <v>0</v>
      </c>
      <c r="O24">
        <f t="shared" si="2"/>
        <v>-598.95000000000016</v>
      </c>
      <c r="P24">
        <f t="shared" si="0"/>
        <v>826.45092211000031</v>
      </c>
      <c r="Q24">
        <f t="shared" si="2"/>
        <v>-50.85700880453021</v>
      </c>
    </row>
    <row r="25" spans="2:17" x14ac:dyDescent="0.25">
      <c r="B25">
        <v>7</v>
      </c>
      <c r="C25">
        <v>1</v>
      </c>
      <c r="D25">
        <v>0</v>
      </c>
      <c r="E25">
        <v>0</v>
      </c>
      <c r="F25" t="s">
        <v>61</v>
      </c>
      <c r="G25" t="s">
        <v>62</v>
      </c>
      <c r="H25">
        <v>230</v>
      </c>
      <c r="I25" t="s">
        <v>63</v>
      </c>
      <c r="J25">
        <v>1</v>
      </c>
      <c r="K25">
        <v>1</v>
      </c>
      <c r="L25">
        <f t="shared" si="2"/>
        <v>53.240000000000009</v>
      </c>
      <c r="M25">
        <f t="shared" si="2"/>
        <v>39.930000000000007</v>
      </c>
      <c r="N25">
        <f t="shared" si="2"/>
        <v>0</v>
      </c>
      <c r="O25">
        <f t="shared" si="2"/>
        <v>-39.930000000000007</v>
      </c>
      <c r="P25">
        <f t="shared" si="0"/>
        <v>77.948684000000029</v>
      </c>
      <c r="Q25">
        <f t="shared" si="2"/>
        <v>40.895187802426079</v>
      </c>
    </row>
    <row r="26" spans="2:17" x14ac:dyDescent="0.25">
      <c r="B26">
        <v>7</v>
      </c>
      <c r="C26">
        <v>1</v>
      </c>
      <c r="D26">
        <v>2</v>
      </c>
      <c r="E26">
        <v>1</v>
      </c>
      <c r="F26" t="s">
        <v>64</v>
      </c>
      <c r="G26" t="s">
        <v>65</v>
      </c>
      <c r="H26">
        <v>230</v>
      </c>
      <c r="I26" t="s">
        <v>63</v>
      </c>
      <c r="J26">
        <v>1</v>
      </c>
      <c r="K26">
        <v>1</v>
      </c>
      <c r="L26">
        <f t="shared" si="2"/>
        <v>692.12000000000012</v>
      </c>
      <c r="M26">
        <f t="shared" si="2"/>
        <v>519.09000000000015</v>
      </c>
      <c r="N26">
        <f t="shared" si="2"/>
        <v>0</v>
      </c>
      <c r="O26">
        <f t="shared" si="2"/>
        <v>-519.09000000000015</v>
      </c>
      <c r="P26">
        <f t="shared" si="0"/>
        <v>630.39049467900043</v>
      </c>
      <c r="Q26">
        <f t="shared" si="2"/>
        <v>259.08543257615344</v>
      </c>
    </row>
    <row r="27" spans="2:17" x14ac:dyDescent="0.25">
      <c r="B27">
        <v>7</v>
      </c>
      <c r="C27">
        <v>1</v>
      </c>
      <c r="D27">
        <v>4</v>
      </c>
      <c r="E27">
        <v>2</v>
      </c>
      <c r="F27" t="s">
        <v>66</v>
      </c>
      <c r="G27" t="s">
        <v>67</v>
      </c>
      <c r="H27">
        <v>110</v>
      </c>
      <c r="I27" t="s">
        <v>63</v>
      </c>
      <c r="J27">
        <v>1</v>
      </c>
      <c r="K27">
        <v>1</v>
      </c>
      <c r="L27">
        <f t="shared" si="2"/>
        <v>798.60000000000014</v>
      </c>
      <c r="M27">
        <f t="shared" si="2"/>
        <v>598.95000000000016</v>
      </c>
      <c r="N27">
        <f t="shared" si="2"/>
        <v>0</v>
      </c>
      <c r="O27">
        <f t="shared" si="2"/>
        <v>-598.95000000000016</v>
      </c>
      <c r="P27">
        <f t="shared" si="0"/>
        <v>909.09601432100044</v>
      </c>
      <c r="Q27">
        <f t="shared" si="2"/>
        <v>-50.85700880453021</v>
      </c>
    </row>
    <row r="28" spans="2:17" x14ac:dyDescent="0.25">
      <c r="B28">
        <v>8</v>
      </c>
      <c r="C28">
        <v>1</v>
      </c>
      <c r="D28">
        <v>0</v>
      </c>
      <c r="E28">
        <v>0</v>
      </c>
      <c r="F28" t="s">
        <v>61</v>
      </c>
      <c r="G28" t="s">
        <v>62</v>
      </c>
      <c r="H28">
        <v>230</v>
      </c>
      <c r="I28" t="s">
        <v>63</v>
      </c>
      <c r="J28">
        <v>1</v>
      </c>
      <c r="K28">
        <v>1</v>
      </c>
      <c r="L28">
        <f t="shared" si="2"/>
        <v>58.564000000000014</v>
      </c>
      <c r="M28">
        <f t="shared" si="2"/>
        <v>43.923000000000009</v>
      </c>
      <c r="N28">
        <f t="shared" si="2"/>
        <v>0</v>
      </c>
      <c r="O28">
        <f t="shared" si="2"/>
        <v>-43.923000000000009</v>
      </c>
      <c r="P28">
        <f t="shared" si="0"/>
        <v>85.743552400000041</v>
      </c>
      <c r="Q28">
        <f t="shared" si="2"/>
        <v>44.984706582668693</v>
      </c>
    </row>
    <row r="29" spans="2:17" x14ac:dyDescent="0.25">
      <c r="B29">
        <v>8</v>
      </c>
      <c r="C29">
        <v>1</v>
      </c>
      <c r="D29">
        <v>2</v>
      </c>
      <c r="E29">
        <v>1</v>
      </c>
      <c r="F29" t="s">
        <v>64</v>
      </c>
      <c r="G29" t="s">
        <v>65</v>
      </c>
      <c r="H29">
        <v>230</v>
      </c>
      <c r="I29" t="s">
        <v>63</v>
      </c>
      <c r="J29">
        <v>1</v>
      </c>
      <c r="K29">
        <v>1</v>
      </c>
      <c r="L29">
        <f t="shared" si="2"/>
        <v>761.33200000000022</v>
      </c>
      <c r="M29">
        <f t="shared" si="2"/>
        <v>570.99900000000025</v>
      </c>
      <c r="N29">
        <f t="shared" si="2"/>
        <v>0</v>
      </c>
      <c r="O29">
        <f t="shared" si="2"/>
        <v>-570.99900000000025</v>
      </c>
      <c r="P29">
        <f t="shared" si="0"/>
        <v>693.42954414690053</v>
      </c>
      <c r="Q29">
        <f t="shared" si="2"/>
        <v>284.99397583376879</v>
      </c>
    </row>
    <row r="30" spans="2:17" x14ac:dyDescent="0.25">
      <c r="B30">
        <v>8</v>
      </c>
      <c r="C30">
        <v>1</v>
      </c>
      <c r="D30">
        <v>4</v>
      </c>
      <c r="E30">
        <v>2</v>
      </c>
      <c r="F30" t="s">
        <v>66</v>
      </c>
      <c r="G30" t="s">
        <v>67</v>
      </c>
      <c r="H30">
        <v>110</v>
      </c>
      <c r="I30" t="s">
        <v>63</v>
      </c>
      <c r="J30">
        <v>1</v>
      </c>
      <c r="K30">
        <v>1</v>
      </c>
      <c r="L30">
        <f t="shared" si="2"/>
        <v>878.46000000000026</v>
      </c>
      <c r="M30">
        <f t="shared" si="2"/>
        <v>658.84500000000025</v>
      </c>
      <c r="N30">
        <f t="shared" si="2"/>
        <v>0</v>
      </c>
      <c r="O30">
        <f t="shared" si="2"/>
        <v>-658.84500000000025</v>
      </c>
      <c r="P30">
        <f t="shared" si="0"/>
        <v>1000.0056157531005</v>
      </c>
      <c r="Q30">
        <f t="shared" si="2"/>
        <v>-55.942709684983235</v>
      </c>
    </row>
    <row r="31" spans="2:17" x14ac:dyDescent="0.25">
      <c r="B31">
        <v>9</v>
      </c>
      <c r="C31">
        <v>1</v>
      </c>
      <c r="D31">
        <v>0</v>
      </c>
      <c r="E31">
        <v>0</v>
      </c>
      <c r="F31" t="s">
        <v>61</v>
      </c>
      <c r="G31" t="s">
        <v>62</v>
      </c>
      <c r="H31">
        <v>230</v>
      </c>
      <c r="I31" t="s">
        <v>63</v>
      </c>
      <c r="J31">
        <v>1</v>
      </c>
      <c r="K31">
        <v>1</v>
      </c>
      <c r="L31">
        <f t="shared" si="2"/>
        <v>58.564000000000014</v>
      </c>
      <c r="M31">
        <f t="shared" si="2"/>
        <v>43.923000000000009</v>
      </c>
      <c r="N31">
        <f t="shared" si="2"/>
        <v>0</v>
      </c>
      <c r="O31">
        <f t="shared" si="2"/>
        <v>-43.923000000000009</v>
      </c>
      <c r="P31">
        <f t="shared" si="0"/>
        <v>94.317907640000058</v>
      </c>
      <c r="Q31">
        <f t="shared" si="2"/>
        <v>44.984706582668693</v>
      </c>
    </row>
    <row r="32" spans="2:17" x14ac:dyDescent="0.25">
      <c r="B32">
        <v>9</v>
      </c>
      <c r="C32">
        <v>1</v>
      </c>
      <c r="D32">
        <v>2</v>
      </c>
      <c r="E32">
        <v>1</v>
      </c>
      <c r="F32" t="s">
        <v>64</v>
      </c>
      <c r="G32" t="s">
        <v>65</v>
      </c>
      <c r="H32">
        <v>230</v>
      </c>
      <c r="I32" t="s">
        <v>63</v>
      </c>
      <c r="J32">
        <v>1</v>
      </c>
      <c r="K32">
        <v>1</v>
      </c>
      <c r="L32">
        <f t="shared" si="2"/>
        <v>761.33200000000022</v>
      </c>
      <c r="M32">
        <f t="shared" si="2"/>
        <v>570.99900000000025</v>
      </c>
      <c r="N32">
        <f t="shared" si="2"/>
        <v>0</v>
      </c>
      <c r="O32">
        <f t="shared" si="2"/>
        <v>-570.99900000000025</v>
      </c>
      <c r="P32">
        <f t="shared" si="0"/>
        <v>762.77249856159062</v>
      </c>
      <c r="Q32">
        <f t="shared" si="2"/>
        <v>284.99397583376879</v>
      </c>
    </row>
    <row r="33" spans="2:17" x14ac:dyDescent="0.25">
      <c r="B33">
        <v>9</v>
      </c>
      <c r="C33">
        <v>1</v>
      </c>
      <c r="D33">
        <v>4</v>
      </c>
      <c r="E33">
        <v>2</v>
      </c>
      <c r="F33" t="s">
        <v>66</v>
      </c>
      <c r="G33" t="s">
        <v>67</v>
      </c>
      <c r="H33">
        <v>110</v>
      </c>
      <c r="I33" t="s">
        <v>63</v>
      </c>
      <c r="J33">
        <v>1</v>
      </c>
      <c r="K33">
        <v>1</v>
      </c>
      <c r="L33">
        <f t="shared" si="2"/>
        <v>878.46000000000026</v>
      </c>
      <c r="M33">
        <f t="shared" si="2"/>
        <v>658.84500000000025</v>
      </c>
      <c r="N33">
        <f t="shared" si="2"/>
        <v>0</v>
      </c>
      <c r="O33">
        <f t="shared" si="2"/>
        <v>-658.84500000000025</v>
      </c>
      <c r="P33">
        <f t="shared" si="0"/>
        <v>1100.0061773284106</v>
      </c>
      <c r="Q33">
        <f t="shared" si="2"/>
        <v>-55.942709684983235</v>
      </c>
    </row>
    <row r="34" spans="2:17" x14ac:dyDescent="0.25">
      <c r="B34">
        <v>10</v>
      </c>
      <c r="C34">
        <v>1</v>
      </c>
      <c r="D34">
        <v>0</v>
      </c>
      <c r="E34">
        <v>0</v>
      </c>
      <c r="F34" t="s">
        <v>61</v>
      </c>
      <c r="G34" t="s">
        <v>62</v>
      </c>
      <c r="H34">
        <v>230</v>
      </c>
      <c r="I34" t="s">
        <v>63</v>
      </c>
      <c r="J34">
        <v>1</v>
      </c>
      <c r="K34">
        <v>1</v>
      </c>
      <c r="L34">
        <f t="shared" si="2"/>
        <v>64.420400000000015</v>
      </c>
      <c r="M34">
        <f t="shared" si="2"/>
        <v>48.315300000000015</v>
      </c>
      <c r="N34">
        <f t="shared" si="2"/>
        <v>0</v>
      </c>
      <c r="O34">
        <f t="shared" si="2"/>
        <v>-48.315300000000015</v>
      </c>
      <c r="P34">
        <f t="shared" si="0"/>
        <v>103.74969840400007</v>
      </c>
      <c r="Q34">
        <f t="shared" si="2"/>
        <v>49.483177240935568</v>
      </c>
    </row>
    <row r="35" spans="2:17" x14ac:dyDescent="0.25">
      <c r="B35">
        <v>10</v>
      </c>
      <c r="C35">
        <v>1</v>
      </c>
      <c r="D35">
        <v>2</v>
      </c>
      <c r="E35">
        <v>1</v>
      </c>
      <c r="F35" t="s">
        <v>64</v>
      </c>
      <c r="G35" t="s">
        <v>65</v>
      </c>
      <c r="H35">
        <v>230</v>
      </c>
      <c r="I35" t="s">
        <v>63</v>
      </c>
      <c r="J35">
        <v>1</v>
      </c>
      <c r="K35">
        <v>1</v>
      </c>
      <c r="L35">
        <f t="shared" si="2"/>
        <v>837.46520000000032</v>
      </c>
      <c r="M35">
        <f t="shared" si="2"/>
        <v>628.0989000000003</v>
      </c>
      <c r="N35">
        <f t="shared" si="2"/>
        <v>0</v>
      </c>
      <c r="O35">
        <f t="shared" si="2"/>
        <v>-628.0989000000003</v>
      </c>
      <c r="P35">
        <f t="shared" si="0"/>
        <v>839.0497484177497</v>
      </c>
      <c r="Q35">
        <f t="shared" si="2"/>
        <v>313.49337341714568</v>
      </c>
    </row>
    <row r="36" spans="2:17" x14ac:dyDescent="0.25">
      <c r="B36">
        <v>10</v>
      </c>
      <c r="C36">
        <v>1</v>
      </c>
      <c r="D36">
        <v>4</v>
      </c>
      <c r="E36">
        <v>2</v>
      </c>
      <c r="F36" t="s">
        <v>66</v>
      </c>
      <c r="G36" t="s">
        <v>67</v>
      </c>
      <c r="H36">
        <v>110</v>
      </c>
      <c r="I36" t="s">
        <v>63</v>
      </c>
      <c r="J36">
        <v>1</v>
      </c>
      <c r="K36">
        <v>1</v>
      </c>
      <c r="L36">
        <f t="shared" si="2"/>
        <v>966.30600000000038</v>
      </c>
      <c r="M36">
        <f t="shared" si="2"/>
        <v>724.72950000000037</v>
      </c>
      <c r="N36">
        <f t="shared" si="2"/>
        <v>0</v>
      </c>
      <c r="O36">
        <f t="shared" si="2"/>
        <v>-724.72950000000037</v>
      </c>
      <c r="P36">
        <f t="shared" si="0"/>
        <v>1210.0067950612518</v>
      </c>
      <c r="Q36">
        <f t="shared" si="2"/>
        <v>-61.536980653481564</v>
      </c>
    </row>
  </sheetData>
  <mergeCells count="1">
    <mergeCell ref="B2:Q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5D4FC-493A-4B3E-B61E-0A0579482984}">
  <dimension ref="A3:H20"/>
  <sheetViews>
    <sheetView workbookViewId="0">
      <selection activeCell="E46" sqref="E46"/>
    </sheetView>
  </sheetViews>
  <sheetFormatPr defaultRowHeight="15" x14ac:dyDescent="0.25"/>
  <cols>
    <col min="1" max="1" width="26" bestFit="1" customWidth="1"/>
    <col min="2" max="2" width="16.28515625" bestFit="1" customWidth="1"/>
    <col min="3" max="5" width="12.42578125" bestFit="1" customWidth="1"/>
    <col min="6" max="6" width="13.28515625" bestFit="1" customWidth="1"/>
    <col min="7" max="8" width="12.42578125" bestFit="1" customWidth="1"/>
    <col min="9" max="10" width="11.28515625" bestFit="1" customWidth="1"/>
  </cols>
  <sheetData>
    <row r="3" spans="1:8" x14ac:dyDescent="0.25">
      <c r="A3" s="8" t="s">
        <v>0</v>
      </c>
      <c r="B3" t="s">
        <v>73</v>
      </c>
    </row>
    <row r="4" spans="1:8" x14ac:dyDescent="0.25">
      <c r="A4" s="8" t="s">
        <v>6</v>
      </c>
      <c r="B4" t="s">
        <v>73</v>
      </c>
    </row>
    <row r="6" spans="1:8" x14ac:dyDescent="0.25">
      <c r="A6" s="8" t="s">
        <v>68</v>
      </c>
      <c r="B6" s="8" t="s">
        <v>69</v>
      </c>
    </row>
    <row r="7" spans="1:8" x14ac:dyDescent="0.25">
      <c r="B7" t="s">
        <v>61</v>
      </c>
      <c r="C7" t="s">
        <v>70</v>
      </c>
      <c r="D7" t="s">
        <v>64</v>
      </c>
      <c r="E7" t="s">
        <v>71</v>
      </c>
      <c r="F7" t="s">
        <v>66</v>
      </c>
      <c r="G7" t="s">
        <v>72</v>
      </c>
      <c r="H7" t="s">
        <v>60</v>
      </c>
    </row>
    <row r="8" spans="1:8" x14ac:dyDescent="0.25">
      <c r="A8" s="8" t="s">
        <v>59</v>
      </c>
      <c r="B8" t="s">
        <v>62</v>
      </c>
      <c r="D8" t="s">
        <v>65</v>
      </c>
      <c r="F8" t="s">
        <v>67</v>
      </c>
    </row>
    <row r="9" spans="1:8" x14ac:dyDescent="0.25">
      <c r="A9" s="9">
        <v>0</v>
      </c>
      <c r="B9" s="11">
        <v>40</v>
      </c>
      <c r="C9" s="11">
        <v>40</v>
      </c>
      <c r="D9" s="11">
        <v>323.49</v>
      </c>
      <c r="E9" s="11">
        <v>323.49</v>
      </c>
      <c r="F9" s="11">
        <v>466.51</v>
      </c>
      <c r="G9" s="11">
        <v>466.51</v>
      </c>
      <c r="H9" s="11">
        <v>830</v>
      </c>
    </row>
    <row r="10" spans="1:8" x14ac:dyDescent="0.25">
      <c r="A10" s="9">
        <v>1</v>
      </c>
      <c r="B10" s="11">
        <v>44</v>
      </c>
      <c r="C10" s="11">
        <v>44</v>
      </c>
      <c r="D10" s="11">
        <v>355.83900000000006</v>
      </c>
      <c r="E10" s="11">
        <v>355.83900000000006</v>
      </c>
      <c r="F10" s="11">
        <v>513.16100000000006</v>
      </c>
      <c r="G10" s="11">
        <v>513.16100000000006</v>
      </c>
      <c r="H10" s="11">
        <v>913.00000000000011</v>
      </c>
    </row>
    <row r="11" spans="1:8" x14ac:dyDescent="0.25">
      <c r="A11" s="9">
        <v>2</v>
      </c>
      <c r="B11" s="11">
        <v>48.400000000000006</v>
      </c>
      <c r="C11" s="11">
        <v>48.400000000000006</v>
      </c>
      <c r="D11" s="11">
        <v>391.42290000000008</v>
      </c>
      <c r="E11" s="11">
        <v>391.42290000000008</v>
      </c>
      <c r="F11" s="11">
        <v>564.47710000000006</v>
      </c>
      <c r="G11" s="11">
        <v>564.47710000000006</v>
      </c>
      <c r="H11" s="11">
        <v>1004.3000000000002</v>
      </c>
    </row>
    <row r="12" spans="1:8" x14ac:dyDescent="0.25">
      <c r="A12" s="9">
        <v>3</v>
      </c>
      <c r="B12" s="11">
        <v>53.240000000000009</v>
      </c>
      <c r="C12" s="11">
        <v>53.240000000000009</v>
      </c>
      <c r="D12" s="11">
        <v>430.56519000000014</v>
      </c>
      <c r="E12" s="11">
        <v>430.56519000000014</v>
      </c>
      <c r="F12" s="11">
        <v>620.92481000000009</v>
      </c>
      <c r="G12" s="11">
        <v>620.92481000000009</v>
      </c>
      <c r="H12" s="11">
        <v>1104.7300000000002</v>
      </c>
    </row>
    <row r="13" spans="1:8" x14ac:dyDescent="0.25">
      <c r="A13" s="9">
        <v>4</v>
      </c>
      <c r="B13" s="11">
        <v>58.564000000000014</v>
      </c>
      <c r="C13" s="11">
        <v>58.564000000000014</v>
      </c>
      <c r="D13" s="11">
        <v>473.62170900000018</v>
      </c>
      <c r="E13" s="11">
        <v>473.62170900000018</v>
      </c>
      <c r="F13" s="11">
        <v>683.01729100000011</v>
      </c>
      <c r="G13" s="11">
        <v>683.01729100000011</v>
      </c>
      <c r="H13" s="11">
        <v>1215.2030000000004</v>
      </c>
    </row>
    <row r="14" spans="1:8" x14ac:dyDescent="0.25">
      <c r="A14" s="9">
        <v>5</v>
      </c>
      <c r="B14" s="11">
        <v>64.420400000000015</v>
      </c>
      <c r="C14" s="11">
        <v>64.420400000000015</v>
      </c>
      <c r="D14" s="11">
        <v>520.98387990000026</v>
      </c>
      <c r="E14" s="11">
        <v>520.98387990000026</v>
      </c>
      <c r="F14" s="11">
        <v>751.31902010000022</v>
      </c>
      <c r="G14" s="11">
        <v>751.31902010000022</v>
      </c>
      <c r="H14" s="11">
        <v>1336.7233000000006</v>
      </c>
    </row>
    <row r="15" spans="1:8" x14ac:dyDescent="0.25">
      <c r="A15" s="9">
        <v>6</v>
      </c>
      <c r="B15" s="11">
        <v>70.862440000000021</v>
      </c>
      <c r="C15" s="11">
        <v>70.862440000000021</v>
      </c>
      <c r="D15" s="11">
        <v>573.08226789000037</v>
      </c>
      <c r="E15" s="11">
        <v>573.08226789000037</v>
      </c>
      <c r="F15" s="11">
        <v>826.45092211000031</v>
      </c>
      <c r="G15" s="11">
        <v>826.45092211000031</v>
      </c>
      <c r="H15" s="11">
        <v>1470.3956300000007</v>
      </c>
    </row>
    <row r="16" spans="1:8" x14ac:dyDescent="0.25">
      <c r="A16" s="9">
        <v>7</v>
      </c>
      <c r="B16" s="11">
        <v>77.948684000000029</v>
      </c>
      <c r="C16" s="11">
        <v>77.948684000000029</v>
      </c>
      <c r="D16" s="11">
        <v>630.39049467900043</v>
      </c>
      <c r="E16" s="11">
        <v>630.39049467900043</v>
      </c>
      <c r="F16" s="11">
        <v>909.09601432100044</v>
      </c>
      <c r="G16" s="11">
        <v>909.09601432100044</v>
      </c>
      <c r="H16" s="11">
        <v>1617.4351930000009</v>
      </c>
    </row>
    <row r="17" spans="1:8" x14ac:dyDescent="0.25">
      <c r="A17" s="9">
        <v>8</v>
      </c>
      <c r="B17" s="11">
        <v>85.743552400000041</v>
      </c>
      <c r="C17" s="11">
        <v>85.743552400000041</v>
      </c>
      <c r="D17" s="11">
        <v>693.42954414690053</v>
      </c>
      <c r="E17" s="11">
        <v>693.42954414690053</v>
      </c>
      <c r="F17" s="11">
        <v>1000.0056157531005</v>
      </c>
      <c r="G17" s="11">
        <v>1000.0056157531005</v>
      </c>
      <c r="H17" s="11">
        <v>1779.1787123000011</v>
      </c>
    </row>
    <row r="18" spans="1:8" x14ac:dyDescent="0.25">
      <c r="A18" s="9">
        <v>9</v>
      </c>
      <c r="B18" s="11">
        <v>94.317907640000058</v>
      </c>
      <c r="C18" s="11">
        <v>94.317907640000058</v>
      </c>
      <c r="D18" s="11">
        <v>762.77249856159062</v>
      </c>
      <c r="E18" s="11">
        <v>762.77249856159062</v>
      </c>
      <c r="F18" s="11">
        <v>1100.0061773284106</v>
      </c>
      <c r="G18" s="11">
        <v>1100.0061773284106</v>
      </c>
      <c r="H18" s="11">
        <v>1957.0965835300012</v>
      </c>
    </row>
    <row r="19" spans="1:8" x14ac:dyDescent="0.25">
      <c r="A19" s="9">
        <v>10</v>
      </c>
      <c r="B19" s="11">
        <v>103.74969840400007</v>
      </c>
      <c r="C19" s="11">
        <v>103.74969840400007</v>
      </c>
      <c r="D19" s="11">
        <v>839.0497484177497</v>
      </c>
      <c r="E19" s="11">
        <v>839.0497484177497</v>
      </c>
      <c r="F19" s="11">
        <v>1210.0067950612518</v>
      </c>
      <c r="G19" s="11">
        <v>1210.0067950612518</v>
      </c>
      <c r="H19" s="11">
        <v>2152.8062418830013</v>
      </c>
    </row>
    <row r="20" spans="1:8" x14ac:dyDescent="0.25">
      <c r="A20" s="9" t="s">
        <v>60</v>
      </c>
      <c r="B20" s="11">
        <v>741.24668244400027</v>
      </c>
      <c r="C20" s="11">
        <v>741.24668244400027</v>
      </c>
      <c r="D20" s="11">
        <v>5994.6472325952418</v>
      </c>
      <c r="E20" s="11">
        <v>5994.6472325952418</v>
      </c>
      <c r="F20" s="11">
        <v>8644.9747456737641</v>
      </c>
      <c r="G20" s="11">
        <v>8644.9747456737641</v>
      </c>
      <c r="H20" s="11">
        <v>15380.868660713008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6D300-7242-4EB5-915E-A8880DEC73E5}">
  <dimension ref="A3:B13"/>
  <sheetViews>
    <sheetView workbookViewId="0">
      <selection activeCell="E52" sqref="E52"/>
    </sheetView>
  </sheetViews>
  <sheetFormatPr defaultRowHeight="15" x14ac:dyDescent="0.25"/>
  <cols>
    <col min="1" max="1" width="17.7109375" bestFit="1" customWidth="1"/>
    <col min="2" max="2" width="26" bestFit="1" customWidth="1"/>
    <col min="3" max="3" width="24.140625" bestFit="1" customWidth="1"/>
    <col min="4" max="5" width="11.28515625" bestFit="1" customWidth="1"/>
    <col min="6" max="6" width="15.140625" bestFit="1" customWidth="1"/>
    <col min="7" max="7" width="18.28515625" bestFit="1" customWidth="1"/>
    <col min="8" max="9" width="11.28515625" bestFit="1" customWidth="1"/>
  </cols>
  <sheetData>
    <row r="3" spans="1:2" x14ac:dyDescent="0.25">
      <c r="A3" s="8" t="s">
        <v>59</v>
      </c>
      <c r="B3" t="s">
        <v>68</v>
      </c>
    </row>
    <row r="4" spans="1:2" x14ac:dyDescent="0.25">
      <c r="A4" s="9" t="s">
        <v>61</v>
      </c>
      <c r="B4" s="11">
        <v>741.24668244400027</v>
      </c>
    </row>
    <row r="5" spans="1:2" x14ac:dyDescent="0.25">
      <c r="A5" s="12" t="s">
        <v>62</v>
      </c>
      <c r="B5" s="11">
        <v>741.24668244400027</v>
      </c>
    </row>
    <row r="6" spans="1:2" x14ac:dyDescent="0.25">
      <c r="A6" s="13">
        <v>230</v>
      </c>
      <c r="B6" s="11">
        <v>741.24668244400027</v>
      </c>
    </row>
    <row r="7" spans="1:2" x14ac:dyDescent="0.25">
      <c r="A7" s="9" t="s">
        <v>64</v>
      </c>
      <c r="B7" s="11">
        <v>5994.6472325952418</v>
      </c>
    </row>
    <row r="8" spans="1:2" x14ac:dyDescent="0.25">
      <c r="A8" s="12" t="s">
        <v>65</v>
      </c>
      <c r="B8" s="11">
        <v>5994.6472325952418</v>
      </c>
    </row>
    <row r="9" spans="1:2" x14ac:dyDescent="0.25">
      <c r="A9" s="13">
        <v>230</v>
      </c>
      <c r="B9" s="11">
        <v>5994.6472325952418</v>
      </c>
    </row>
    <row r="10" spans="1:2" x14ac:dyDescent="0.25">
      <c r="A10" s="9" t="s">
        <v>66</v>
      </c>
      <c r="B10" s="11">
        <v>8644.9747456737641</v>
      </c>
    </row>
    <row r="11" spans="1:2" x14ac:dyDescent="0.25">
      <c r="A11" s="12" t="s">
        <v>67</v>
      </c>
      <c r="B11" s="11">
        <v>8644.9747456737641</v>
      </c>
    </row>
    <row r="12" spans="1:2" x14ac:dyDescent="0.25">
      <c r="A12" s="13">
        <v>110</v>
      </c>
      <c r="B12" s="11">
        <v>8644.9747456737641</v>
      </c>
    </row>
    <row r="13" spans="1:2" x14ac:dyDescent="0.25">
      <c r="A13" s="9" t="s">
        <v>60</v>
      </c>
      <c r="B13" s="11">
        <v>15380.868660713006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21B50-6F1F-4D62-BA59-D66917AA062E}">
  <dimension ref="B1:K5"/>
  <sheetViews>
    <sheetView showGridLines="0" zoomScaleNormal="100" workbookViewId="0">
      <selection activeCell="K32" sqref="K32"/>
    </sheetView>
  </sheetViews>
  <sheetFormatPr defaultRowHeight="15" x14ac:dyDescent="0.25"/>
  <cols>
    <col min="1" max="1" width="2.7109375" customWidth="1"/>
    <col min="2" max="2" width="9.5703125" bestFit="1" customWidth="1"/>
    <col min="3" max="3" width="9.7109375" bestFit="1" customWidth="1"/>
    <col min="4" max="4" width="8.28515625" bestFit="1" customWidth="1"/>
    <col min="5" max="5" width="10.42578125" bestFit="1" customWidth="1"/>
    <col min="6" max="6" width="13.7109375" bestFit="1" customWidth="1"/>
    <col min="7" max="7" width="9.7109375" bestFit="1" customWidth="1"/>
    <col min="8" max="8" width="9.28515625" customWidth="1"/>
    <col min="9" max="9" width="14.28515625" bestFit="1" customWidth="1"/>
    <col min="10" max="10" width="16.28515625" bestFit="1" customWidth="1"/>
    <col min="11" max="11" width="14.42578125" customWidth="1"/>
  </cols>
  <sheetData>
    <row r="1" spans="2:11" ht="15.6" customHeight="1" x14ac:dyDescent="0.25"/>
    <row r="2" spans="2:11" ht="21" x14ac:dyDescent="0.25">
      <c r="B2" s="10" t="s">
        <v>39</v>
      </c>
      <c r="C2" s="10"/>
      <c r="D2" s="10"/>
      <c r="E2" s="10"/>
      <c r="F2" s="10"/>
      <c r="G2" s="10"/>
      <c r="H2" s="10"/>
      <c r="I2" s="10"/>
      <c r="J2" s="10"/>
      <c r="K2" s="10"/>
    </row>
    <row r="3" spans="2:11" s="2" customFormat="1" ht="28.9" customHeight="1" thickBot="1" x14ac:dyDescent="0.3">
      <c r="B3" s="4" t="s">
        <v>43</v>
      </c>
      <c r="C3" s="1" t="s">
        <v>11</v>
      </c>
      <c r="D3" s="1" t="s">
        <v>0</v>
      </c>
      <c r="E3" s="1" t="s">
        <v>1</v>
      </c>
      <c r="F3" s="1" t="s">
        <v>6</v>
      </c>
      <c r="G3" s="1" t="s">
        <v>2</v>
      </c>
      <c r="H3" s="1" t="s">
        <v>3</v>
      </c>
      <c r="I3" s="1" t="s">
        <v>7</v>
      </c>
      <c r="J3" s="1" t="s">
        <v>4</v>
      </c>
      <c r="K3" s="1" t="s">
        <v>5</v>
      </c>
    </row>
    <row r="4" spans="2:11" x14ac:dyDescent="0.25">
      <c r="B4" s="5"/>
      <c r="E4" t="s">
        <v>8</v>
      </c>
      <c r="F4">
        <v>380</v>
      </c>
      <c r="H4">
        <v>1.2</v>
      </c>
    </row>
    <row r="5" spans="2:11" x14ac:dyDescent="0.25">
      <c r="B5" s="6"/>
      <c r="E5" t="s">
        <v>9</v>
      </c>
      <c r="F5">
        <v>380</v>
      </c>
      <c r="H5">
        <v>1</v>
      </c>
    </row>
  </sheetData>
  <mergeCells count="1">
    <mergeCell ref="B2:K2"/>
  </mergeCells>
  <phoneticPr fontId="1"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86E2-4F21-4770-9118-B3EEC3FCD179}">
  <dimension ref="A1:D16"/>
  <sheetViews>
    <sheetView workbookViewId="0">
      <selection activeCell="C9" sqref="C9"/>
    </sheetView>
  </sheetViews>
  <sheetFormatPr defaultRowHeight="15" x14ac:dyDescent="0.25"/>
  <cols>
    <col min="1" max="1" width="17.42578125" bestFit="1" customWidth="1"/>
    <col min="2" max="2" width="25.7109375" bestFit="1" customWidth="1"/>
    <col min="3" max="3" width="29.140625" bestFit="1" customWidth="1"/>
    <col min="4" max="4" width="26.42578125" bestFit="1" customWidth="1"/>
    <col min="5" max="5" width="25.7109375" bestFit="1" customWidth="1"/>
    <col min="6" max="6" width="29.140625" bestFit="1" customWidth="1"/>
    <col min="7" max="7" width="26.42578125" bestFit="1" customWidth="1"/>
    <col min="8" max="8" width="30.7109375" bestFit="1" customWidth="1"/>
    <col min="9" max="9" width="34.28515625" bestFit="1" customWidth="1"/>
    <col min="10" max="10" width="31.42578125" bestFit="1" customWidth="1"/>
    <col min="11" max="11" width="30.7109375" bestFit="1" customWidth="1"/>
    <col min="12" max="12" width="34.28515625" bestFit="1" customWidth="1"/>
    <col min="13" max="13" width="31.42578125" bestFit="1" customWidth="1"/>
  </cols>
  <sheetData>
    <row r="1" spans="1:4" x14ac:dyDescent="0.25">
      <c r="A1" s="8" t="s">
        <v>0</v>
      </c>
      <c r="B1" t="s">
        <v>73</v>
      </c>
    </row>
    <row r="2" spans="1:4" x14ac:dyDescent="0.25">
      <c r="A2" s="8" t="s">
        <v>6</v>
      </c>
      <c r="B2" t="s">
        <v>73</v>
      </c>
    </row>
    <row r="4" spans="1:4" x14ac:dyDescent="0.25">
      <c r="A4" s="8" t="s">
        <v>59</v>
      </c>
      <c r="B4" t="s">
        <v>74</v>
      </c>
      <c r="C4" t="s">
        <v>75</v>
      </c>
      <c r="D4" t="s">
        <v>76</v>
      </c>
    </row>
    <row r="5" spans="1:4" x14ac:dyDescent="0.25">
      <c r="A5" s="9">
        <v>0</v>
      </c>
      <c r="B5" s="11">
        <v>100.17316388101121</v>
      </c>
      <c r="C5" s="11">
        <v>27.143374122400207</v>
      </c>
      <c r="D5" s="11">
        <v>7.2340501901582756E-5</v>
      </c>
    </row>
    <row r="6" spans="1:4" x14ac:dyDescent="0.25">
      <c r="A6" s="9">
        <v>1</v>
      </c>
      <c r="B6" s="11">
        <v>110.19048026911234</v>
      </c>
      <c r="C6" s="11">
        <v>29.857711534640231</v>
      </c>
      <c r="D6" s="11">
        <v>7.9574552091741038E-5</v>
      </c>
    </row>
    <row r="7" spans="1:4" x14ac:dyDescent="0.25">
      <c r="A7" s="9">
        <v>2</v>
      </c>
      <c r="B7" s="11">
        <v>121.20952829602359</v>
      </c>
      <c r="C7" s="11">
        <v>32.84348268810426</v>
      </c>
      <c r="D7" s="11">
        <v>8.753200730091515E-5</v>
      </c>
    </row>
    <row r="8" spans="1:4" x14ac:dyDescent="0.25">
      <c r="A8" s="9">
        <v>3</v>
      </c>
      <c r="B8" s="11">
        <v>133.33048112562597</v>
      </c>
      <c r="C8" s="11">
        <v>36.127830956914693</v>
      </c>
      <c r="D8" s="11">
        <v>9.6285208031006677E-5</v>
      </c>
    </row>
    <row r="9" spans="1:4" x14ac:dyDescent="0.25">
      <c r="A9" s="9">
        <v>4</v>
      </c>
      <c r="B9" s="11">
        <v>146.66352923818857</v>
      </c>
      <c r="C9" s="11">
        <v>39.740614052606162</v>
      </c>
      <c r="D9" s="11">
        <v>1.0591372883410735E-4</v>
      </c>
    </row>
    <row r="10" spans="1:4" x14ac:dyDescent="0.25">
      <c r="A10" s="9">
        <v>5</v>
      </c>
      <c r="B10" s="11">
        <v>161.32988216200744</v>
      </c>
      <c r="C10" s="11">
        <v>43.714675457866782</v>
      </c>
      <c r="D10" s="11">
        <v>1.165051017175181E-4</v>
      </c>
    </row>
    <row r="11" spans="1:4" x14ac:dyDescent="0.25">
      <c r="A11" s="9">
        <v>6</v>
      </c>
      <c r="B11" s="11">
        <v>177.46287037820821</v>
      </c>
      <c r="C11" s="11">
        <v>48.086143003653468</v>
      </c>
      <c r="D11" s="11">
        <v>1.2815561188926991E-4</v>
      </c>
    </row>
    <row r="12" spans="1:4" x14ac:dyDescent="0.25">
      <c r="A12" s="9">
        <v>7</v>
      </c>
      <c r="B12" s="11">
        <v>195.20915741602906</v>
      </c>
      <c r="C12" s="11">
        <v>52.894757304018817</v>
      </c>
      <c r="D12" s="11">
        <v>1.4097117307819692E-4</v>
      </c>
    </row>
    <row r="13" spans="1:4" x14ac:dyDescent="0.25">
      <c r="A13" s="9">
        <v>8</v>
      </c>
      <c r="B13" s="11">
        <v>214.73007315763198</v>
      </c>
      <c r="C13" s="11">
        <v>58.184233034420707</v>
      </c>
      <c r="D13" s="11">
        <v>1.5506829038601662E-4</v>
      </c>
    </row>
    <row r="14" spans="1:4" x14ac:dyDescent="0.25">
      <c r="A14" s="9">
        <v>9</v>
      </c>
      <c r="B14" s="11">
        <v>236.2030804733952</v>
      </c>
      <c r="C14" s="11">
        <v>64.002656337862788</v>
      </c>
      <c r="D14" s="11">
        <v>1.7057511942461829E-4</v>
      </c>
    </row>
    <row r="15" spans="1:4" x14ac:dyDescent="0.25">
      <c r="A15" s="9">
        <v>10</v>
      </c>
      <c r="B15" s="11">
        <v>259.82338852073474</v>
      </c>
      <c r="C15" s="11">
        <v>70.402921971649064</v>
      </c>
      <c r="D15" s="11">
        <v>1.8763263136708014E-4</v>
      </c>
    </row>
    <row r="16" spans="1:4" x14ac:dyDescent="0.25">
      <c r="A16" s="9" t="s">
        <v>60</v>
      </c>
      <c r="B16" s="11">
        <v>259.82338852073474</v>
      </c>
      <c r="C16" s="11">
        <v>45.72712731492156</v>
      </c>
      <c r="D16" s="11">
        <v>7.2340501901582756E-5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97186-27DC-4BA2-B63F-3262C4450683}">
  <dimension ref="A1:B16"/>
  <sheetViews>
    <sheetView workbookViewId="0">
      <selection activeCell="D4" sqref="D4"/>
    </sheetView>
  </sheetViews>
  <sheetFormatPr defaultRowHeight="15" x14ac:dyDescent="0.25"/>
  <cols>
    <col min="1" max="1" width="17.42578125" bestFit="1" customWidth="1"/>
    <col min="2" max="2" width="19.28515625" bestFit="1" customWidth="1"/>
    <col min="3" max="5" width="12.42578125" bestFit="1" customWidth="1"/>
    <col min="6" max="6" width="20.7109375" bestFit="1" customWidth="1"/>
    <col min="7" max="7" width="21.85546875" bestFit="1" customWidth="1"/>
    <col min="8" max="8" width="24.28515625" bestFit="1" customWidth="1"/>
    <col min="9" max="9" width="25.28515625" bestFit="1" customWidth="1"/>
  </cols>
  <sheetData>
    <row r="1" spans="1:2" x14ac:dyDescent="0.25">
      <c r="A1" s="8" t="s">
        <v>0</v>
      </c>
      <c r="B1" t="s">
        <v>73</v>
      </c>
    </row>
    <row r="2" spans="1:2" x14ac:dyDescent="0.25">
      <c r="A2" s="8" t="s">
        <v>6</v>
      </c>
      <c r="B2" t="s">
        <v>73</v>
      </c>
    </row>
    <row r="4" spans="1:2" x14ac:dyDescent="0.25">
      <c r="A4" s="8" t="s">
        <v>59</v>
      </c>
      <c r="B4" t="s">
        <v>77</v>
      </c>
    </row>
    <row r="5" spans="1:2" x14ac:dyDescent="0.25">
      <c r="A5" s="9">
        <v>0</v>
      </c>
      <c r="B5" s="11">
        <v>5.0271800432839848</v>
      </c>
    </row>
    <row r="6" spans="1:2" x14ac:dyDescent="0.25">
      <c r="A6" s="9">
        <v>1</v>
      </c>
      <c r="B6" s="11">
        <v>5.5298980476123836</v>
      </c>
    </row>
    <row r="7" spans="1:2" x14ac:dyDescent="0.25">
      <c r="A7" s="9">
        <v>2</v>
      </c>
      <c r="B7" s="11">
        <v>6.0828878523736218</v>
      </c>
    </row>
    <row r="8" spans="1:2" x14ac:dyDescent="0.25">
      <c r="A8" s="9">
        <v>3</v>
      </c>
      <c r="B8" s="11">
        <v>6.6911766376109849</v>
      </c>
    </row>
    <row r="9" spans="1:2" x14ac:dyDescent="0.25">
      <c r="A9" s="9">
        <v>4</v>
      </c>
      <c r="B9" s="11">
        <v>7.3602943013720843</v>
      </c>
    </row>
    <row r="10" spans="1:2" x14ac:dyDescent="0.25">
      <c r="A10" s="9">
        <v>5</v>
      </c>
      <c r="B10" s="11">
        <v>8.096323731509294</v>
      </c>
    </row>
    <row r="11" spans="1:2" x14ac:dyDescent="0.25">
      <c r="A11" s="9">
        <v>6</v>
      </c>
      <c r="B11" s="11">
        <v>8.9059561046602234</v>
      </c>
    </row>
    <row r="12" spans="1:2" x14ac:dyDescent="0.25">
      <c r="A12" s="9">
        <v>7</v>
      </c>
      <c r="B12" s="11">
        <v>9.7965517151262471</v>
      </c>
    </row>
    <row r="13" spans="1:2" x14ac:dyDescent="0.25">
      <c r="A13" s="9">
        <v>8</v>
      </c>
      <c r="B13" s="11">
        <v>10.776206886638873</v>
      </c>
    </row>
    <row r="14" spans="1:2" x14ac:dyDescent="0.25">
      <c r="A14" s="9">
        <v>9</v>
      </c>
      <c r="B14" s="11">
        <v>11.853827575302761</v>
      </c>
    </row>
    <row r="15" spans="1:2" x14ac:dyDescent="0.25">
      <c r="A15" s="9">
        <v>10</v>
      </c>
      <c r="B15" s="11">
        <v>13.039210332833038</v>
      </c>
    </row>
    <row r="16" spans="1:2" x14ac:dyDescent="0.25">
      <c r="A16" s="9" t="s">
        <v>60</v>
      </c>
      <c r="B16" s="11">
        <v>93.15951322832349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Dashboard</vt:lpstr>
      <vt:lpstr>Demand</vt:lpstr>
      <vt:lpstr>Generation</vt:lpstr>
      <vt:lpstr>Generation01</vt:lpstr>
      <vt:lpstr>Generation02</vt:lpstr>
      <vt:lpstr>Buses</vt:lpstr>
      <vt:lpstr>Lines01</vt:lpstr>
      <vt:lpstr>Lines02</vt:lpstr>
      <vt:lpstr>Lines</vt:lpstr>
      <vt:lpstr>Trafos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Oviedo</dc:creator>
  <cp:lastModifiedBy>Martin Oviedo</cp:lastModifiedBy>
  <dcterms:created xsi:type="dcterms:W3CDTF">2022-11-16T19:56:03Z</dcterms:created>
  <dcterms:modified xsi:type="dcterms:W3CDTF">2022-11-22T18:09:57Z</dcterms:modified>
</cp:coreProperties>
</file>