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3" i="1" l="1"/>
  <c r="M53" i="1"/>
  <c r="N53" i="1"/>
  <c r="O53" i="1"/>
  <c r="P53" i="1"/>
  <c r="L54" i="1"/>
  <c r="M54" i="1"/>
  <c r="N54" i="1"/>
  <c r="O54" i="1"/>
  <c r="P54" i="1"/>
  <c r="L55" i="1"/>
  <c r="M55" i="1"/>
  <c r="N55" i="1"/>
  <c r="O55" i="1"/>
  <c r="P55" i="1"/>
  <c r="L56" i="1"/>
  <c r="M56" i="1"/>
  <c r="N56" i="1"/>
  <c r="O56" i="1"/>
  <c r="P56" i="1"/>
  <c r="L57" i="1"/>
  <c r="M57" i="1"/>
  <c r="N57" i="1"/>
  <c r="O57" i="1"/>
  <c r="P57" i="1"/>
  <c r="L58" i="1"/>
  <c r="M58" i="1"/>
  <c r="N58" i="1"/>
  <c r="O58" i="1"/>
  <c r="P58" i="1"/>
  <c r="L59" i="1"/>
  <c r="M59" i="1"/>
  <c r="N59" i="1"/>
  <c r="O59" i="1"/>
  <c r="P59" i="1"/>
  <c r="L60" i="1"/>
  <c r="M60" i="1"/>
  <c r="N60" i="1"/>
  <c r="O60" i="1"/>
  <c r="P60" i="1"/>
  <c r="L61" i="1"/>
  <c r="M61" i="1"/>
  <c r="N61" i="1"/>
  <c r="O61" i="1"/>
  <c r="P61" i="1"/>
  <c r="L62" i="1"/>
  <c r="M62" i="1"/>
  <c r="N62" i="1"/>
  <c r="O62" i="1"/>
  <c r="P62" i="1"/>
  <c r="L63" i="1"/>
  <c r="M63" i="1"/>
  <c r="N63" i="1"/>
  <c r="O63" i="1"/>
  <c r="P63" i="1"/>
  <c r="L64" i="1"/>
  <c r="M64" i="1"/>
  <c r="N64" i="1"/>
  <c r="O64" i="1"/>
  <c r="P64" i="1"/>
  <c r="L65" i="1"/>
  <c r="M65" i="1"/>
  <c r="N65" i="1"/>
  <c r="O65" i="1"/>
  <c r="P65" i="1"/>
  <c r="L66" i="1"/>
  <c r="M66" i="1"/>
  <c r="N66" i="1"/>
  <c r="O66" i="1"/>
  <c r="P66" i="1"/>
  <c r="L67" i="1"/>
  <c r="M67" i="1"/>
  <c r="N67" i="1"/>
  <c r="O67" i="1"/>
  <c r="P67" i="1"/>
  <c r="L68" i="1"/>
  <c r="M68" i="1"/>
  <c r="N68" i="1"/>
  <c r="O68" i="1"/>
  <c r="P68" i="1"/>
  <c r="L69" i="1"/>
  <c r="M69" i="1"/>
  <c r="N69" i="1"/>
  <c r="O69" i="1"/>
  <c r="P69" i="1"/>
  <c r="L70" i="1"/>
  <c r="M70" i="1"/>
  <c r="N70" i="1"/>
  <c r="O70" i="1"/>
  <c r="P70" i="1"/>
  <c r="L71" i="1"/>
  <c r="M71" i="1"/>
  <c r="N71" i="1"/>
  <c r="O71" i="1"/>
  <c r="P71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53" i="1"/>
  <c r="D73" i="1"/>
  <c r="D70" i="1"/>
  <c r="D69" i="1"/>
  <c r="D68" i="1"/>
  <c r="D67" i="1"/>
  <c r="E67" i="1"/>
  <c r="F67" i="1"/>
  <c r="G67" i="1"/>
  <c r="H67" i="1"/>
  <c r="I67" i="1"/>
  <c r="E68" i="1"/>
  <c r="F68" i="1"/>
  <c r="G68" i="1"/>
  <c r="H68" i="1"/>
  <c r="I68" i="1"/>
  <c r="E69" i="1"/>
  <c r="F69" i="1"/>
  <c r="G69" i="1"/>
  <c r="H69" i="1"/>
  <c r="I69" i="1"/>
  <c r="E70" i="1"/>
  <c r="F70" i="1"/>
  <c r="G70" i="1"/>
  <c r="H70" i="1"/>
  <c r="I70" i="1"/>
  <c r="D71" i="1"/>
  <c r="E71" i="1"/>
  <c r="F71" i="1"/>
  <c r="G71" i="1"/>
  <c r="H71" i="1"/>
  <c r="I71" i="1"/>
  <c r="E66" i="1"/>
  <c r="F66" i="1"/>
  <c r="G66" i="1"/>
  <c r="H66" i="1"/>
  <c r="I66" i="1"/>
  <c r="D66" i="1"/>
  <c r="E65" i="1"/>
  <c r="F65" i="1"/>
  <c r="G65" i="1"/>
  <c r="H65" i="1"/>
  <c r="I65" i="1"/>
  <c r="D65" i="1"/>
  <c r="E64" i="1"/>
  <c r="F64" i="1"/>
  <c r="G64" i="1"/>
  <c r="H64" i="1"/>
  <c r="I64" i="1"/>
  <c r="D64" i="1"/>
  <c r="E63" i="1"/>
  <c r="F63" i="1"/>
  <c r="G63" i="1"/>
  <c r="H63" i="1"/>
  <c r="I63" i="1"/>
  <c r="D63" i="1"/>
  <c r="D62" i="1"/>
  <c r="C62" i="1"/>
  <c r="E62" i="1"/>
  <c r="F62" i="1"/>
  <c r="G62" i="1"/>
  <c r="H62" i="1"/>
  <c r="I62" i="1"/>
  <c r="C63" i="1"/>
  <c r="C64" i="1"/>
  <c r="C65" i="1"/>
  <c r="C66" i="1"/>
  <c r="C67" i="1"/>
  <c r="C68" i="1"/>
  <c r="C69" i="1"/>
  <c r="C70" i="1"/>
  <c r="C71" i="1"/>
  <c r="E61" i="1"/>
  <c r="F61" i="1"/>
  <c r="G61" i="1"/>
  <c r="H61" i="1"/>
  <c r="I61" i="1"/>
  <c r="D61" i="1"/>
  <c r="E60" i="1"/>
  <c r="F60" i="1"/>
  <c r="G60" i="1"/>
  <c r="H60" i="1"/>
  <c r="I60" i="1"/>
  <c r="D60" i="1"/>
  <c r="E59" i="1"/>
  <c r="F59" i="1"/>
  <c r="G59" i="1"/>
  <c r="H59" i="1"/>
  <c r="I59" i="1"/>
  <c r="D59" i="1"/>
  <c r="D58" i="1"/>
  <c r="C58" i="1"/>
  <c r="E58" i="1"/>
  <c r="E73" i="1" s="1"/>
  <c r="F58" i="1"/>
  <c r="F73" i="1" s="1"/>
  <c r="G58" i="1"/>
  <c r="G73" i="1" s="1"/>
  <c r="H58" i="1"/>
  <c r="H73" i="1" s="1"/>
  <c r="I58" i="1"/>
  <c r="I73" i="1" s="1"/>
  <c r="C59" i="1"/>
  <c r="C60" i="1"/>
  <c r="C61" i="1"/>
  <c r="E57" i="1"/>
  <c r="F57" i="1"/>
  <c r="G57" i="1"/>
  <c r="H57" i="1"/>
  <c r="I57" i="1"/>
  <c r="D57" i="1"/>
  <c r="E56" i="1"/>
  <c r="F56" i="1"/>
  <c r="G56" i="1"/>
  <c r="H56" i="1"/>
  <c r="I56" i="1"/>
  <c r="D56" i="1"/>
  <c r="D55" i="1"/>
  <c r="C55" i="1"/>
  <c r="E55" i="1"/>
  <c r="F55" i="1"/>
  <c r="G55" i="1"/>
  <c r="H55" i="1"/>
  <c r="I55" i="1"/>
  <c r="C56" i="1"/>
  <c r="C57" i="1"/>
  <c r="E54" i="1"/>
  <c r="F54" i="1"/>
  <c r="G54" i="1"/>
  <c r="H54" i="1"/>
  <c r="I54" i="1"/>
  <c r="D54" i="1"/>
  <c r="C54" i="1"/>
</calcChain>
</file>

<file path=xl/sharedStrings.xml><?xml version="1.0" encoding="utf-8"?>
<sst xmlns="http://schemas.openxmlformats.org/spreadsheetml/2006/main" count="85" uniqueCount="47">
  <si>
    <t>Floor</t>
  </si>
  <si>
    <t>UsageType</t>
  </si>
  <si>
    <t>Area</t>
  </si>
  <si>
    <t>Volume</t>
  </si>
  <si>
    <t>Number</t>
  </si>
  <si>
    <t>OuterWallAreaInclWin</t>
  </si>
  <si>
    <t>WindowArea</t>
  </si>
  <si>
    <t>InnerWallArea</t>
  </si>
  <si>
    <t>Aisle</t>
  </si>
  <si>
    <t>CleaningRoom</t>
  </si>
  <si>
    <t>Gym</t>
  </si>
  <si>
    <t>IntensiveCare</t>
  </si>
  <si>
    <t>Kitchen</t>
  </si>
  <si>
    <t>Laboratory</t>
  </si>
  <si>
    <t>Library</t>
  </si>
  <si>
    <t>Lounge</t>
  </si>
  <si>
    <t>Office</t>
  </si>
  <si>
    <t>Operation</t>
  </si>
  <si>
    <t>PatientRoom</t>
  </si>
  <si>
    <t>Reception</t>
  </si>
  <si>
    <t>Storage</t>
  </si>
  <si>
    <t>TechnicalRoom</t>
  </si>
  <si>
    <t>TreatmentRoom</t>
  </si>
  <si>
    <t>WC</t>
  </si>
  <si>
    <t>Washing</t>
  </si>
  <si>
    <t>WasteHandling</t>
  </si>
  <si>
    <t>AirLock</t>
  </si>
  <si>
    <t>7,8,9</t>
  </si>
  <si>
    <t>7,8,10</t>
  </si>
  <si>
    <t>7,8,11</t>
  </si>
  <si>
    <t>7,8,12</t>
  </si>
  <si>
    <t>7,8,13</t>
  </si>
  <si>
    <t>7,8,14</t>
  </si>
  <si>
    <t>7,8,15</t>
  </si>
  <si>
    <t>7,8,16</t>
  </si>
  <si>
    <t>7,8,17</t>
  </si>
  <si>
    <t>7,8,18</t>
  </si>
  <si>
    <t>7,8,19</t>
  </si>
  <si>
    <t>7,8,20</t>
  </si>
  <si>
    <t>7,8,21</t>
  </si>
  <si>
    <t>7,8,22</t>
  </si>
  <si>
    <t>7,8,23</t>
  </si>
  <si>
    <t>7,8,24</t>
  </si>
  <si>
    <t>7,8,25</t>
  </si>
  <si>
    <t>7,8,26</t>
  </si>
  <si>
    <t>Shares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</si>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</sst>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0" xfId="0" applyFont="1" applyBorder="1" applyAlignment="1">
      <alignment horizontal="center" vertical="top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607-45CB-9116-916F28B734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D607-45CB-9116-916F28B734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607-45CB-9116-916F28B734D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D607-45CB-9116-916F28B734D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607-45CB-9116-916F28B734D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D607-45CB-9116-916F28B734D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D607-45CB-9116-916F28B734D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D607-45CB-9116-916F28B734D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D607-45CB-9116-916F28B734D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D607-45CB-9116-916F28B734D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D607-45CB-9116-916F28B734D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D607-45CB-9116-916F28B734D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D607-45CB-9116-916F28B734D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D607-45CB-9116-916F28B734D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D607-45CB-9116-916F28B734D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D607-45CB-9116-916F28B734D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D607-45CB-9116-916F28B734D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D607-45CB-9116-916F28B734D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607-45CB-9116-916F28B734D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607-45CB-9116-916F28B734D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607-45CB-9116-916F28B734D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607-45CB-9116-916F28B734D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607-45CB-9116-916F28B734D3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607-45CB-9116-916F28B734D3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D607-45CB-9116-916F28B734D3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D607-45CB-9116-916F28B734D3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D607-45CB-9116-916F28B734D3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D607-45CB-9116-916F28B734D3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D607-45CB-9116-916F28B734D3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D607-45CB-9116-916F28B734D3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D607-45CB-9116-916F28B734D3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D607-45CB-9116-916F28B734D3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D607-45CB-9116-916F28B734D3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D607-45CB-9116-916F28B734D3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D607-45CB-9116-916F28B734D3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D607-45CB-9116-916F28B734D3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Tabelle1!$C$2:$C$19</c:f>
              <c:strCache>
                <c:ptCount val="18"/>
                <c:pt idx="0">
                  <c:v>Aisle</c:v>
                </c:pt>
                <c:pt idx="1">
                  <c:v>CleaningRoom</c:v>
                </c:pt>
                <c:pt idx="2">
                  <c:v>Gym</c:v>
                </c:pt>
                <c:pt idx="3">
                  <c:v>IntensiveCare</c:v>
                </c:pt>
                <c:pt idx="4">
                  <c:v>Kitchen</c:v>
                </c:pt>
                <c:pt idx="5">
                  <c:v>Laboratory</c:v>
                </c:pt>
                <c:pt idx="6">
                  <c:v>Library</c:v>
                </c:pt>
                <c:pt idx="7">
                  <c:v>Lounge</c:v>
                </c:pt>
                <c:pt idx="8">
                  <c:v>Office</c:v>
                </c:pt>
                <c:pt idx="9">
                  <c:v>Operation</c:v>
                </c:pt>
                <c:pt idx="10">
                  <c:v>PatientRoom</c:v>
                </c:pt>
                <c:pt idx="11">
                  <c:v>Reception</c:v>
                </c:pt>
                <c:pt idx="12">
                  <c:v>Storage</c:v>
                </c:pt>
                <c:pt idx="13">
                  <c:v>TechnicalRoom</c:v>
                </c:pt>
                <c:pt idx="14">
                  <c:v>TreatmentRoom</c:v>
                </c:pt>
                <c:pt idx="15">
                  <c:v>WC</c:v>
                </c:pt>
                <c:pt idx="16">
                  <c:v>Washing</c:v>
                </c:pt>
                <c:pt idx="17">
                  <c:v>WasteHandling</c:v>
                </c:pt>
              </c:strCache>
            </c:strRef>
          </c:cat>
          <c:val>
            <c:numRef>
              <c:f>Tabelle1!$D$2:$D$19</c:f>
              <c:numCache>
                <c:formatCode>General</c:formatCode>
                <c:ptCount val="18"/>
                <c:pt idx="0">
                  <c:v>4496.5196000000014</c:v>
                </c:pt>
                <c:pt idx="1">
                  <c:v>447.96999999999991</c:v>
                </c:pt>
                <c:pt idx="2">
                  <c:v>41.88</c:v>
                </c:pt>
                <c:pt idx="3">
                  <c:v>1446.51</c:v>
                </c:pt>
                <c:pt idx="4">
                  <c:v>141.41999999999999</c:v>
                </c:pt>
                <c:pt idx="5">
                  <c:v>56.010000000000012</c:v>
                </c:pt>
                <c:pt idx="6">
                  <c:v>44.75</c:v>
                </c:pt>
                <c:pt idx="7">
                  <c:v>771.94</c:v>
                </c:pt>
                <c:pt idx="8">
                  <c:v>1777.17</c:v>
                </c:pt>
                <c:pt idx="9">
                  <c:v>55.89</c:v>
                </c:pt>
                <c:pt idx="10">
                  <c:v>3767.8200000000011</c:v>
                </c:pt>
                <c:pt idx="11">
                  <c:v>53.52</c:v>
                </c:pt>
                <c:pt idx="12">
                  <c:v>617.57999999999993</c:v>
                </c:pt>
                <c:pt idx="13">
                  <c:v>469.52</c:v>
                </c:pt>
                <c:pt idx="14">
                  <c:v>550.84</c:v>
                </c:pt>
                <c:pt idx="15">
                  <c:v>243.89</c:v>
                </c:pt>
                <c:pt idx="16">
                  <c:v>75.350000000000009</c:v>
                </c:pt>
                <c:pt idx="17">
                  <c:v>122.64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7-45CB-9116-916F28B734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C79-4F12-B8A8-C46D2B66B5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C79-4F12-B8A8-C46D2B66B5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C79-4F12-B8A8-C46D2B66B5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AC79-4F12-B8A8-C46D2B66B5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AC79-4F12-B8A8-C46D2B66B5A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AC79-4F12-B8A8-C46D2B66B5A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AC79-4F12-B8A8-C46D2B66B5A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AC79-4F12-B8A8-C46D2B66B5A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AC79-4F12-B8A8-C46D2B66B5A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AC79-4F12-B8A8-C46D2B66B5A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AC79-4F12-B8A8-C46D2B66B5A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AC79-4F12-B8A8-C46D2B66B5A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AC79-4F12-B8A8-C46D2B66B5A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B-AC79-4F12-B8A8-C46D2B66B5A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D-AC79-4F12-B8A8-C46D2B66B5A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C79-4F12-B8A8-C46D2B66B5A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C79-4F12-B8A8-C46D2B66B5A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C79-4F12-B8A8-C46D2B66B5A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C79-4F12-B8A8-C46D2B66B5A4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AC79-4F12-B8A8-C46D2B66B5A4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AC79-4F12-B8A8-C46D2B66B5A4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AC79-4F12-B8A8-C46D2B66B5A4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AC79-4F12-B8A8-C46D2B66B5A4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AC79-4F12-B8A8-C46D2B66B5A4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AC79-4F12-B8A8-C46D2B66B5A4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AC79-4F12-B8A8-C46D2B66B5A4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AC79-4F12-B8A8-C46D2B66B5A4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AC79-4F12-B8A8-C46D2B66B5A4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AC79-4F12-B8A8-C46D2B66B5A4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AC79-4F12-B8A8-C46D2B66B5A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Tabelle1!$C$20:$C$34</c:f>
              <c:strCache>
                <c:ptCount val="15"/>
                <c:pt idx="0">
                  <c:v>Aisle</c:v>
                </c:pt>
                <c:pt idx="1">
                  <c:v>CleaningRoom</c:v>
                </c:pt>
                <c:pt idx="2">
                  <c:v>Gym</c:v>
                </c:pt>
                <c:pt idx="3">
                  <c:v>IntensiveCare</c:v>
                </c:pt>
                <c:pt idx="4">
                  <c:v>Kitchen</c:v>
                </c:pt>
                <c:pt idx="5">
                  <c:v>Lounge</c:v>
                </c:pt>
                <c:pt idx="6">
                  <c:v>Office</c:v>
                </c:pt>
                <c:pt idx="7">
                  <c:v>PatientRoom</c:v>
                </c:pt>
                <c:pt idx="8">
                  <c:v>Reception</c:v>
                </c:pt>
                <c:pt idx="9">
                  <c:v>Storage</c:v>
                </c:pt>
                <c:pt idx="10">
                  <c:v>TechnicalRoom</c:v>
                </c:pt>
                <c:pt idx="11">
                  <c:v>TreatmentRoom</c:v>
                </c:pt>
                <c:pt idx="12">
                  <c:v>WC</c:v>
                </c:pt>
                <c:pt idx="13">
                  <c:v>Washing</c:v>
                </c:pt>
                <c:pt idx="14">
                  <c:v>WasteHandling</c:v>
                </c:pt>
              </c:strCache>
            </c:strRef>
          </c:cat>
          <c:val>
            <c:numRef>
              <c:f>Tabelle1!$D$20:$D$34</c:f>
              <c:numCache>
                <c:formatCode>General</c:formatCode>
                <c:ptCount val="15"/>
                <c:pt idx="0">
                  <c:v>4166.709600000001</c:v>
                </c:pt>
                <c:pt idx="1">
                  <c:v>374.6</c:v>
                </c:pt>
                <c:pt idx="2">
                  <c:v>157.49</c:v>
                </c:pt>
                <c:pt idx="3">
                  <c:v>668.89999999999986</c:v>
                </c:pt>
                <c:pt idx="4">
                  <c:v>133.24</c:v>
                </c:pt>
                <c:pt idx="5">
                  <c:v>377.55999999999989</c:v>
                </c:pt>
                <c:pt idx="6">
                  <c:v>2103.39</c:v>
                </c:pt>
                <c:pt idx="7">
                  <c:v>5410.7800000000007</c:v>
                </c:pt>
                <c:pt idx="8">
                  <c:v>53.52</c:v>
                </c:pt>
                <c:pt idx="9">
                  <c:v>559.81999999999994</c:v>
                </c:pt>
                <c:pt idx="10">
                  <c:v>251.65</c:v>
                </c:pt>
                <c:pt idx="11">
                  <c:v>486.32000000000011</c:v>
                </c:pt>
                <c:pt idx="12">
                  <c:v>231.97</c:v>
                </c:pt>
                <c:pt idx="13">
                  <c:v>120.41</c:v>
                </c:pt>
                <c:pt idx="14">
                  <c:v>212.99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C79-4F12-B8A8-C46D2B66B5A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CE8-4C00-9766-D03FFF0F3F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CE8-4C00-9766-D03FFF0F3F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CE8-4C00-9766-D03FFF0F3F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CCE8-4C00-9766-D03FFF0F3F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CCE8-4C00-9766-D03FFF0F3F3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CCE8-4C00-9766-D03FFF0F3F3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CCE8-4C00-9766-D03FFF0F3F3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CCE8-4C00-9766-D03FFF0F3F3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CCE8-4C00-9766-D03FFF0F3F3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CCE8-4C00-9766-D03FFF0F3F3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CCE8-4C00-9766-D03FFF0F3F3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CCE8-4C00-9766-D03FFF0F3F3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CCE8-4C00-9766-D03FFF0F3F3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B-CCE8-4C00-9766-D03FFF0F3F3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D-CCE8-4C00-9766-D03FFF0F3F3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F-CCE8-4C00-9766-D03FFF0F3F3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CE8-4C00-9766-D03FFF0F3F3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CCE8-4C00-9766-D03FFF0F3F3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CCE8-4C00-9766-D03FFF0F3F3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CCE8-4C00-9766-D03FFF0F3F3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CCE8-4C00-9766-D03FFF0F3F3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CCE8-4C00-9766-D03FFF0F3F3F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CCE8-4C00-9766-D03FFF0F3F3F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CCE8-4C00-9766-D03FFF0F3F3F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CCE8-4C00-9766-D03FFF0F3F3F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CCE8-4C00-9766-D03FFF0F3F3F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CCE8-4C00-9766-D03FFF0F3F3F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CCE8-4C00-9766-D03FFF0F3F3F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CCE8-4C00-9766-D03FFF0F3F3F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CCE8-4C00-9766-D03FFF0F3F3F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CCE8-4C00-9766-D03FFF0F3F3F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F-CCE8-4C00-9766-D03FFF0F3F3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Tabelle1!$C$35:$C$50</c:f>
              <c:strCache>
                <c:ptCount val="16"/>
                <c:pt idx="0">
                  <c:v>AirLock</c:v>
                </c:pt>
                <c:pt idx="1">
                  <c:v>Aisle</c:v>
                </c:pt>
                <c:pt idx="2">
                  <c:v>CleaningRoom</c:v>
                </c:pt>
                <c:pt idx="3">
                  <c:v>IntensiveCare</c:v>
                </c:pt>
                <c:pt idx="4">
                  <c:v>Kitchen</c:v>
                </c:pt>
                <c:pt idx="5">
                  <c:v>Laboratory</c:v>
                </c:pt>
                <c:pt idx="6">
                  <c:v>Lounge</c:v>
                </c:pt>
                <c:pt idx="7">
                  <c:v>Office</c:v>
                </c:pt>
                <c:pt idx="8">
                  <c:v>Operation</c:v>
                </c:pt>
                <c:pt idx="9">
                  <c:v>PatientRoom</c:v>
                </c:pt>
                <c:pt idx="10">
                  <c:v>Storage</c:v>
                </c:pt>
                <c:pt idx="11">
                  <c:v>TechnicalRoom</c:v>
                </c:pt>
                <c:pt idx="12">
                  <c:v>TreatmentRoom</c:v>
                </c:pt>
                <c:pt idx="13">
                  <c:v>WC</c:v>
                </c:pt>
                <c:pt idx="14">
                  <c:v>Washing</c:v>
                </c:pt>
                <c:pt idx="15">
                  <c:v>WasteHandling</c:v>
                </c:pt>
              </c:strCache>
            </c:strRef>
          </c:cat>
          <c:val>
            <c:numRef>
              <c:f>Tabelle1!$D$35:$D$50</c:f>
              <c:numCache>
                <c:formatCode>General</c:formatCode>
                <c:ptCount val="16"/>
                <c:pt idx="0">
                  <c:v>156.07</c:v>
                </c:pt>
                <c:pt idx="1">
                  <c:v>4368.8595999999998</c:v>
                </c:pt>
                <c:pt idx="2">
                  <c:v>313.80999999999989</c:v>
                </c:pt>
                <c:pt idx="3">
                  <c:v>733.19</c:v>
                </c:pt>
                <c:pt idx="4">
                  <c:v>148.13999999999999</c:v>
                </c:pt>
                <c:pt idx="5">
                  <c:v>63.44</c:v>
                </c:pt>
                <c:pt idx="6">
                  <c:v>524.08000000000004</c:v>
                </c:pt>
                <c:pt idx="7">
                  <c:v>1317.614</c:v>
                </c:pt>
                <c:pt idx="8">
                  <c:v>84.83</c:v>
                </c:pt>
                <c:pt idx="9">
                  <c:v>5038.518</c:v>
                </c:pt>
                <c:pt idx="10">
                  <c:v>642.9799999999999</c:v>
                </c:pt>
                <c:pt idx="11">
                  <c:v>763.4</c:v>
                </c:pt>
                <c:pt idx="12">
                  <c:v>289.62</c:v>
                </c:pt>
                <c:pt idx="13">
                  <c:v>231.39</c:v>
                </c:pt>
                <c:pt idx="14">
                  <c:v>55.02</c:v>
                </c:pt>
                <c:pt idx="15">
                  <c:v>64.95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CE8-4C00-9766-D03FFF0F3F3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4072-45D4-A702-E2B2AC2DB4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072-45D4-A702-E2B2AC2DB4E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072-45D4-A702-E2B2AC2DB4E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4072-45D4-A702-E2B2AC2DB4E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4072-45D4-A702-E2B2AC2DB4E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4072-45D4-A702-E2B2AC2DB4E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4072-45D4-A702-E2B2AC2DB4E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4072-45D4-A702-E2B2AC2DB4E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4072-45D4-A702-E2B2AC2DB4E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4072-45D4-A702-E2B2AC2DB4E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4072-45D4-A702-E2B2AC2DB4E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4072-45D4-A702-E2B2AC2DB4E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4072-45D4-A702-E2B2AC2DB4E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B-4072-45D4-A702-E2B2AC2DB4E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D-4072-45D4-A702-E2B2AC2DB4E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F-4072-45D4-A702-E2B2AC2DB4E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1-4072-45D4-A702-E2B2AC2DB4E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2-4072-45D4-A702-E2B2AC2DB4E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3-4072-45D4-A702-E2B2AC2DB4E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072-45D4-A702-E2B2AC2DB4E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072-45D4-A702-E2B2AC2DB4E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072-45D4-A702-E2B2AC2DB4E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072-45D4-A702-E2B2AC2DB4E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4072-45D4-A702-E2B2AC2DB4E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4072-45D4-A702-E2B2AC2DB4EF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4072-45D4-A702-E2B2AC2DB4EF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4072-45D4-A702-E2B2AC2DB4EF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4072-45D4-A702-E2B2AC2DB4EF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4072-45D4-A702-E2B2AC2DB4EF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4072-45D4-A702-E2B2AC2DB4EF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4072-45D4-A702-E2B2AC2DB4EF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4072-45D4-A702-E2B2AC2DB4EF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4072-45D4-A702-E2B2AC2DB4EF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4072-45D4-A702-E2B2AC2DB4EF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F-4072-45D4-A702-E2B2AC2DB4EF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1-4072-45D4-A702-E2B2AC2DB4EF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2-4072-45D4-A702-E2B2AC2DB4EF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3-4072-45D4-A702-E2B2AC2DB4E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Tabelle1!$C$53:$C$71</c:f>
              <c:strCache>
                <c:ptCount val="19"/>
                <c:pt idx="0">
                  <c:v>AirLock</c:v>
                </c:pt>
                <c:pt idx="1">
                  <c:v>Aisle</c:v>
                </c:pt>
                <c:pt idx="2">
                  <c:v>CleaningRoom</c:v>
                </c:pt>
                <c:pt idx="3">
                  <c:v>Gym</c:v>
                </c:pt>
                <c:pt idx="4">
                  <c:v>IntensiveCare</c:v>
                </c:pt>
                <c:pt idx="5">
                  <c:v>Kitchen</c:v>
                </c:pt>
                <c:pt idx="6">
                  <c:v>Laboratory</c:v>
                </c:pt>
                <c:pt idx="7">
                  <c:v>Library</c:v>
                </c:pt>
                <c:pt idx="8">
                  <c:v>Lounge</c:v>
                </c:pt>
                <c:pt idx="9">
                  <c:v>Office</c:v>
                </c:pt>
                <c:pt idx="10">
                  <c:v>Operation</c:v>
                </c:pt>
                <c:pt idx="11">
                  <c:v>PatientRoom</c:v>
                </c:pt>
                <c:pt idx="12">
                  <c:v>Reception</c:v>
                </c:pt>
                <c:pt idx="13">
                  <c:v>Storage</c:v>
                </c:pt>
                <c:pt idx="14">
                  <c:v>TechnicalRoom</c:v>
                </c:pt>
                <c:pt idx="15">
                  <c:v>TreatmentRoom</c:v>
                </c:pt>
                <c:pt idx="16">
                  <c:v>WC</c:v>
                </c:pt>
                <c:pt idx="17">
                  <c:v>Washing</c:v>
                </c:pt>
                <c:pt idx="18">
                  <c:v>WasteHandling</c:v>
                </c:pt>
              </c:strCache>
            </c:strRef>
          </c:cat>
          <c:val>
            <c:numRef>
              <c:f>Tabelle1!$D$53:$D$71</c:f>
              <c:numCache>
                <c:formatCode>General</c:formatCode>
                <c:ptCount val="19"/>
                <c:pt idx="0">
                  <c:v>156.07</c:v>
                </c:pt>
                <c:pt idx="1">
                  <c:v>13032.088800000001</c:v>
                </c:pt>
                <c:pt idx="2">
                  <c:v>1136.3799999999999</c:v>
                </c:pt>
                <c:pt idx="3">
                  <c:v>199.37</c:v>
                </c:pt>
                <c:pt idx="4">
                  <c:v>2848.6</c:v>
                </c:pt>
                <c:pt idx="5">
                  <c:v>422.79999999999995</c:v>
                </c:pt>
                <c:pt idx="6">
                  <c:v>119.45000000000002</c:v>
                </c:pt>
                <c:pt idx="7">
                  <c:v>44.75</c:v>
                </c:pt>
                <c:pt idx="8">
                  <c:v>1673.58</c:v>
                </c:pt>
                <c:pt idx="9">
                  <c:v>5198.174</c:v>
                </c:pt>
                <c:pt idx="10">
                  <c:v>140.72</c:v>
                </c:pt>
                <c:pt idx="11">
                  <c:v>14217.118000000002</c:v>
                </c:pt>
                <c:pt idx="12">
                  <c:v>107.04</c:v>
                </c:pt>
                <c:pt idx="13">
                  <c:v>1820.3799999999997</c:v>
                </c:pt>
                <c:pt idx="14">
                  <c:v>1484.57</c:v>
                </c:pt>
                <c:pt idx="15">
                  <c:v>1326.7800000000002</c:v>
                </c:pt>
                <c:pt idx="16">
                  <c:v>707.25</c:v>
                </c:pt>
                <c:pt idx="17">
                  <c:v>250.78</c:v>
                </c:pt>
                <c:pt idx="18">
                  <c:v>400.58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072-45D4-A702-E2B2AC2DB4E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1</xdr:row>
      <xdr:rowOff>161925</xdr:rowOff>
    </xdr:from>
    <xdr:to>
      <xdr:col>17</xdr:col>
      <xdr:colOff>152400</xdr:colOff>
      <xdr:row>16</xdr:row>
      <xdr:rowOff>47625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514350</xdr:colOff>
      <xdr:row>19</xdr:row>
      <xdr:rowOff>38100</xdr:rowOff>
    </xdr:from>
    <xdr:to>
      <xdr:col>17</xdr:col>
      <xdr:colOff>209550</xdr:colOff>
      <xdr:row>33</xdr:row>
      <xdr:rowOff>114300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552450</xdr:colOff>
      <xdr:row>34</xdr:row>
      <xdr:rowOff>152400</xdr:rowOff>
    </xdr:from>
    <xdr:to>
      <xdr:col>17</xdr:col>
      <xdr:colOff>247650</xdr:colOff>
      <xdr:row>49</xdr:row>
      <xdr:rowOff>38100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13608</xdr:colOff>
      <xdr:row>54</xdr:row>
      <xdr:rowOff>0</xdr:rowOff>
    </xdr:from>
    <xdr:to>
      <xdr:col>24</xdr:col>
      <xdr:colOff>321129</xdr:colOff>
      <xdr:row>68</xdr:row>
      <xdr:rowOff>76200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A34" zoomScale="70" zoomScaleNormal="70" workbookViewId="0">
      <selection activeCell="T66" sqref="T66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7</v>
      </c>
      <c r="C2" t="s">
        <v>8</v>
      </c>
      <c r="D2">
        <v>4496.5196000000014</v>
      </c>
      <c r="E2">
        <v>12590.25488</v>
      </c>
      <c r="F2">
        <v>61</v>
      </c>
      <c r="G2">
        <v>1097.04</v>
      </c>
      <c r="H2">
        <v>444.04</v>
      </c>
      <c r="I2">
        <v>9159.08</v>
      </c>
    </row>
    <row r="3" spans="1:9" x14ac:dyDescent="0.25">
      <c r="A3" s="1">
        <v>1</v>
      </c>
      <c r="B3">
        <v>7</v>
      </c>
      <c r="C3" t="s">
        <v>9</v>
      </c>
      <c r="D3">
        <v>447.96999999999991</v>
      </c>
      <c r="E3">
        <v>1254.316</v>
      </c>
      <c r="F3">
        <v>30</v>
      </c>
      <c r="G3">
        <v>107.52</v>
      </c>
      <c r="H3">
        <v>43.52</v>
      </c>
      <c r="I3">
        <v>1234.6320000000001</v>
      </c>
    </row>
    <row r="4" spans="1:9" x14ac:dyDescent="0.25">
      <c r="A4" s="1">
        <v>2</v>
      </c>
      <c r="B4">
        <v>7</v>
      </c>
      <c r="C4" t="s">
        <v>10</v>
      </c>
      <c r="D4">
        <v>41.88</v>
      </c>
      <c r="E4">
        <v>117.264</v>
      </c>
      <c r="F4">
        <v>2</v>
      </c>
      <c r="G4">
        <v>20.16</v>
      </c>
      <c r="H4">
        <v>8.16</v>
      </c>
      <c r="I4">
        <v>100.8</v>
      </c>
    </row>
    <row r="5" spans="1:9" x14ac:dyDescent="0.25">
      <c r="A5" s="1">
        <v>3</v>
      </c>
      <c r="B5">
        <v>7</v>
      </c>
      <c r="C5" t="s">
        <v>11</v>
      </c>
      <c r="D5">
        <v>1446.51</v>
      </c>
      <c r="E5">
        <v>4050.2279999999992</v>
      </c>
      <c r="F5">
        <v>65</v>
      </c>
      <c r="G5">
        <v>937.43999999999983</v>
      </c>
      <c r="H5">
        <v>379.43999999999988</v>
      </c>
      <c r="I5">
        <v>3011.82</v>
      </c>
    </row>
    <row r="6" spans="1:9" x14ac:dyDescent="0.25">
      <c r="A6" s="1">
        <v>4</v>
      </c>
      <c r="B6">
        <v>7</v>
      </c>
      <c r="C6" t="s">
        <v>12</v>
      </c>
      <c r="D6">
        <v>141.41999999999999</v>
      </c>
      <c r="E6">
        <v>395.976</v>
      </c>
      <c r="F6">
        <v>11</v>
      </c>
      <c r="G6">
        <v>42.839999999999989</v>
      </c>
      <c r="H6">
        <v>17.34</v>
      </c>
      <c r="I6">
        <v>450.24</v>
      </c>
    </row>
    <row r="7" spans="1:9" x14ac:dyDescent="0.25">
      <c r="A7" s="1">
        <v>5</v>
      </c>
      <c r="B7">
        <v>7</v>
      </c>
      <c r="C7" t="s">
        <v>13</v>
      </c>
      <c r="D7">
        <v>56.010000000000012</v>
      </c>
      <c r="E7">
        <v>156.828</v>
      </c>
      <c r="F7">
        <v>5</v>
      </c>
      <c r="G7">
        <v>0</v>
      </c>
      <c r="H7">
        <v>0</v>
      </c>
      <c r="I7">
        <v>194.88</v>
      </c>
    </row>
    <row r="8" spans="1:9" x14ac:dyDescent="0.25">
      <c r="A8" s="1">
        <v>6</v>
      </c>
      <c r="B8">
        <v>7</v>
      </c>
      <c r="C8" t="s">
        <v>14</v>
      </c>
      <c r="D8">
        <v>44.75</v>
      </c>
      <c r="E8">
        <v>125.3</v>
      </c>
      <c r="F8">
        <v>1</v>
      </c>
      <c r="G8">
        <v>0</v>
      </c>
      <c r="H8">
        <v>0</v>
      </c>
      <c r="I8">
        <v>77.279999999999987</v>
      </c>
    </row>
    <row r="9" spans="1:9" x14ac:dyDescent="0.25">
      <c r="A9" s="1">
        <v>7</v>
      </c>
      <c r="B9">
        <v>7</v>
      </c>
      <c r="C9" t="s">
        <v>15</v>
      </c>
      <c r="D9">
        <v>771.94</v>
      </c>
      <c r="E9">
        <v>2161.4319999999998</v>
      </c>
      <c r="F9">
        <v>35</v>
      </c>
      <c r="G9">
        <v>467.54399999999993</v>
      </c>
      <c r="H9">
        <v>189.244</v>
      </c>
      <c r="I9">
        <v>1642.2280000000001</v>
      </c>
    </row>
    <row r="10" spans="1:9" x14ac:dyDescent="0.25">
      <c r="A10" s="1">
        <v>8</v>
      </c>
      <c r="B10">
        <v>7</v>
      </c>
      <c r="C10" t="s">
        <v>16</v>
      </c>
      <c r="D10">
        <v>1777.17</v>
      </c>
      <c r="E10">
        <v>4976.0759999999991</v>
      </c>
      <c r="F10">
        <v>102</v>
      </c>
      <c r="G10">
        <v>724.92</v>
      </c>
      <c r="H10">
        <v>293.42</v>
      </c>
      <c r="I10">
        <v>4456.8439999999982</v>
      </c>
    </row>
    <row r="11" spans="1:9" x14ac:dyDescent="0.25">
      <c r="A11" s="1">
        <v>9</v>
      </c>
      <c r="B11">
        <v>7</v>
      </c>
      <c r="C11" t="s">
        <v>17</v>
      </c>
      <c r="D11">
        <v>55.89</v>
      </c>
      <c r="E11">
        <v>156.49199999999999</v>
      </c>
      <c r="F11">
        <v>1</v>
      </c>
      <c r="G11">
        <v>35.279999999999987</v>
      </c>
      <c r="H11">
        <v>14.28</v>
      </c>
      <c r="I11">
        <v>61.54399999999999</v>
      </c>
    </row>
    <row r="12" spans="1:9" x14ac:dyDescent="0.25">
      <c r="A12" s="1">
        <v>10</v>
      </c>
      <c r="B12">
        <v>7</v>
      </c>
      <c r="C12" t="s">
        <v>18</v>
      </c>
      <c r="D12">
        <v>3767.8200000000011</v>
      </c>
      <c r="E12">
        <v>10549.896000000001</v>
      </c>
      <c r="F12">
        <v>247</v>
      </c>
      <c r="G12">
        <v>2155.4399999999991</v>
      </c>
      <c r="H12">
        <v>872.44</v>
      </c>
      <c r="I12">
        <v>9422.3080000000009</v>
      </c>
    </row>
    <row r="13" spans="1:9" x14ac:dyDescent="0.25">
      <c r="A13" s="1">
        <v>11</v>
      </c>
      <c r="B13">
        <v>7</v>
      </c>
      <c r="C13" t="s">
        <v>19</v>
      </c>
      <c r="D13">
        <v>53.52</v>
      </c>
      <c r="E13">
        <v>149.85599999999999</v>
      </c>
      <c r="F13">
        <v>2</v>
      </c>
      <c r="G13">
        <v>0</v>
      </c>
      <c r="H13">
        <v>0</v>
      </c>
      <c r="I13">
        <v>134.4</v>
      </c>
    </row>
    <row r="14" spans="1:9" x14ac:dyDescent="0.25">
      <c r="A14" s="1">
        <v>12</v>
      </c>
      <c r="B14">
        <v>7</v>
      </c>
      <c r="C14" t="s">
        <v>20</v>
      </c>
      <c r="D14">
        <v>617.57999999999993</v>
      </c>
      <c r="E14">
        <v>1729.2239999999999</v>
      </c>
      <c r="F14">
        <v>37</v>
      </c>
      <c r="G14">
        <v>123.48</v>
      </c>
      <c r="H14">
        <v>49.98</v>
      </c>
      <c r="I14">
        <v>1718.7239999999999</v>
      </c>
    </row>
    <row r="15" spans="1:9" x14ac:dyDescent="0.25">
      <c r="A15" s="1">
        <v>13</v>
      </c>
      <c r="B15">
        <v>7</v>
      </c>
      <c r="C15" t="s">
        <v>21</v>
      </c>
      <c r="D15">
        <v>469.52</v>
      </c>
      <c r="E15">
        <v>1314.6559999999999</v>
      </c>
      <c r="F15">
        <v>36</v>
      </c>
      <c r="G15">
        <v>151.1999999999999</v>
      </c>
      <c r="H15">
        <v>61.199999999999989</v>
      </c>
      <c r="I15">
        <v>1363.992</v>
      </c>
    </row>
    <row r="16" spans="1:9" x14ac:dyDescent="0.25">
      <c r="A16" s="1">
        <v>14</v>
      </c>
      <c r="B16">
        <v>7</v>
      </c>
      <c r="C16" t="s">
        <v>22</v>
      </c>
      <c r="D16">
        <v>550.84</v>
      </c>
      <c r="E16">
        <v>1542.3520000000001</v>
      </c>
      <c r="F16">
        <v>33</v>
      </c>
      <c r="G16">
        <v>123.06</v>
      </c>
      <c r="H16">
        <v>49.81</v>
      </c>
      <c r="I16">
        <v>1501.0519999999999</v>
      </c>
    </row>
    <row r="17" spans="1:9" x14ac:dyDescent="0.25">
      <c r="A17" s="1">
        <v>15</v>
      </c>
      <c r="B17">
        <v>7</v>
      </c>
      <c r="C17" t="s">
        <v>23</v>
      </c>
      <c r="D17">
        <v>243.89</v>
      </c>
      <c r="E17">
        <v>682.89199999999994</v>
      </c>
      <c r="F17">
        <v>65</v>
      </c>
      <c r="G17">
        <v>154.55999999999989</v>
      </c>
      <c r="H17">
        <v>62.560000000000009</v>
      </c>
      <c r="I17">
        <v>1521.0440000000001</v>
      </c>
    </row>
    <row r="18" spans="1:9" x14ac:dyDescent="0.25">
      <c r="A18" s="1">
        <v>16</v>
      </c>
      <c r="B18">
        <v>7</v>
      </c>
      <c r="C18" t="s">
        <v>24</v>
      </c>
      <c r="D18">
        <v>75.350000000000009</v>
      </c>
      <c r="E18">
        <v>210.98</v>
      </c>
      <c r="F18">
        <v>10</v>
      </c>
      <c r="G18">
        <v>20.16</v>
      </c>
      <c r="H18">
        <v>8.16</v>
      </c>
      <c r="I18">
        <v>315.19600000000003</v>
      </c>
    </row>
    <row r="19" spans="1:9" s="3" customFormat="1" x14ac:dyDescent="0.25">
      <c r="A19" s="1">
        <v>17</v>
      </c>
      <c r="B19" s="3">
        <v>7</v>
      </c>
      <c r="C19" s="3" t="s">
        <v>25</v>
      </c>
      <c r="D19" s="3">
        <v>122.64</v>
      </c>
      <c r="E19" s="3">
        <v>343.392</v>
      </c>
      <c r="F19" s="3">
        <v>6</v>
      </c>
      <c r="G19" s="3">
        <v>42.839999999999989</v>
      </c>
      <c r="H19" s="3">
        <v>17.34</v>
      </c>
      <c r="I19" s="3">
        <v>302.06400000000002</v>
      </c>
    </row>
    <row r="20" spans="1:9" x14ac:dyDescent="0.25">
      <c r="A20" s="2">
        <v>0</v>
      </c>
      <c r="B20">
        <v>8</v>
      </c>
      <c r="C20" t="s">
        <v>8</v>
      </c>
      <c r="D20">
        <v>4166.709600000001</v>
      </c>
      <c r="E20">
        <v>11666.78688</v>
      </c>
      <c r="F20">
        <v>54</v>
      </c>
      <c r="G20">
        <v>1113.8399999999999</v>
      </c>
      <c r="H20">
        <v>450.84</v>
      </c>
      <c r="I20">
        <v>8802.1360000000004</v>
      </c>
    </row>
    <row r="21" spans="1:9" x14ac:dyDescent="0.25">
      <c r="A21" s="1">
        <v>1</v>
      </c>
      <c r="B21">
        <v>8</v>
      </c>
      <c r="C21" t="s">
        <v>9</v>
      </c>
      <c r="D21">
        <v>374.6</v>
      </c>
      <c r="E21">
        <v>1048.8800000000001</v>
      </c>
      <c r="F21">
        <v>30</v>
      </c>
      <c r="G21">
        <v>80.639999999999986</v>
      </c>
      <c r="H21">
        <v>32.64</v>
      </c>
      <c r="I21">
        <v>1144.472</v>
      </c>
    </row>
    <row r="22" spans="1:9" x14ac:dyDescent="0.25">
      <c r="A22" s="1">
        <v>2</v>
      </c>
      <c r="B22">
        <v>8</v>
      </c>
      <c r="C22" t="s">
        <v>10</v>
      </c>
      <c r="D22">
        <v>157.49</v>
      </c>
      <c r="E22">
        <v>440.97199999999992</v>
      </c>
      <c r="F22">
        <v>3</v>
      </c>
      <c r="G22">
        <v>0</v>
      </c>
      <c r="H22">
        <v>0</v>
      </c>
      <c r="I22">
        <v>258.72000000000003</v>
      </c>
    </row>
    <row r="23" spans="1:9" x14ac:dyDescent="0.25">
      <c r="A23" s="1">
        <v>3</v>
      </c>
      <c r="B23">
        <v>8</v>
      </c>
      <c r="C23" t="s">
        <v>11</v>
      </c>
      <c r="D23">
        <v>668.89999999999986</v>
      </c>
      <c r="E23">
        <v>1872.92</v>
      </c>
      <c r="F23">
        <v>38</v>
      </c>
      <c r="G23">
        <v>473.76</v>
      </c>
      <c r="H23">
        <v>191.76</v>
      </c>
      <c r="I23">
        <v>1604.904</v>
      </c>
    </row>
    <row r="24" spans="1:9" x14ac:dyDescent="0.25">
      <c r="A24" s="1">
        <v>4</v>
      </c>
      <c r="B24">
        <v>8</v>
      </c>
      <c r="C24" t="s">
        <v>12</v>
      </c>
      <c r="D24">
        <v>133.24</v>
      </c>
      <c r="E24">
        <v>373.072</v>
      </c>
      <c r="F24">
        <v>10</v>
      </c>
      <c r="G24">
        <v>0</v>
      </c>
      <c r="H24">
        <v>0</v>
      </c>
      <c r="I24">
        <v>436.464</v>
      </c>
    </row>
    <row r="25" spans="1:9" x14ac:dyDescent="0.25">
      <c r="A25" s="1">
        <v>5</v>
      </c>
      <c r="B25">
        <v>8</v>
      </c>
      <c r="C25" t="s">
        <v>15</v>
      </c>
      <c r="D25">
        <v>377.55999999999989</v>
      </c>
      <c r="E25">
        <v>1057.1679999999999</v>
      </c>
      <c r="F25">
        <v>18</v>
      </c>
      <c r="G25">
        <v>168.84</v>
      </c>
      <c r="H25">
        <v>68.34</v>
      </c>
      <c r="I25">
        <v>884.49199999999985</v>
      </c>
    </row>
    <row r="26" spans="1:9" x14ac:dyDescent="0.25">
      <c r="A26" s="1">
        <v>6</v>
      </c>
      <c r="B26">
        <v>8</v>
      </c>
      <c r="C26" t="s">
        <v>16</v>
      </c>
      <c r="D26">
        <v>2103.39</v>
      </c>
      <c r="E26">
        <v>5889.4919999999993</v>
      </c>
      <c r="F26">
        <v>105</v>
      </c>
      <c r="G26">
        <v>842.51999999999987</v>
      </c>
      <c r="H26">
        <v>341.02</v>
      </c>
      <c r="I26">
        <v>5035.268</v>
      </c>
    </row>
    <row r="27" spans="1:9" x14ac:dyDescent="0.25">
      <c r="A27" s="1">
        <v>7</v>
      </c>
      <c r="B27">
        <v>8</v>
      </c>
      <c r="C27" t="s">
        <v>18</v>
      </c>
      <c r="D27">
        <v>5410.7800000000007</v>
      </c>
      <c r="E27">
        <v>15150.183999999999</v>
      </c>
      <c r="F27">
        <v>388</v>
      </c>
      <c r="G27">
        <v>3211.74</v>
      </c>
      <c r="H27">
        <v>1299.99</v>
      </c>
      <c r="I27">
        <v>14307.216</v>
      </c>
    </row>
    <row r="28" spans="1:9" x14ac:dyDescent="0.25">
      <c r="A28" s="1">
        <v>8</v>
      </c>
      <c r="B28">
        <v>8</v>
      </c>
      <c r="C28" t="s">
        <v>19</v>
      </c>
      <c r="D28">
        <v>53.52</v>
      </c>
      <c r="E28">
        <v>149.85599999999999</v>
      </c>
      <c r="F28">
        <v>2</v>
      </c>
      <c r="G28">
        <v>0</v>
      </c>
      <c r="H28">
        <v>0</v>
      </c>
      <c r="I28">
        <v>134.4</v>
      </c>
    </row>
    <row r="29" spans="1:9" x14ac:dyDescent="0.25">
      <c r="A29" s="1">
        <v>9</v>
      </c>
      <c r="B29">
        <v>8</v>
      </c>
      <c r="C29" t="s">
        <v>20</v>
      </c>
      <c r="D29">
        <v>559.81999999999994</v>
      </c>
      <c r="E29">
        <v>1567.4960000000001</v>
      </c>
      <c r="F29">
        <v>39</v>
      </c>
      <c r="G29">
        <v>63.839999999999989</v>
      </c>
      <c r="H29">
        <v>25.84</v>
      </c>
      <c r="I29">
        <v>1741.7679999999989</v>
      </c>
    </row>
    <row r="30" spans="1:9" x14ac:dyDescent="0.25">
      <c r="A30" s="1">
        <v>10</v>
      </c>
      <c r="B30">
        <v>8</v>
      </c>
      <c r="C30" t="s">
        <v>21</v>
      </c>
      <c r="D30">
        <v>251.65</v>
      </c>
      <c r="E30">
        <v>704.62</v>
      </c>
      <c r="F30">
        <v>19</v>
      </c>
      <c r="G30">
        <v>80.639999999999986</v>
      </c>
      <c r="H30">
        <v>32.64</v>
      </c>
      <c r="I30">
        <v>705.20983557240527</v>
      </c>
    </row>
    <row r="31" spans="1:9" x14ac:dyDescent="0.25">
      <c r="A31" s="1">
        <v>11</v>
      </c>
      <c r="B31">
        <v>8</v>
      </c>
      <c r="C31" t="s">
        <v>22</v>
      </c>
      <c r="D31">
        <v>486.32000000000011</v>
      </c>
      <c r="E31">
        <v>1361.6959999999999</v>
      </c>
      <c r="F31">
        <v>26</v>
      </c>
      <c r="G31">
        <v>80.639999999999986</v>
      </c>
      <c r="H31">
        <v>32.64</v>
      </c>
      <c r="I31">
        <v>1272.46</v>
      </c>
    </row>
    <row r="32" spans="1:9" x14ac:dyDescent="0.25">
      <c r="A32" s="1">
        <v>12</v>
      </c>
      <c r="B32">
        <v>8</v>
      </c>
      <c r="C32" t="s">
        <v>23</v>
      </c>
      <c r="D32">
        <v>231.97</v>
      </c>
      <c r="E32">
        <v>649.51600000000019</v>
      </c>
      <c r="F32">
        <v>60</v>
      </c>
      <c r="G32">
        <v>154.55999999999989</v>
      </c>
      <c r="H32">
        <v>62.560000000000009</v>
      </c>
      <c r="I32">
        <v>1413.5239999999999</v>
      </c>
    </row>
    <row r="33" spans="1:9" x14ac:dyDescent="0.25">
      <c r="A33" s="1">
        <v>13</v>
      </c>
      <c r="B33">
        <v>8</v>
      </c>
      <c r="C33" t="s">
        <v>24</v>
      </c>
      <c r="D33">
        <v>120.41</v>
      </c>
      <c r="E33">
        <v>337.14800000000002</v>
      </c>
      <c r="F33">
        <v>8</v>
      </c>
      <c r="G33">
        <v>10.92</v>
      </c>
      <c r="H33">
        <v>4.42</v>
      </c>
      <c r="I33">
        <v>355.54399999999998</v>
      </c>
    </row>
    <row r="34" spans="1:9" s="3" customFormat="1" x14ac:dyDescent="0.25">
      <c r="A34" s="1">
        <v>14</v>
      </c>
      <c r="B34" s="3">
        <v>8</v>
      </c>
      <c r="C34" s="3" t="s">
        <v>25</v>
      </c>
      <c r="D34" s="3">
        <v>212.99</v>
      </c>
      <c r="E34" s="3">
        <v>596.37199999999996</v>
      </c>
      <c r="F34" s="3">
        <v>8</v>
      </c>
      <c r="G34" s="3">
        <v>93.239999999999981</v>
      </c>
      <c r="H34" s="3">
        <v>37.739999999999988</v>
      </c>
      <c r="I34" s="3">
        <v>428.39999999999992</v>
      </c>
    </row>
    <row r="35" spans="1:9" x14ac:dyDescent="0.25">
      <c r="A35" s="2">
        <v>0</v>
      </c>
      <c r="B35">
        <v>9</v>
      </c>
      <c r="C35" t="s">
        <v>26</v>
      </c>
      <c r="D35">
        <v>156.07</v>
      </c>
      <c r="E35">
        <v>436.99599999999998</v>
      </c>
      <c r="F35">
        <v>17</v>
      </c>
      <c r="G35">
        <v>0</v>
      </c>
      <c r="H35">
        <v>0</v>
      </c>
      <c r="I35">
        <v>554.12</v>
      </c>
    </row>
    <row r="36" spans="1:9" x14ac:dyDescent="0.25">
      <c r="A36" s="1">
        <v>1</v>
      </c>
      <c r="B36">
        <v>9</v>
      </c>
      <c r="C36" t="s">
        <v>8</v>
      </c>
      <c r="D36">
        <v>4368.8595999999998</v>
      </c>
      <c r="E36">
        <v>12232.80688</v>
      </c>
      <c r="F36">
        <v>73</v>
      </c>
      <c r="G36">
        <v>1186.5</v>
      </c>
      <c r="H36">
        <v>480.25</v>
      </c>
      <c r="I36">
        <v>9657.6759999999995</v>
      </c>
    </row>
    <row r="37" spans="1:9" x14ac:dyDescent="0.25">
      <c r="A37" s="1">
        <v>2</v>
      </c>
      <c r="B37">
        <v>9</v>
      </c>
      <c r="C37" t="s">
        <v>9</v>
      </c>
      <c r="D37">
        <v>313.80999999999989</v>
      </c>
      <c r="E37">
        <v>878.66799999999989</v>
      </c>
      <c r="F37">
        <v>23</v>
      </c>
      <c r="G37">
        <v>70.559999999999988</v>
      </c>
      <c r="H37">
        <v>28.56</v>
      </c>
      <c r="I37">
        <v>926.63199999999995</v>
      </c>
    </row>
    <row r="38" spans="1:9" x14ac:dyDescent="0.25">
      <c r="A38" s="1">
        <v>3</v>
      </c>
      <c r="B38">
        <v>9</v>
      </c>
      <c r="C38" t="s">
        <v>11</v>
      </c>
      <c r="D38">
        <v>733.19</v>
      </c>
      <c r="E38">
        <v>2052.9319999999998</v>
      </c>
      <c r="F38">
        <v>42</v>
      </c>
      <c r="G38">
        <v>408.24</v>
      </c>
      <c r="H38">
        <v>165.24</v>
      </c>
      <c r="I38">
        <v>1798.58</v>
      </c>
    </row>
    <row r="39" spans="1:9" x14ac:dyDescent="0.25">
      <c r="A39" s="1">
        <v>4</v>
      </c>
      <c r="B39">
        <v>9</v>
      </c>
      <c r="C39" t="s">
        <v>12</v>
      </c>
      <c r="D39">
        <v>148.13999999999999</v>
      </c>
      <c r="E39">
        <v>414.79199999999997</v>
      </c>
      <c r="F39">
        <v>14</v>
      </c>
      <c r="G39">
        <v>12.6</v>
      </c>
      <c r="H39">
        <v>5.0999999999999996</v>
      </c>
      <c r="I39">
        <v>545.32800000000009</v>
      </c>
    </row>
    <row r="40" spans="1:9" x14ac:dyDescent="0.25">
      <c r="A40" s="1">
        <v>5</v>
      </c>
      <c r="B40">
        <v>9</v>
      </c>
      <c r="C40" t="s">
        <v>13</v>
      </c>
      <c r="D40">
        <v>63.44</v>
      </c>
      <c r="E40">
        <v>177.63200000000001</v>
      </c>
      <c r="F40">
        <v>7</v>
      </c>
      <c r="G40">
        <v>12.6</v>
      </c>
      <c r="H40">
        <v>5.0999999999999996</v>
      </c>
      <c r="I40">
        <v>223.43999999999991</v>
      </c>
    </row>
    <row r="41" spans="1:9" x14ac:dyDescent="0.25">
      <c r="A41" s="1">
        <v>6</v>
      </c>
      <c r="B41">
        <v>9</v>
      </c>
      <c r="C41" t="s">
        <v>15</v>
      </c>
      <c r="D41">
        <v>524.08000000000004</v>
      </c>
      <c r="E41">
        <v>1467.424</v>
      </c>
      <c r="F41">
        <v>31</v>
      </c>
      <c r="G41">
        <v>251.99999999999989</v>
      </c>
      <c r="H41">
        <v>102</v>
      </c>
      <c r="I41">
        <v>1393.3920000000001</v>
      </c>
    </row>
    <row r="42" spans="1:9" x14ac:dyDescent="0.25">
      <c r="A42" s="1">
        <v>7</v>
      </c>
      <c r="B42">
        <v>9</v>
      </c>
      <c r="C42" t="s">
        <v>16</v>
      </c>
      <c r="D42">
        <v>1317.614</v>
      </c>
      <c r="E42">
        <v>3689.319199999999</v>
      </c>
      <c r="F42">
        <v>77</v>
      </c>
      <c r="G42">
        <v>605.30399999999997</v>
      </c>
      <c r="H42">
        <v>245.00399999999999</v>
      </c>
      <c r="I42">
        <v>3350.9839999999999</v>
      </c>
    </row>
    <row r="43" spans="1:9" x14ac:dyDescent="0.25">
      <c r="A43" s="1">
        <v>8</v>
      </c>
      <c r="B43">
        <v>9</v>
      </c>
      <c r="C43" t="s">
        <v>17</v>
      </c>
      <c r="D43">
        <v>84.83</v>
      </c>
      <c r="E43">
        <v>237.524</v>
      </c>
      <c r="F43">
        <v>4</v>
      </c>
      <c r="G43">
        <v>35.279999999999987</v>
      </c>
      <c r="H43">
        <v>14.28</v>
      </c>
      <c r="I43">
        <v>191.52</v>
      </c>
    </row>
    <row r="44" spans="1:9" x14ac:dyDescent="0.25">
      <c r="A44" s="1">
        <v>9</v>
      </c>
      <c r="B44">
        <v>9</v>
      </c>
      <c r="C44" t="s">
        <v>18</v>
      </c>
      <c r="D44">
        <v>5038.518</v>
      </c>
      <c r="E44">
        <v>14107.850399999999</v>
      </c>
      <c r="F44">
        <v>380</v>
      </c>
      <c r="G44">
        <v>3117.24</v>
      </c>
      <c r="H44">
        <v>1261.74</v>
      </c>
      <c r="I44">
        <v>14263.116</v>
      </c>
    </row>
    <row r="45" spans="1:9" x14ac:dyDescent="0.25">
      <c r="A45" s="1">
        <v>10</v>
      </c>
      <c r="B45">
        <v>9</v>
      </c>
      <c r="C45" t="s">
        <v>20</v>
      </c>
      <c r="D45">
        <v>642.9799999999999</v>
      </c>
      <c r="E45">
        <v>1800.3440000000001</v>
      </c>
      <c r="F45">
        <v>45</v>
      </c>
      <c r="G45">
        <v>53.759999999999991</v>
      </c>
      <c r="H45">
        <v>21.76</v>
      </c>
      <c r="I45">
        <v>1955.2119999999991</v>
      </c>
    </row>
    <row r="46" spans="1:9" x14ac:dyDescent="0.25">
      <c r="A46" s="1">
        <v>11</v>
      </c>
      <c r="B46">
        <v>9</v>
      </c>
      <c r="C46" t="s">
        <v>21</v>
      </c>
      <c r="D46">
        <v>763.4</v>
      </c>
      <c r="E46">
        <v>2137.52</v>
      </c>
      <c r="F46">
        <v>42</v>
      </c>
      <c r="G46">
        <v>224.27999999999989</v>
      </c>
      <c r="H46">
        <v>90.78</v>
      </c>
      <c r="I46">
        <v>1879.164</v>
      </c>
    </row>
    <row r="47" spans="1:9" x14ac:dyDescent="0.25">
      <c r="A47" s="1">
        <v>12</v>
      </c>
      <c r="B47">
        <v>9</v>
      </c>
      <c r="C47" t="s">
        <v>22</v>
      </c>
      <c r="D47">
        <v>289.62</v>
      </c>
      <c r="E47">
        <v>810.93599999999992</v>
      </c>
      <c r="F47">
        <v>19</v>
      </c>
      <c r="G47">
        <v>101.22</v>
      </c>
      <c r="H47">
        <v>40.97</v>
      </c>
      <c r="I47">
        <v>790.13199999999995</v>
      </c>
    </row>
    <row r="48" spans="1:9" x14ac:dyDescent="0.25">
      <c r="A48" s="1">
        <v>13</v>
      </c>
      <c r="B48">
        <v>9</v>
      </c>
      <c r="C48" t="s">
        <v>23</v>
      </c>
      <c r="D48">
        <v>231.39</v>
      </c>
      <c r="E48">
        <v>647.89200000000005</v>
      </c>
      <c r="F48">
        <v>59</v>
      </c>
      <c r="G48">
        <v>154.56</v>
      </c>
      <c r="H48">
        <v>62.560000000000009</v>
      </c>
      <c r="I48">
        <v>1391.5160000000001</v>
      </c>
    </row>
    <row r="49" spans="1:16" x14ac:dyDescent="0.25">
      <c r="A49" s="1">
        <v>14</v>
      </c>
      <c r="B49">
        <v>9</v>
      </c>
      <c r="C49" t="s">
        <v>24</v>
      </c>
      <c r="D49">
        <v>55.02</v>
      </c>
      <c r="E49">
        <v>154.05600000000001</v>
      </c>
      <c r="F49">
        <v>5</v>
      </c>
      <c r="G49">
        <v>15.12</v>
      </c>
      <c r="H49">
        <v>6.12</v>
      </c>
      <c r="I49">
        <v>182.72800000000001</v>
      </c>
    </row>
    <row r="50" spans="1:16" x14ac:dyDescent="0.25">
      <c r="A50" s="1">
        <v>15</v>
      </c>
      <c r="B50">
        <v>9</v>
      </c>
      <c r="C50" t="s">
        <v>25</v>
      </c>
      <c r="D50">
        <v>64.95</v>
      </c>
      <c r="E50">
        <v>181.86</v>
      </c>
      <c r="F50">
        <v>5</v>
      </c>
      <c r="G50">
        <v>25.2</v>
      </c>
      <c r="H50">
        <v>10.199999999999999</v>
      </c>
      <c r="I50">
        <v>204.96</v>
      </c>
    </row>
    <row r="51" spans="1:16" x14ac:dyDescent="0.25">
      <c r="A51" s="4"/>
      <c r="K51" s="5" t="s">
        <v>45</v>
      </c>
      <c r="L51" s="5"/>
      <c r="M51" s="5"/>
      <c r="N51" s="5"/>
      <c r="O51" s="5"/>
      <c r="P51" s="5"/>
    </row>
    <row r="52" spans="1:16" x14ac:dyDescent="0.25">
      <c r="K52" s="1" t="s">
        <v>2</v>
      </c>
      <c r="L52" s="1" t="s">
        <v>3</v>
      </c>
      <c r="M52" s="1" t="s">
        <v>4</v>
      </c>
      <c r="N52" s="1" t="s">
        <v>5</v>
      </c>
      <c r="O52" s="1" t="s">
        <v>6</v>
      </c>
      <c r="P52" s="1" t="s">
        <v>7</v>
      </c>
    </row>
    <row r="53" spans="1:16" x14ac:dyDescent="0.25">
      <c r="B53" t="s">
        <v>27</v>
      </c>
      <c r="C53" t="s">
        <v>26</v>
      </c>
      <c r="D53">
        <v>156.07</v>
      </c>
      <c r="E53">
        <v>436.99599999999998</v>
      </c>
      <c r="F53">
        <v>17</v>
      </c>
      <c r="G53">
        <v>0</v>
      </c>
      <c r="H53">
        <v>0</v>
      </c>
      <c r="I53">
        <v>554.12</v>
      </c>
      <c r="K53">
        <f>D53/D$73*100</f>
        <v>0.34462823616005067</v>
      </c>
      <c r="L53">
        <f t="shared" ref="L53:P68" si="0">E53/E$73*100</f>
        <v>0.34462823616005067</v>
      </c>
      <c r="M53">
        <f t="shared" si="0"/>
        <v>0.70833333333333326</v>
      </c>
      <c r="N53">
        <f t="shared" si="0"/>
        <v>0</v>
      </c>
      <c r="O53">
        <f t="shared" si="0"/>
        <v>0</v>
      </c>
      <c r="P53">
        <f t="shared" si="0"/>
        <v>0.48394081109721054</v>
      </c>
    </row>
    <row r="54" spans="1:16" x14ac:dyDescent="0.25">
      <c r="B54" t="s">
        <v>27</v>
      </c>
      <c r="C54" t="str">
        <f>C2</f>
        <v>Aisle</v>
      </c>
      <c r="D54">
        <f>D2+D20+D36</f>
        <v>13032.088800000001</v>
      </c>
      <c r="E54">
        <f>E2+E20+E36</f>
        <v>36489.848639999997</v>
      </c>
      <c r="F54">
        <f>F2+F20+F36</f>
        <v>188</v>
      </c>
      <c r="G54">
        <f>G2+G20+G36</f>
        <v>3397.38</v>
      </c>
      <c r="H54">
        <f>H2+H20+H36</f>
        <v>1375.13</v>
      </c>
      <c r="I54">
        <f>I2+I20+I36</f>
        <v>27618.892</v>
      </c>
      <c r="K54">
        <f t="shared" ref="K54:K71" si="1">D54/D$73*100</f>
        <v>28.776996069873466</v>
      </c>
      <c r="L54">
        <f t="shared" si="0"/>
        <v>28.776996069873462</v>
      </c>
      <c r="M54">
        <f t="shared" si="0"/>
        <v>7.8333333333333339</v>
      </c>
      <c r="N54">
        <f t="shared" si="0"/>
        <v>18.020245765052888</v>
      </c>
      <c r="O54">
        <f t="shared" si="0"/>
        <v>18.020245765052888</v>
      </c>
      <c r="P54">
        <f t="shared" si="0"/>
        <v>24.120964765910379</v>
      </c>
    </row>
    <row r="55" spans="1:16" x14ac:dyDescent="0.25">
      <c r="B55" t="s">
        <v>28</v>
      </c>
      <c r="C55" t="str">
        <f>C3</f>
        <v>CleaningRoom</v>
      </c>
      <c r="D55">
        <f>D3+D21+D37</f>
        <v>1136.3799999999999</v>
      </c>
      <c r="E55">
        <f>E3+E21+E37</f>
        <v>3181.8639999999996</v>
      </c>
      <c r="F55">
        <f>F3+F21+F37</f>
        <v>83</v>
      </c>
      <c r="G55">
        <f>G3+G21+G37</f>
        <v>258.71999999999997</v>
      </c>
      <c r="H55">
        <f>H3+H21+H37</f>
        <v>104.72</v>
      </c>
      <c r="I55">
        <f>I3+I21+I37</f>
        <v>3305.7360000000003</v>
      </c>
      <c r="K55">
        <f t="shared" si="1"/>
        <v>2.5093139937691955</v>
      </c>
      <c r="L55">
        <f t="shared" si="0"/>
        <v>2.5093139937691955</v>
      </c>
      <c r="M55">
        <f t="shared" si="0"/>
        <v>3.4583333333333335</v>
      </c>
      <c r="N55">
        <f t="shared" si="0"/>
        <v>1.3722921734791171</v>
      </c>
      <c r="O55">
        <f t="shared" si="0"/>
        <v>1.3722921734791171</v>
      </c>
      <c r="P55">
        <f t="shared" si="0"/>
        <v>2.8870651864456232</v>
      </c>
    </row>
    <row r="56" spans="1:16" x14ac:dyDescent="0.25">
      <c r="B56" t="s">
        <v>29</v>
      </c>
      <c r="C56" t="str">
        <f>C4</f>
        <v>Gym</v>
      </c>
      <c r="D56">
        <f>D4+D22</f>
        <v>199.37</v>
      </c>
      <c r="E56">
        <f t="shared" ref="E56:I56" si="2">E4+E22</f>
        <v>558.23599999999988</v>
      </c>
      <c r="F56">
        <f t="shared" si="2"/>
        <v>5</v>
      </c>
      <c r="G56">
        <f t="shared" si="2"/>
        <v>20.16</v>
      </c>
      <c r="H56">
        <f t="shared" si="2"/>
        <v>8.16</v>
      </c>
      <c r="I56">
        <f t="shared" si="2"/>
        <v>359.52000000000004</v>
      </c>
      <c r="K56">
        <f t="shared" si="1"/>
        <v>0.44024175974389251</v>
      </c>
      <c r="L56">
        <f t="shared" si="0"/>
        <v>0.44024175974389246</v>
      </c>
      <c r="M56">
        <f t="shared" si="0"/>
        <v>0.20833333333333334</v>
      </c>
      <c r="N56">
        <f t="shared" si="0"/>
        <v>0.10693185767369745</v>
      </c>
      <c r="O56">
        <f t="shared" si="0"/>
        <v>0.10693185767369745</v>
      </c>
      <c r="P56">
        <f t="shared" si="0"/>
        <v>0.31398686278363741</v>
      </c>
    </row>
    <row r="57" spans="1:16" x14ac:dyDescent="0.25">
      <c r="B57" t="s">
        <v>30</v>
      </c>
      <c r="C57" t="str">
        <f>C5</f>
        <v>IntensiveCare</v>
      </c>
      <c r="D57">
        <f>D5+D23+D38</f>
        <v>2848.6</v>
      </c>
      <c r="E57">
        <f t="shared" ref="E57:I57" si="3">E5+E23+E38</f>
        <v>7976.079999999999</v>
      </c>
      <c r="F57">
        <f t="shared" si="3"/>
        <v>145</v>
      </c>
      <c r="G57">
        <f t="shared" si="3"/>
        <v>1819.4399999999998</v>
      </c>
      <c r="H57">
        <f t="shared" si="3"/>
        <v>736.43999999999983</v>
      </c>
      <c r="I57">
        <f t="shared" si="3"/>
        <v>6415.3040000000001</v>
      </c>
      <c r="K57">
        <f t="shared" si="1"/>
        <v>6.2901774429776403</v>
      </c>
      <c r="L57">
        <f t="shared" si="0"/>
        <v>6.2901774429776403</v>
      </c>
      <c r="M57">
        <f t="shared" si="0"/>
        <v>6.041666666666667</v>
      </c>
      <c r="N57">
        <f t="shared" si="0"/>
        <v>9.6506001550511957</v>
      </c>
      <c r="O57">
        <f t="shared" si="0"/>
        <v>9.6506001550511922</v>
      </c>
      <c r="P57">
        <f t="shared" si="0"/>
        <v>5.6028070114689585</v>
      </c>
    </row>
    <row r="58" spans="1:16" x14ac:dyDescent="0.25">
      <c r="B58" t="s">
        <v>31</v>
      </c>
      <c r="C58" t="str">
        <f>C6</f>
        <v>Kitchen</v>
      </c>
      <c r="D58">
        <f>D6+D24+D39</f>
        <v>422.79999999999995</v>
      </c>
      <c r="E58">
        <f>E6+E24+E39</f>
        <v>1183.8399999999999</v>
      </c>
      <c r="F58">
        <f>F6+F24+F39</f>
        <v>35</v>
      </c>
      <c r="G58">
        <f>G6+G24+G39</f>
        <v>55.439999999999991</v>
      </c>
      <c r="H58">
        <f>H6+H24+H39</f>
        <v>22.439999999999998</v>
      </c>
      <c r="I58">
        <f>I6+I24+I39</f>
        <v>1432.0320000000002</v>
      </c>
      <c r="K58">
        <f t="shared" si="1"/>
        <v>0.93361195776555017</v>
      </c>
      <c r="L58">
        <f t="shared" si="0"/>
        <v>0.93361195776555017</v>
      </c>
      <c r="M58">
        <f t="shared" si="0"/>
        <v>1.4583333333333333</v>
      </c>
      <c r="N58">
        <f t="shared" si="0"/>
        <v>0.29406260860266792</v>
      </c>
      <c r="O58">
        <f t="shared" si="0"/>
        <v>0.29406260860266792</v>
      </c>
      <c r="P58">
        <f t="shared" si="0"/>
        <v>1.2506654291437969</v>
      </c>
    </row>
    <row r="59" spans="1:16" x14ac:dyDescent="0.25">
      <c r="B59" t="s">
        <v>32</v>
      </c>
      <c r="C59" t="str">
        <f>C7</f>
        <v>Laboratory</v>
      </c>
      <c r="D59">
        <f>D7+D40</f>
        <v>119.45000000000002</v>
      </c>
      <c r="E59">
        <f t="shared" ref="E59:I59" si="4">E7+E40</f>
        <v>334.46000000000004</v>
      </c>
      <c r="F59">
        <f t="shared" si="4"/>
        <v>12</v>
      </c>
      <c r="G59">
        <f t="shared" si="4"/>
        <v>12.6</v>
      </c>
      <c r="H59">
        <f t="shared" si="4"/>
        <v>5.0999999999999996</v>
      </c>
      <c r="I59">
        <f t="shared" si="4"/>
        <v>418.31999999999994</v>
      </c>
      <c r="K59">
        <f t="shared" si="1"/>
        <v>0.26376525154942049</v>
      </c>
      <c r="L59">
        <f t="shared" si="0"/>
        <v>0.26376525154942054</v>
      </c>
      <c r="M59">
        <f t="shared" si="0"/>
        <v>0.5</v>
      </c>
      <c r="N59">
        <f t="shared" si="0"/>
        <v>6.6832411046060913E-2</v>
      </c>
      <c r="O59">
        <f t="shared" si="0"/>
        <v>6.6832411046060899E-2</v>
      </c>
      <c r="P59">
        <f t="shared" si="0"/>
        <v>0.3653398543604004</v>
      </c>
    </row>
    <row r="60" spans="1:16" x14ac:dyDescent="0.25">
      <c r="B60" t="s">
        <v>33</v>
      </c>
      <c r="C60" t="str">
        <f>C8</f>
        <v>Library</v>
      </c>
      <c r="D60">
        <f>D8</f>
        <v>44.75</v>
      </c>
      <c r="E60">
        <f t="shared" ref="E60:I60" si="5">E8</f>
        <v>125.3</v>
      </c>
      <c r="F60">
        <f t="shared" si="5"/>
        <v>1</v>
      </c>
      <c r="G60">
        <f t="shared" si="5"/>
        <v>0</v>
      </c>
      <c r="H60">
        <f t="shared" si="5"/>
        <v>0</v>
      </c>
      <c r="I60">
        <f t="shared" si="5"/>
        <v>77.279999999999987</v>
      </c>
      <c r="K60">
        <f t="shared" si="1"/>
        <v>9.8815362133416212E-2</v>
      </c>
      <c r="L60">
        <f t="shared" si="0"/>
        <v>9.8815362133416212E-2</v>
      </c>
      <c r="M60">
        <f t="shared" si="0"/>
        <v>4.1666666666666671E-2</v>
      </c>
      <c r="N60">
        <f t="shared" si="0"/>
        <v>0</v>
      </c>
      <c r="O60">
        <f t="shared" si="0"/>
        <v>0</v>
      </c>
      <c r="P60">
        <f t="shared" si="0"/>
        <v>6.7492503215174374E-2</v>
      </c>
    </row>
    <row r="61" spans="1:16" x14ac:dyDescent="0.25">
      <c r="B61" t="s">
        <v>34</v>
      </c>
      <c r="C61" t="str">
        <f>C9</f>
        <v>Lounge</v>
      </c>
      <c r="D61">
        <f>D9+D25+D41</f>
        <v>1673.58</v>
      </c>
      <c r="E61">
        <f t="shared" ref="E61:I61" si="6">E9+E25+E41</f>
        <v>4686.0239999999994</v>
      </c>
      <c r="F61">
        <f t="shared" si="6"/>
        <v>84</v>
      </c>
      <c r="G61">
        <f t="shared" si="6"/>
        <v>888.38399999999979</v>
      </c>
      <c r="H61">
        <f t="shared" si="6"/>
        <v>359.584</v>
      </c>
      <c r="I61">
        <f t="shared" si="6"/>
        <v>3920.1120000000001</v>
      </c>
      <c r="K61">
        <f t="shared" si="1"/>
        <v>3.6955399722735796</v>
      </c>
      <c r="L61">
        <f t="shared" si="0"/>
        <v>3.6955399722735796</v>
      </c>
      <c r="M61">
        <f t="shared" si="0"/>
        <v>3.5000000000000004</v>
      </c>
      <c r="N61">
        <f t="shared" si="0"/>
        <v>4.7121305281542663</v>
      </c>
      <c r="O61">
        <f t="shared" si="0"/>
        <v>4.7121305281542671</v>
      </c>
      <c r="P61">
        <f t="shared" si="0"/>
        <v>3.4236305870062593</v>
      </c>
    </row>
    <row r="62" spans="1:16" x14ac:dyDescent="0.25">
      <c r="B62" t="s">
        <v>35</v>
      </c>
      <c r="C62" t="str">
        <f>C10</f>
        <v>Office</v>
      </c>
      <c r="D62">
        <f>D10+D26+D42</f>
        <v>5198.174</v>
      </c>
      <c r="E62">
        <f>E10+E26+E42</f>
        <v>14554.887199999997</v>
      </c>
      <c r="F62">
        <f>F10+F26+F42</f>
        <v>284</v>
      </c>
      <c r="G62">
        <f>G10+G26+G42</f>
        <v>2172.7439999999997</v>
      </c>
      <c r="H62">
        <f>H10+H26+H42</f>
        <v>879.44400000000007</v>
      </c>
      <c r="I62">
        <f>I10+I26+I42</f>
        <v>12843.095999999998</v>
      </c>
      <c r="K62">
        <f t="shared" si="1"/>
        <v>11.478423379720864</v>
      </c>
      <c r="L62">
        <f t="shared" si="0"/>
        <v>11.478423379720864</v>
      </c>
      <c r="M62">
        <f t="shared" si="0"/>
        <v>11.833333333333334</v>
      </c>
      <c r="N62">
        <f t="shared" si="0"/>
        <v>11.524580960782743</v>
      </c>
      <c r="O62">
        <f t="shared" si="0"/>
        <v>11.524580960782743</v>
      </c>
      <c r="P62">
        <f t="shared" si="0"/>
        <v>11.216520420196598</v>
      </c>
    </row>
    <row r="63" spans="1:16" x14ac:dyDescent="0.25">
      <c r="B63" t="s">
        <v>36</v>
      </c>
      <c r="C63" t="str">
        <f>C11</f>
        <v>Operation</v>
      </c>
      <c r="D63">
        <f>D11+D43</f>
        <v>140.72</v>
      </c>
      <c r="E63">
        <f t="shared" ref="E63:I63" si="7">E11+E43</f>
        <v>394.01599999999996</v>
      </c>
      <c r="F63">
        <f t="shared" si="7"/>
        <v>5</v>
      </c>
      <c r="G63">
        <f t="shared" si="7"/>
        <v>70.559999999999974</v>
      </c>
      <c r="H63">
        <f t="shared" si="7"/>
        <v>28.56</v>
      </c>
      <c r="I63">
        <f t="shared" si="7"/>
        <v>253.06399999999999</v>
      </c>
      <c r="K63">
        <f t="shared" si="1"/>
        <v>0.31073291082490118</v>
      </c>
      <c r="L63">
        <f t="shared" si="0"/>
        <v>0.31073291082490118</v>
      </c>
      <c r="M63">
        <f t="shared" si="0"/>
        <v>0.20833333333333334</v>
      </c>
      <c r="N63">
        <f t="shared" si="0"/>
        <v>0.37426150185794094</v>
      </c>
      <c r="O63">
        <f t="shared" si="0"/>
        <v>0.37426150185794105</v>
      </c>
      <c r="P63">
        <f t="shared" si="0"/>
        <v>0.22101349422418334</v>
      </c>
    </row>
    <row r="64" spans="1:16" x14ac:dyDescent="0.25">
      <c r="B64" t="s">
        <v>37</v>
      </c>
      <c r="C64" t="str">
        <f>C12</f>
        <v>PatientRoom</v>
      </c>
      <c r="D64">
        <f>D12+D27+D44</f>
        <v>14217.118000000002</v>
      </c>
      <c r="E64">
        <f t="shared" ref="E64:I64" si="8">E12+E27+E44</f>
        <v>39807.930399999997</v>
      </c>
      <c r="F64">
        <f t="shared" si="8"/>
        <v>1015</v>
      </c>
      <c r="G64">
        <f t="shared" si="8"/>
        <v>8484.4199999999983</v>
      </c>
      <c r="H64">
        <f t="shared" si="8"/>
        <v>3434.17</v>
      </c>
      <c r="I64">
        <f t="shared" si="8"/>
        <v>37992.639999999999</v>
      </c>
      <c r="K64">
        <f t="shared" si="1"/>
        <v>31.393735500860565</v>
      </c>
      <c r="L64">
        <f t="shared" si="0"/>
        <v>31.393735500860558</v>
      </c>
      <c r="M64">
        <f t="shared" si="0"/>
        <v>42.291666666666664</v>
      </c>
      <c r="N64">
        <f t="shared" si="0"/>
        <v>45.002717851382542</v>
      </c>
      <c r="O64">
        <f t="shared" si="0"/>
        <v>45.002717851382542</v>
      </c>
      <c r="P64">
        <f t="shared" si="0"/>
        <v>33.180879624132544</v>
      </c>
    </row>
    <row r="65" spans="2:16" x14ac:dyDescent="0.25">
      <c r="B65" t="s">
        <v>38</v>
      </c>
      <c r="C65" t="str">
        <f>C13</f>
        <v>Reception</v>
      </c>
      <c r="D65">
        <f>D13+D28</f>
        <v>107.04</v>
      </c>
      <c r="E65">
        <f t="shared" ref="E65:I65" si="9">E13+E28</f>
        <v>299.71199999999999</v>
      </c>
      <c r="F65">
        <f t="shared" si="9"/>
        <v>4</v>
      </c>
      <c r="G65">
        <f t="shared" si="9"/>
        <v>0</v>
      </c>
      <c r="H65">
        <f t="shared" si="9"/>
        <v>0</v>
      </c>
      <c r="I65">
        <f t="shared" si="9"/>
        <v>268.8</v>
      </c>
      <c r="K65">
        <f t="shared" si="1"/>
        <v>0.23636192989409771</v>
      </c>
      <c r="L65">
        <f t="shared" si="0"/>
        <v>0.23636192989409771</v>
      </c>
      <c r="M65">
        <f t="shared" si="0"/>
        <v>0.16666666666666669</v>
      </c>
      <c r="N65">
        <f t="shared" si="0"/>
        <v>0</v>
      </c>
      <c r="O65">
        <f t="shared" si="0"/>
        <v>0</v>
      </c>
      <c r="P65">
        <f t="shared" si="0"/>
        <v>0.23475653292234569</v>
      </c>
    </row>
    <row r="66" spans="2:16" x14ac:dyDescent="0.25">
      <c r="B66" t="s">
        <v>39</v>
      </c>
      <c r="C66" t="str">
        <f>C14</f>
        <v>Storage</v>
      </c>
      <c r="D66">
        <f>D14+D29+D45</f>
        <v>1820.3799999999997</v>
      </c>
      <c r="E66">
        <f t="shared" ref="E66:I66" si="10">E14+E29+E45</f>
        <v>5097.0640000000003</v>
      </c>
      <c r="F66">
        <f t="shared" si="10"/>
        <v>121</v>
      </c>
      <c r="G66">
        <f t="shared" si="10"/>
        <v>241.07999999999998</v>
      </c>
      <c r="H66">
        <f t="shared" si="10"/>
        <v>97.58</v>
      </c>
      <c r="I66">
        <f t="shared" si="10"/>
        <v>5415.7039999999979</v>
      </c>
      <c r="K66">
        <f t="shared" si="1"/>
        <v>4.0196985233615239</v>
      </c>
      <c r="L66">
        <f t="shared" si="0"/>
        <v>4.0196985233615239</v>
      </c>
      <c r="M66">
        <f t="shared" si="0"/>
        <v>5.0416666666666661</v>
      </c>
      <c r="N66">
        <f t="shared" si="0"/>
        <v>1.278726798014632</v>
      </c>
      <c r="O66">
        <f t="shared" si="0"/>
        <v>1.278726798014632</v>
      </c>
      <c r="P66">
        <f t="shared" si="0"/>
        <v>4.7298061546639829</v>
      </c>
    </row>
    <row r="67" spans="2:16" x14ac:dyDescent="0.25">
      <c r="B67" t="s">
        <v>40</v>
      </c>
      <c r="C67" t="str">
        <f>C15</f>
        <v>TechnicalRoom</v>
      </c>
      <c r="D67">
        <f>D15+D30+D46</f>
        <v>1484.57</v>
      </c>
      <c r="E67">
        <f>E15+E30+E46</f>
        <v>4156.7960000000003</v>
      </c>
      <c r="F67">
        <f>F15+F30+F46</f>
        <v>97</v>
      </c>
      <c r="G67">
        <f>G15+G30+G46</f>
        <v>456.11999999999978</v>
      </c>
      <c r="H67">
        <f>H15+H30+H46</f>
        <v>184.62</v>
      </c>
      <c r="I67">
        <f>I15+I30+I46</f>
        <v>3948.3658355724056</v>
      </c>
      <c r="K67">
        <f t="shared" si="1"/>
        <v>3.278174796925267</v>
      </c>
      <c r="L67">
        <f t="shared" si="0"/>
        <v>3.2781747969252679</v>
      </c>
      <c r="M67">
        <f t="shared" si="0"/>
        <v>4.0416666666666661</v>
      </c>
      <c r="N67">
        <f t="shared" si="0"/>
        <v>2.4193332798674039</v>
      </c>
      <c r="O67">
        <f t="shared" si="0"/>
        <v>2.4193332798674048</v>
      </c>
      <c r="P67">
        <f t="shared" si="0"/>
        <v>3.4483060798661396</v>
      </c>
    </row>
    <row r="68" spans="2:16" x14ac:dyDescent="0.25">
      <c r="B68" t="s">
        <v>41</v>
      </c>
      <c r="C68" t="str">
        <f>C16</f>
        <v>TreatmentRoom</v>
      </c>
      <c r="D68">
        <f>D16+D31+D47</f>
        <v>1326.7800000000002</v>
      </c>
      <c r="E68">
        <f>E16+E31+E47</f>
        <v>3714.9839999999995</v>
      </c>
      <c r="F68">
        <f>F16+F31+F47</f>
        <v>78</v>
      </c>
      <c r="G68">
        <f>G16+G31+G47</f>
        <v>304.91999999999996</v>
      </c>
      <c r="H68">
        <f>H16+H31+H47</f>
        <v>123.42</v>
      </c>
      <c r="I68">
        <f>I16+I31+I47</f>
        <v>3563.6439999999998</v>
      </c>
      <c r="K68">
        <f t="shared" si="1"/>
        <v>2.9297485177960665</v>
      </c>
      <c r="L68">
        <f t="shared" si="0"/>
        <v>2.9297485177960656</v>
      </c>
      <c r="M68">
        <f t="shared" si="0"/>
        <v>3.25</v>
      </c>
      <c r="N68">
        <f t="shared" si="0"/>
        <v>1.6173443473146736</v>
      </c>
      <c r="O68">
        <f t="shared" si="0"/>
        <v>1.617344347314674</v>
      </c>
      <c r="P68">
        <f t="shared" si="0"/>
        <v>3.1123091890235108</v>
      </c>
    </row>
    <row r="69" spans="2:16" x14ac:dyDescent="0.25">
      <c r="B69" t="s">
        <v>42</v>
      </c>
      <c r="C69" t="str">
        <f>C17</f>
        <v>WC</v>
      </c>
      <c r="D69">
        <f>D17+D32+D48</f>
        <v>707.25</v>
      </c>
      <c r="E69">
        <f>E17+E32+E48</f>
        <v>1980.3000000000002</v>
      </c>
      <c r="F69">
        <f>F17+F32+F48</f>
        <v>184</v>
      </c>
      <c r="G69">
        <f>G17+G32+G48</f>
        <v>463.67999999999978</v>
      </c>
      <c r="H69">
        <f>H17+H32+H48</f>
        <v>187.68000000000004</v>
      </c>
      <c r="I69">
        <f>I17+I32+I48</f>
        <v>4326.0840000000007</v>
      </c>
      <c r="K69">
        <f t="shared" si="1"/>
        <v>1.5617243546113657</v>
      </c>
      <c r="L69">
        <f t="shared" ref="L69:L71" si="11">E69/E$73*100</f>
        <v>1.5617243546113659</v>
      </c>
      <c r="M69">
        <f t="shared" ref="M69:M71" si="12">F69/F$73*100</f>
        <v>7.6666666666666661</v>
      </c>
      <c r="N69">
        <f t="shared" ref="N69:N71" si="13">G69/G$73*100</f>
        <v>2.4594327264950402</v>
      </c>
      <c r="O69">
        <f t="shared" ref="O69:O71" si="14">H69/H$73*100</f>
        <v>2.459432726495042</v>
      </c>
      <c r="P69">
        <f t="shared" ref="P69:P71" si="15">I69/I$73*100</f>
        <v>3.7781863131355395</v>
      </c>
    </row>
    <row r="70" spans="2:16" x14ac:dyDescent="0.25">
      <c r="B70" t="s">
        <v>43</v>
      </c>
      <c r="C70" t="str">
        <f>C18</f>
        <v>Washing</v>
      </c>
      <c r="D70">
        <f>D18+D33+D49</f>
        <v>250.78</v>
      </c>
      <c r="E70">
        <f>E18+E33+E49</f>
        <v>702.18400000000008</v>
      </c>
      <c r="F70">
        <f>F18+F33+F49</f>
        <v>23</v>
      </c>
      <c r="G70">
        <f>G18+G33+G49</f>
        <v>46.199999999999996</v>
      </c>
      <c r="H70">
        <f>H18+H33+H49</f>
        <v>18.7</v>
      </c>
      <c r="I70">
        <f>I18+I33+I49</f>
        <v>853.46800000000007</v>
      </c>
      <c r="K70">
        <f t="shared" si="1"/>
        <v>0.55376349756018139</v>
      </c>
      <c r="L70">
        <f t="shared" si="11"/>
        <v>0.55376349756018151</v>
      </c>
      <c r="M70">
        <f t="shared" si="12"/>
        <v>0.95833333333333326</v>
      </c>
      <c r="N70">
        <f t="shared" si="13"/>
        <v>0.24505217383555666</v>
      </c>
      <c r="O70">
        <f t="shared" si="14"/>
        <v>0.24505217383555666</v>
      </c>
      <c r="P70">
        <f t="shared" si="15"/>
        <v>0.74537644583396045</v>
      </c>
    </row>
    <row r="71" spans="2:16" x14ac:dyDescent="0.25">
      <c r="B71" t="s">
        <v>44</v>
      </c>
      <c r="C71" t="str">
        <f>C19</f>
        <v>WasteHandling</v>
      </c>
      <c r="D71">
        <f t="shared" ref="D71:I71" si="16">D19+D34+D50</f>
        <v>400.58</v>
      </c>
      <c r="E71">
        <f t="shared" si="16"/>
        <v>1121.6239999999998</v>
      </c>
      <c r="F71">
        <f t="shared" si="16"/>
        <v>19</v>
      </c>
      <c r="G71">
        <f t="shared" si="16"/>
        <v>161.27999999999997</v>
      </c>
      <c r="H71">
        <f t="shared" si="16"/>
        <v>65.279999999999987</v>
      </c>
      <c r="I71">
        <f t="shared" si="16"/>
        <v>935.42399999999998</v>
      </c>
      <c r="K71">
        <f t="shared" si="1"/>
        <v>0.884546542198969</v>
      </c>
      <c r="L71">
        <f t="shared" si="11"/>
        <v>0.884546542198969</v>
      </c>
      <c r="M71">
        <f t="shared" si="12"/>
        <v>0.79166666666666674</v>
      </c>
      <c r="N71">
        <f t="shared" si="13"/>
        <v>0.8554548613895796</v>
      </c>
      <c r="O71">
        <f t="shared" si="14"/>
        <v>0.85545486138957938</v>
      </c>
      <c r="P71">
        <f t="shared" si="15"/>
        <v>0.81695273456976292</v>
      </c>
    </row>
    <row r="73" spans="2:16" x14ac:dyDescent="0.25">
      <c r="C73" t="s">
        <v>46</v>
      </c>
      <c r="D73">
        <f>SUM(D53:D71)</f>
        <v>45286.480799999998</v>
      </c>
      <c r="E73">
        <f t="shared" ref="E73:I73" si="17">SUM(E53:E71)</f>
        <v>126802.14623999999</v>
      </c>
      <c r="F73">
        <f t="shared" si="17"/>
        <v>2400</v>
      </c>
      <c r="G73">
        <f t="shared" si="17"/>
        <v>18853.127999999997</v>
      </c>
      <c r="H73">
        <f t="shared" si="17"/>
        <v>7631.0279999999993</v>
      </c>
      <c r="I73">
        <f t="shared" si="17"/>
        <v>114501.60583557239</v>
      </c>
    </row>
  </sheetData>
  <mergeCells count="1">
    <mergeCell ref="K51:P51"/>
  </mergeCells>
  <conditionalFormatting sqref="K53:K7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{50CF1AE4-DCD7-4881-81C3-E2741CCC1300}</x14:id>
        </ext>
      </extLst>
    </cfRule>
  </conditionalFormatting>
  <conditionalFormatting sqref="L53:L7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{DEA9F5A1-9799-4DA9-B5E0-B1330D258690}</x14:id>
        </ext>
      </extLst>
    </cfRule>
  </conditionalFormatting>
  <conditionalFormatting sqref="M53:M7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{873D9100-82BA-444B-932D-3154A486C52C}</x14:id>
        </ext>
      </extLst>
    </cfRule>
  </conditionalFormatting>
  <conditionalFormatting sqref="N53:N7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{4F6FE39D-A5EA-4A55-97E4-1EEDD1ACCB16}</x14:id>
        </ext>
      </extLst>
    </cfRule>
  </conditionalFormatting>
  <conditionalFormatting sqref="O53:O7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{9B394F42-848D-4A2B-B837-34A12FD8C39A}</x14:id>
        </ext>
      </extLst>
    </cfRule>
  </conditionalFormatting>
  <conditionalFormatting sqref="P53:P7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{1DAA281F-DA71-42A2-9E66-D5C308E77886}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CF1AE4-DCD7-4881-81C3-E2741CCC13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K53:K71</xm:sqref>
        </x14:conditionalFormatting>
        <x14:conditionalFormatting xmlns:xm="http://schemas.microsoft.com/office/excel/2006/main">
          <x14:cfRule type="dataBar" id="{DEA9F5A1-9799-4DA9-B5E0-B1330D2586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L53:L71</xm:sqref>
        </x14:conditionalFormatting>
        <x14:conditionalFormatting xmlns:xm="http://schemas.microsoft.com/office/excel/2006/main">
          <x14:cfRule type="dataBar" id="{873D9100-82BA-444B-932D-3154A486C5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M53:M71</xm:sqref>
        </x14:conditionalFormatting>
        <x14:conditionalFormatting xmlns:xm="http://schemas.microsoft.com/office/excel/2006/main">
          <x14:cfRule type="dataBar" id="{4F6FE39D-A5EA-4A55-97E4-1EEDD1ACCB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N53:N71</xm:sqref>
        </x14:conditionalFormatting>
        <x14:conditionalFormatting xmlns:xm="http://schemas.microsoft.com/office/excel/2006/main">
          <x14:cfRule type="dataBar" id="{9B394F42-848D-4A2B-B837-34A12FD8C3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O53:O71</xm:sqref>
        </x14:conditionalFormatting>
        <x14:conditionalFormatting xmlns:xm="http://schemas.microsoft.com/office/excel/2006/main">
          <x14:cfRule type="dataBar" id="{1DAA281F-DA71-42A2-9E66-D5C308E778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P53:P71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2021-01-21T18:44:06Z</dcterms:modified>
</cp:coreProperties>
</file>