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H10" sqref="H10"/>
    </sheetView>
  </sheetViews>
  <sheetFormatPr defaultColWidth="9" defaultRowHeight="14.25" outlineLevelCol="7"/>
  <cols>
    <col min="6" max="6" width="10.85"/>
    <col min="8" max="8" width="12.625"/>
    <col min="9" max="9" width="10.85"/>
  </cols>
  <sheetData>
    <row r="1" spans="1:8">
      <c r="A1">
        <v>10</v>
      </c>
      <c r="B1">
        <v>100</v>
      </c>
      <c r="C1">
        <v>5</v>
      </c>
      <c r="D1">
        <v>1.696</v>
      </c>
      <c r="E1">
        <v>64.78</v>
      </c>
      <c r="F1">
        <f t="shared" ref="F1:F13" si="0">1/12*E1*0.001*(B1*0.001)^2</f>
        <v>5.39833333333333e-5</v>
      </c>
      <c r="G1">
        <f t="shared" ref="G1:G13" si="1">(4*PI()^2*D1^2*F1-$B$16)/(1.3*10^-3)</f>
        <v>4.4625666353841</v>
      </c>
      <c r="H1">
        <f>G1/(1/4*PI()*(A1*0.001)^2*B1*0.001)</f>
        <v>568191.631118678</v>
      </c>
    </row>
    <row r="2" spans="1:8">
      <c r="A2">
        <v>10</v>
      </c>
      <c r="B2">
        <v>80</v>
      </c>
      <c r="C2">
        <v>5</v>
      </c>
      <c r="D2">
        <v>2.203</v>
      </c>
      <c r="E2">
        <v>56.11</v>
      </c>
      <c r="F2">
        <f t="shared" si="0"/>
        <v>2.99253333333333e-5</v>
      </c>
      <c r="G2">
        <f t="shared" si="1"/>
        <v>4.15753127658634</v>
      </c>
      <c r="H2">
        <f t="shared" ref="H2:H13" si="2">G2/(1/4*PI()*(A2*0.001)^2*B2*0.001)</f>
        <v>661691.653727874</v>
      </c>
    </row>
    <row r="3" spans="1:8">
      <c r="A3">
        <v>10</v>
      </c>
      <c r="B3">
        <v>60</v>
      </c>
      <c r="C3">
        <v>5</v>
      </c>
      <c r="D3">
        <v>2.959</v>
      </c>
      <c r="E3">
        <v>42.4</v>
      </c>
      <c r="F3">
        <f t="shared" si="0"/>
        <v>1.272e-5</v>
      </c>
      <c r="G3">
        <f t="shared" si="1"/>
        <v>3.12922069421359</v>
      </c>
      <c r="H3">
        <f t="shared" si="2"/>
        <v>664041.25534606</v>
      </c>
    </row>
    <row r="4" spans="1:8">
      <c r="A4">
        <v>8</v>
      </c>
      <c r="B4">
        <v>100</v>
      </c>
      <c r="C4">
        <v>5</v>
      </c>
      <c r="D4">
        <v>1.882</v>
      </c>
      <c r="E4">
        <v>41.28</v>
      </c>
      <c r="F4">
        <f t="shared" si="0"/>
        <v>3.44e-5</v>
      </c>
      <c r="G4">
        <f t="shared" si="1"/>
        <v>3.44717146616238</v>
      </c>
      <c r="H4">
        <f t="shared" si="2"/>
        <v>685792.973156348</v>
      </c>
    </row>
    <row r="5" spans="1:8">
      <c r="A5">
        <v>8</v>
      </c>
      <c r="B5">
        <v>80</v>
      </c>
      <c r="C5">
        <v>5</v>
      </c>
      <c r="D5">
        <v>2.117</v>
      </c>
      <c r="E5">
        <v>33.85</v>
      </c>
      <c r="F5">
        <f t="shared" si="0"/>
        <v>1.80533333333333e-5</v>
      </c>
      <c r="G5">
        <f t="shared" si="1"/>
        <v>2.20412485050988</v>
      </c>
      <c r="H5">
        <f t="shared" si="2"/>
        <v>548120.883047395</v>
      </c>
    </row>
    <row r="6" spans="1:8">
      <c r="A6">
        <v>8</v>
      </c>
      <c r="B6">
        <v>60</v>
      </c>
      <c r="C6">
        <v>5</v>
      </c>
      <c r="D6">
        <v>3.011</v>
      </c>
      <c r="E6">
        <v>25.38</v>
      </c>
      <c r="F6">
        <f t="shared" si="0"/>
        <v>7.614e-6</v>
      </c>
      <c r="G6">
        <f t="shared" si="1"/>
        <v>1.8433534533695</v>
      </c>
      <c r="H6">
        <f t="shared" si="2"/>
        <v>611205.862435981</v>
      </c>
    </row>
    <row r="7" spans="1:8">
      <c r="A7">
        <v>6</v>
      </c>
      <c r="B7">
        <v>100</v>
      </c>
      <c r="C7">
        <v>5</v>
      </c>
      <c r="D7">
        <v>2.166</v>
      </c>
      <c r="E7">
        <v>23.11</v>
      </c>
      <c r="F7">
        <f t="shared" si="0"/>
        <v>1.92583333333333e-5</v>
      </c>
      <c r="G7">
        <f t="shared" si="1"/>
        <v>2.49086339656366</v>
      </c>
      <c r="H7">
        <f t="shared" si="2"/>
        <v>880962.715843942</v>
      </c>
    </row>
    <row r="8" spans="1:8">
      <c r="A8">
        <v>6</v>
      </c>
      <c r="B8">
        <v>80</v>
      </c>
      <c r="C8">
        <v>5</v>
      </c>
      <c r="D8">
        <v>2.509</v>
      </c>
      <c r="E8">
        <v>18.33</v>
      </c>
      <c r="F8">
        <f t="shared" si="0"/>
        <v>9.776e-6</v>
      </c>
      <c r="G8">
        <f t="shared" si="1"/>
        <v>1.61593549491328</v>
      </c>
      <c r="H8">
        <f t="shared" si="2"/>
        <v>714400.338147491</v>
      </c>
    </row>
    <row r="9" spans="1:8">
      <c r="A9">
        <v>6</v>
      </c>
      <c r="B9">
        <v>60</v>
      </c>
      <c r="C9">
        <v>5</v>
      </c>
      <c r="D9">
        <v>2.99</v>
      </c>
      <c r="E9">
        <v>13.28</v>
      </c>
      <c r="F9">
        <f t="shared" si="0"/>
        <v>3.984e-6</v>
      </c>
      <c r="G9">
        <f t="shared" si="1"/>
        <v>0.828694746112257</v>
      </c>
      <c r="H9">
        <f t="shared" si="2"/>
        <v>488484.685770552</v>
      </c>
    </row>
    <row r="10" spans="1:8">
      <c r="A10">
        <v>4</v>
      </c>
      <c r="B10">
        <v>100</v>
      </c>
      <c r="C10">
        <v>5</v>
      </c>
      <c r="D10">
        <v>2.15</v>
      </c>
      <c r="E10">
        <v>14.98</v>
      </c>
      <c r="F10">
        <f t="shared" si="0"/>
        <v>1.24833333333333e-5</v>
      </c>
      <c r="G10">
        <f t="shared" si="1"/>
        <v>1.49942850398372</v>
      </c>
      <c r="H10">
        <f t="shared" si="2"/>
        <v>1193207.29110948</v>
      </c>
    </row>
    <row r="11" spans="1:8">
      <c r="A11">
        <v>4</v>
      </c>
      <c r="B11">
        <v>80</v>
      </c>
      <c r="C11">
        <v>5</v>
      </c>
      <c r="D11">
        <v>2.352</v>
      </c>
      <c r="E11">
        <v>12.09</v>
      </c>
      <c r="F11">
        <f t="shared" si="0"/>
        <v>6.448e-6</v>
      </c>
      <c r="G11">
        <f t="shared" si="1"/>
        <v>0.830284772543143</v>
      </c>
      <c r="H11">
        <f t="shared" si="2"/>
        <v>825899.53577607</v>
      </c>
    </row>
    <row r="12" spans="1:8">
      <c r="A12">
        <v>4</v>
      </c>
      <c r="B12">
        <v>60</v>
      </c>
      <c r="C12">
        <v>5</v>
      </c>
      <c r="D12">
        <v>3.062</v>
      </c>
      <c r="E12">
        <v>9.11</v>
      </c>
      <c r="F12">
        <f t="shared" si="0"/>
        <v>2.733e-6</v>
      </c>
      <c r="G12">
        <f t="shared" si="1"/>
        <v>0.525221819303258</v>
      </c>
      <c r="H12">
        <f t="shared" si="2"/>
        <v>696597.073015265</v>
      </c>
    </row>
    <row r="13" spans="1:8">
      <c r="A13">
        <v>25</v>
      </c>
      <c r="B13">
        <v>9</v>
      </c>
      <c r="C13">
        <v>5</v>
      </c>
      <c r="D13">
        <v>7.5</v>
      </c>
      <c r="E13">
        <v>55.76</v>
      </c>
      <c r="F13">
        <f t="shared" si="0"/>
        <v>3.7638e-7</v>
      </c>
      <c r="G13">
        <f t="shared" si="1"/>
        <v>0.389998926596246</v>
      </c>
      <c r="H13">
        <f t="shared" si="2"/>
        <v>88277.6987993966</v>
      </c>
    </row>
    <row r="16" spans="1:2">
      <c r="A16">
        <v>2.468</v>
      </c>
      <c r="B16">
        <f>A16^2*F1</f>
        <v>0.000328813778933333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robomaze</cp:lastModifiedBy>
  <cp:revision>1</cp:revision>
  <dcterms:created xsi:type="dcterms:W3CDTF">2023-04-20T21:38:08Z</dcterms:created>
  <dcterms:modified xsi:type="dcterms:W3CDTF">2023-04-20T21:49:14Z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