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ldk\Desktop\Uni\SoftwareTeknologi\2Semester\GFV\Journal4_gruppe42\"/>
    </mc:Choice>
  </mc:AlternateContent>
  <xr:revisionPtr revIDLastSave="0" documentId="13_ncr:1_{01E8B86D-D122-49F9-BCCF-2FA9542722D6}" xr6:coauthVersionLast="46" xr6:coauthVersionMax="47" xr10:uidLastSave="{00000000-0000-0000-0000-000000000000}"/>
  <bookViews>
    <workbookView xWindow="-110" yWindow="-110" windowWidth="21820" windowHeight="14160" xr2:uid="{FAFF625E-B176-4C97-9976-A2D0AF4F6A25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2" i="1" s="1"/>
  <c r="E53" i="1" s="1"/>
  <c r="E54" i="1" s="1"/>
  <c r="B51" i="1"/>
  <c r="B52" i="1" s="1"/>
  <c r="B53" i="1" s="1"/>
  <c r="B54" i="1" s="1"/>
  <c r="H51" i="1"/>
  <c r="H52" i="1" s="1"/>
  <c r="H53" i="1" s="1"/>
  <c r="H54" i="1" s="1"/>
  <c r="H32" i="1"/>
  <c r="H33" i="1" s="1"/>
  <c r="H34" i="1" s="1"/>
  <c r="H35" i="1" s="1"/>
  <c r="E32" i="1"/>
  <c r="E33" i="1" s="1"/>
  <c r="E34" i="1" s="1"/>
  <c r="E35" i="1" s="1"/>
  <c r="C25" i="1"/>
  <c r="C24" i="1"/>
  <c r="C23" i="1"/>
  <c r="C22" i="1"/>
  <c r="C21" i="1"/>
  <c r="C20" i="1"/>
  <c r="C19" i="1"/>
  <c r="C18" i="1"/>
  <c r="C17" i="1"/>
  <c r="C16" i="1"/>
  <c r="B32" i="1"/>
  <c r="B33" i="1" s="1"/>
  <c r="A12" i="1"/>
  <c r="A11" i="1"/>
  <c r="A10" i="1"/>
  <c r="A9" i="1"/>
  <c r="A8" i="1"/>
  <c r="A7" i="1"/>
  <c r="A6" i="1"/>
  <c r="A5" i="1"/>
  <c r="A4" i="1"/>
  <c r="A3" i="1"/>
  <c r="A2" i="1"/>
  <c r="B34" i="1" l="1"/>
  <c r="B35" i="1" s="1"/>
</calcChain>
</file>

<file path=xl/sharedStrings.xml><?xml version="1.0" encoding="utf-8"?>
<sst xmlns="http://schemas.openxmlformats.org/spreadsheetml/2006/main" count="52" uniqueCount="14">
  <si>
    <t>Vægt g</t>
  </si>
  <si>
    <t>Vægt ref g</t>
  </si>
  <si>
    <t>ADC value</t>
  </si>
  <si>
    <t>ADC value med offset</t>
  </si>
  <si>
    <t>Preloaded med 204 gram</t>
  </si>
  <si>
    <t>Vægt ref</t>
  </si>
  <si>
    <t xml:space="preserve">vægt </t>
  </si>
  <si>
    <t>Middelværdi</t>
  </si>
  <si>
    <t>varians</t>
  </si>
  <si>
    <t>spredning</t>
  </si>
  <si>
    <t>N</t>
  </si>
  <si>
    <t>95% Konfidens +/-</t>
  </si>
  <si>
    <t>Hældning</t>
  </si>
  <si>
    <t xml:space="preserve">EFTER 1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</si>
</sst>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value vs vægt ref (204</a:t>
            </a:r>
            <a:r>
              <a:rPr lang="en-US" baseline="0"/>
              <a:t> g preloaded)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Result!$D$15</c:f>
              <c:strCache>
                <c:ptCount val="1"/>
                <c:pt idx="0">
                  <c:v>Vægt ref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Result!$B$16:$B$25</c:f>
              <c:numCache>
                <c:formatCode>General</c:formatCode>
                <c:ptCount val="10"/>
                <c:pt idx="0">
                  <c:v>336</c:v>
                </c:pt>
                <c:pt idx="1">
                  <c:v>515</c:v>
                </c:pt>
                <c:pt idx="2">
                  <c:v>699</c:v>
                </c:pt>
                <c:pt idx="3">
                  <c:v>880</c:v>
                </c:pt>
                <c:pt idx="4">
                  <c:v>1060</c:v>
                </c:pt>
                <c:pt idx="5">
                  <c:v>1244</c:v>
                </c:pt>
                <c:pt idx="6">
                  <c:v>1425</c:v>
                </c:pt>
                <c:pt idx="7">
                  <c:v>1608</c:v>
                </c:pt>
                <c:pt idx="8">
                  <c:v>1790</c:v>
                </c:pt>
                <c:pt idx="9">
                  <c:v>1974</c:v>
                </c:pt>
              </c:numCache>
            </c:numRef>
          </c:xVal>
          <c:yVal>
            <c:numRef>
              <c:f>Result!$D$16:$D$25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F-4974-B486-4DB1870C1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06127"/>
        <c:axId val="2037805295"/>
      </c:scatterChart>
      <c:valAx>
        <c:axId val="203780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ADC Value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7805295"/>
        <c:crosses val="autoZero"/>
        <c:crossBetween val="midCat"/>
      </c:valAx>
      <c:valAx>
        <c:axId val="20378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reference</a:t>
                </a:r>
                <a:r>
                  <a:rPr lang="en-GB" baseline="0"/>
                  <a:t> vægt [g]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780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</a:t>
            </a:r>
            <a:r>
              <a:rPr lang="en-US" baseline="0"/>
              <a:t> value vs vægt ref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Vægt ref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994625812365817E-2"/>
                  <c:y val="-0.10684257474808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Result!$B$2:$B$12</c:f>
              <c:numCache>
                <c:formatCode>0.00</c:formatCode>
                <c:ptCount val="11"/>
                <c:pt idx="0">
                  <c:v>292</c:v>
                </c:pt>
                <c:pt idx="1">
                  <c:v>293</c:v>
                </c:pt>
                <c:pt idx="2">
                  <c:v>329</c:v>
                </c:pt>
                <c:pt idx="3">
                  <c:v>507</c:v>
                </c:pt>
                <c:pt idx="4">
                  <c:v>687</c:v>
                </c:pt>
                <c:pt idx="5">
                  <c:v>869</c:v>
                </c:pt>
                <c:pt idx="6">
                  <c:v>1054</c:v>
                </c:pt>
                <c:pt idx="7">
                  <c:v>1235</c:v>
                </c:pt>
                <c:pt idx="8">
                  <c:v>1415</c:v>
                </c:pt>
                <c:pt idx="9">
                  <c:v>1510</c:v>
                </c:pt>
                <c:pt idx="10">
                  <c:v>1602</c:v>
                </c:pt>
              </c:numCache>
            </c:numRef>
          </c:xVal>
          <c:yVal>
            <c:numRef>
              <c:f>Result!$C$2:$C$12</c:f>
              <c:numCache>
                <c:formatCode>0.00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6-45BE-B53F-719242AE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05295"/>
        <c:axId val="2037805711"/>
      </c:scatterChart>
      <c:valAx>
        <c:axId val="20378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7805711"/>
        <c:crosses val="autoZero"/>
        <c:crossBetween val="midCat"/>
      </c:valAx>
      <c:valAx>
        <c:axId val="20378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reference</a:t>
                </a:r>
                <a:r>
                  <a:rPr lang="en-GB" baseline="0"/>
                  <a:t> vægt [g]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3780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26</xdr:row>
      <xdr:rowOff>0</xdr:rowOff>
    </xdr:from>
    <xdr:to>
      <xdr:col>23</xdr:col>
      <xdr:colOff>606484</xdr:colOff>
      <xdr:row>50</xdr:row>
      <xdr:rowOff>63500</xdr:rowOff>
    </xdr:to>
    <xdr:graphicFrame macro="">
      <xdr:nvGraphicFramePr>
        <xdr:cNvPr id="6" name="Diagram 4">
          <a:extLst>
            <a:ext uri="{FF2B5EF4-FFF2-40B4-BE49-F238E27FC236}">
              <a16:creationId xmlns:a16="http://schemas.microsoft.com/office/drawing/2014/main" id="{B2EE1FCB-8C44-4434-A0F6-FADF1F90B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23</xdr:col>
      <xdr:colOff>591226</xdr:colOff>
      <xdr:row>24</xdr:row>
      <xdr:rowOff>120650</xdr:rowOff>
    </xdr:to>
    <xdr:graphicFrame macro="">
      <xdr:nvGraphicFramePr>
        <xdr:cNvPr id="7" name="Diagram 2">
          <a:extLst>
            <a:ext uri="{FF2B5EF4-FFF2-40B4-BE49-F238E27FC236}">
              <a16:creationId xmlns:a16="http://schemas.microsoft.com/office/drawing/2014/main" id="{4BC6A962-157A-47A2-B8B9-612453F57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40F4-C1F6-4C83-A85B-132A43DBB526}">
  <dimension ref="A1:H66"/>
  <sheetViews>
    <sheetView tabSelected="1" topLeftCell="A12" workbookViewId="0">
      <selection activeCell="G27" sqref="G27"/>
    </sheetView>
  </sheetViews>
  <sheetFormatPr defaultRowHeight="14.5" x14ac:dyDescent="0.35"/>
  <cols>
    <col min="1" max="1" width="21.90625" bestFit="1" customWidth="1"/>
    <col min="2" max="2" width="11.81640625" bestFit="1" customWidth="1"/>
    <col min="3" max="3" width="9.1796875" bestFit="1" customWidth="1"/>
    <col min="4" max="4" width="16" bestFit="1" customWidth="1"/>
    <col min="5" max="5" width="11.81640625" bestFit="1" customWidth="1"/>
    <col min="6" max="6" width="5.6328125" bestFit="1" customWidth="1"/>
    <col min="7" max="7" width="16" bestFit="1" customWidth="1"/>
    <col min="8" max="8" width="11.81640625" bestFit="1" customWidth="1"/>
    <col min="11" max="11" width="11.08984375" customWidth="1"/>
  </cols>
  <sheetData>
    <row r="1" spans="1:5" x14ac:dyDescent="0.35">
      <c r="A1" t="s">
        <v>3</v>
      </c>
      <c r="B1" s="2" t="s">
        <v>2</v>
      </c>
      <c r="C1" s="2" t="s">
        <v>1</v>
      </c>
      <c r="D1" s="2"/>
      <c r="E1" s="2"/>
    </row>
    <row r="2" spans="1:5" x14ac:dyDescent="0.35">
      <c r="A2" s="1">
        <f>B2-$B$2</f>
        <v>0</v>
      </c>
      <c r="B2" s="1">
        <v>292</v>
      </c>
      <c r="C2" s="1">
        <v>0</v>
      </c>
      <c r="D2" s="1"/>
      <c r="E2" s="1"/>
    </row>
    <row r="3" spans="1:5" x14ac:dyDescent="0.35">
      <c r="A3" s="1">
        <f t="shared" ref="A3:A12" si="0">B3-$B$2</f>
        <v>1</v>
      </c>
      <c r="B3" s="1">
        <v>293</v>
      </c>
      <c r="C3" s="1">
        <v>100</v>
      </c>
      <c r="D3" s="1"/>
      <c r="E3" s="1"/>
    </row>
    <row r="4" spans="1:5" x14ac:dyDescent="0.35">
      <c r="A4" s="1">
        <f t="shared" si="0"/>
        <v>37</v>
      </c>
      <c r="B4" s="1">
        <v>329</v>
      </c>
      <c r="C4" s="1">
        <v>200</v>
      </c>
      <c r="D4" s="1"/>
      <c r="E4" s="1"/>
    </row>
    <row r="5" spans="1:5" x14ac:dyDescent="0.35">
      <c r="A5" s="1">
        <f t="shared" si="0"/>
        <v>215</v>
      </c>
      <c r="B5" s="1">
        <v>507</v>
      </c>
      <c r="C5" s="1">
        <v>300</v>
      </c>
      <c r="D5" s="1"/>
      <c r="E5" s="1"/>
    </row>
    <row r="6" spans="1:5" x14ac:dyDescent="0.35">
      <c r="A6" s="1">
        <f t="shared" si="0"/>
        <v>395</v>
      </c>
      <c r="B6" s="1">
        <v>687</v>
      </c>
      <c r="C6" s="1">
        <v>400</v>
      </c>
      <c r="D6" s="1"/>
      <c r="E6" s="1"/>
    </row>
    <row r="7" spans="1:5" x14ac:dyDescent="0.35">
      <c r="A7" s="1">
        <f t="shared" si="0"/>
        <v>577</v>
      </c>
      <c r="B7" s="1">
        <v>869</v>
      </c>
      <c r="C7" s="1">
        <v>500</v>
      </c>
      <c r="D7" s="1"/>
      <c r="E7" s="1"/>
    </row>
    <row r="8" spans="1:5" x14ac:dyDescent="0.35">
      <c r="A8" s="1">
        <f t="shared" si="0"/>
        <v>762</v>
      </c>
      <c r="B8" s="1">
        <v>1054</v>
      </c>
      <c r="C8" s="1">
        <v>600</v>
      </c>
      <c r="D8" s="1"/>
      <c r="E8" s="1"/>
    </row>
    <row r="9" spans="1:5" x14ac:dyDescent="0.35">
      <c r="A9" s="1">
        <f t="shared" si="0"/>
        <v>943</v>
      </c>
      <c r="B9" s="1">
        <v>1235</v>
      </c>
      <c r="C9" s="1">
        <v>700</v>
      </c>
      <c r="D9" s="1"/>
      <c r="E9" s="1"/>
    </row>
    <row r="10" spans="1:5" x14ac:dyDescent="0.35">
      <c r="A10" s="1">
        <f t="shared" si="0"/>
        <v>1123</v>
      </c>
      <c r="B10" s="1">
        <v>1415</v>
      </c>
      <c r="C10" s="1">
        <v>800</v>
      </c>
      <c r="D10" s="1"/>
      <c r="E10" s="1"/>
    </row>
    <row r="11" spans="1:5" x14ac:dyDescent="0.35">
      <c r="A11" s="1">
        <f t="shared" si="0"/>
        <v>1218</v>
      </c>
      <c r="B11" s="1">
        <v>1510</v>
      </c>
      <c r="C11" s="1">
        <v>850</v>
      </c>
      <c r="D11" s="1"/>
      <c r="E11" s="1"/>
    </row>
    <row r="12" spans="1:5" x14ac:dyDescent="0.35">
      <c r="A12" s="1">
        <f t="shared" si="0"/>
        <v>1310</v>
      </c>
      <c r="B12" s="1">
        <v>1602</v>
      </c>
      <c r="C12" s="1">
        <v>900</v>
      </c>
      <c r="D12" s="1"/>
      <c r="E12" s="1"/>
    </row>
    <row r="14" spans="1:5" x14ac:dyDescent="0.35">
      <c r="A14" t="s">
        <v>4</v>
      </c>
    </row>
    <row r="15" spans="1:5" x14ac:dyDescent="0.35">
      <c r="A15" t="s">
        <v>3</v>
      </c>
      <c r="B15" s="2" t="s">
        <v>2</v>
      </c>
      <c r="C15" s="2" t="s">
        <v>0</v>
      </c>
      <c r="D15" s="2" t="s">
        <v>1</v>
      </c>
      <c r="E15" s="2"/>
    </row>
    <row r="16" spans="1:5" x14ac:dyDescent="0.35">
      <c r="B16">
        <v>336</v>
      </c>
      <c r="C16" s="3">
        <f>(B16*$A$27)-184</f>
        <v>0.46400000000002706</v>
      </c>
      <c r="D16">
        <v>0</v>
      </c>
    </row>
    <row r="17" spans="1:8" x14ac:dyDescent="0.35">
      <c r="B17">
        <v>515</v>
      </c>
      <c r="C17" s="3">
        <f>(B17*$A$27)-184</f>
        <v>98.735000000000014</v>
      </c>
      <c r="D17">
        <v>100</v>
      </c>
    </row>
    <row r="18" spans="1:8" x14ac:dyDescent="0.35">
      <c r="B18">
        <v>699</v>
      </c>
      <c r="C18" s="3">
        <f>(B18*$A$27)-184</f>
        <v>199.75100000000003</v>
      </c>
      <c r="D18">
        <v>200</v>
      </c>
    </row>
    <row r="19" spans="1:8" x14ac:dyDescent="0.35">
      <c r="B19">
        <v>880</v>
      </c>
      <c r="C19" s="3">
        <f>(B19*$A$27)-184</f>
        <v>299.12000000000006</v>
      </c>
      <c r="D19">
        <v>300</v>
      </c>
    </row>
    <row r="20" spans="1:8" x14ac:dyDescent="0.35">
      <c r="B20">
        <v>1060</v>
      </c>
      <c r="C20" s="3">
        <f>(B20*$A$27)-184</f>
        <v>397.94000000000005</v>
      </c>
      <c r="D20">
        <v>400</v>
      </c>
    </row>
    <row r="21" spans="1:8" x14ac:dyDescent="0.35">
      <c r="B21">
        <v>1244</v>
      </c>
      <c r="C21" s="3">
        <f>(B21*$A$27)-184</f>
        <v>498.95600000000002</v>
      </c>
      <c r="D21">
        <v>500</v>
      </c>
    </row>
    <row r="22" spans="1:8" x14ac:dyDescent="0.35">
      <c r="B22">
        <v>1425</v>
      </c>
      <c r="C22" s="3">
        <f>(B22*$A$27)-184</f>
        <v>598.32500000000005</v>
      </c>
      <c r="D22">
        <v>600</v>
      </c>
    </row>
    <row r="23" spans="1:8" x14ac:dyDescent="0.35">
      <c r="B23">
        <v>1608</v>
      </c>
      <c r="C23" s="3">
        <f>(B23*$A$27)-184</f>
        <v>698.79200000000003</v>
      </c>
      <c r="D23">
        <v>700</v>
      </c>
    </row>
    <row r="24" spans="1:8" x14ac:dyDescent="0.35">
      <c r="B24">
        <v>1790</v>
      </c>
      <c r="C24" s="3">
        <f>(B24*$A$27)-184</f>
        <v>798.71</v>
      </c>
      <c r="D24">
        <v>800</v>
      </c>
    </row>
    <row r="25" spans="1:8" x14ac:dyDescent="0.35">
      <c r="B25">
        <v>1974</v>
      </c>
      <c r="C25" s="3">
        <f>(B25*$A$27)-184</f>
        <v>899.72600000000011</v>
      </c>
      <c r="D25">
        <v>900</v>
      </c>
    </row>
    <row r="26" spans="1:8" x14ac:dyDescent="0.35">
      <c r="A26" t="s">
        <v>12</v>
      </c>
    </row>
    <row r="27" spans="1:8" x14ac:dyDescent="0.35">
      <c r="A27">
        <v>0.54900000000000004</v>
      </c>
    </row>
    <row r="30" spans="1:8" x14ac:dyDescent="0.35">
      <c r="A30" t="s">
        <v>13</v>
      </c>
    </row>
    <row r="31" spans="1:8" x14ac:dyDescent="0.35">
      <c r="A31" t="s">
        <v>10</v>
      </c>
      <c r="B31">
        <v>10</v>
      </c>
      <c r="D31" t="s">
        <v>10</v>
      </c>
      <c r="E31">
        <v>10</v>
      </c>
      <c r="G31" t="s">
        <v>10</v>
      </c>
      <c r="H31">
        <v>10</v>
      </c>
    </row>
    <row r="32" spans="1:8" x14ac:dyDescent="0.35">
      <c r="A32" t="s">
        <v>7</v>
      </c>
      <c r="B32">
        <f>SUM(A38:A47)/B31</f>
        <v>204.5</v>
      </c>
      <c r="D32" t="s">
        <v>7</v>
      </c>
      <c r="E32">
        <f>SUM(D38:D47)/E31</f>
        <v>499.4</v>
      </c>
      <c r="G32" t="s">
        <v>7</v>
      </c>
      <c r="H32">
        <f>SUM(G38:G47)/H31</f>
        <v>704.8</v>
      </c>
    </row>
    <row r="33" spans="1:8" x14ac:dyDescent="0.35">
      <c r="A33" t="s">
        <v>8</v>
      </c>
      <c r="B33">
        <f>B32/B31-1</f>
        <v>19.45</v>
      </c>
      <c r="D33" t="s">
        <v>8</v>
      </c>
      <c r="E33">
        <f>E32/E31-1</f>
        <v>48.94</v>
      </c>
      <c r="G33" t="s">
        <v>8</v>
      </c>
      <c r="H33">
        <f>H32/H31-1</f>
        <v>69.47999999999999</v>
      </c>
    </row>
    <row r="34" spans="1:8" x14ac:dyDescent="0.35">
      <c r="A34" t="s">
        <v>9</v>
      </c>
      <c r="B34">
        <f>SQRT(B33)</f>
        <v>4.410215414239989</v>
      </c>
      <c r="D34" t="s">
        <v>9</v>
      </c>
      <c r="E34">
        <f>SQRT(E33)</f>
        <v>6.9957129729570804</v>
      </c>
      <c r="G34" t="s">
        <v>9</v>
      </c>
      <c r="H34">
        <f>SQRT(H33)</f>
        <v>8.3354663936698827</v>
      </c>
    </row>
    <row r="35" spans="1:8" x14ac:dyDescent="0.35">
      <c r="A35" t="s">
        <v>11</v>
      </c>
      <c r="B35">
        <f>B34*1.96</f>
        <v>8.6440222119103787</v>
      </c>
      <c r="D35" t="s">
        <v>11</v>
      </c>
      <c r="E35">
        <f>E34*1.96</f>
        <v>13.711597426995878</v>
      </c>
      <c r="G35" t="s">
        <v>11</v>
      </c>
      <c r="H35">
        <f>H34*1.96</f>
        <v>16.337514131592968</v>
      </c>
    </row>
    <row r="37" spans="1:8" x14ac:dyDescent="0.35">
      <c r="A37" s="4" t="s">
        <v>6</v>
      </c>
      <c r="B37" s="4" t="s">
        <v>5</v>
      </c>
      <c r="C37" s="4"/>
      <c r="D37" s="4" t="s">
        <v>6</v>
      </c>
      <c r="E37" s="4" t="s">
        <v>5</v>
      </c>
      <c r="F37" s="4"/>
      <c r="G37" s="4" t="s">
        <v>6</v>
      </c>
      <c r="H37" s="4" t="s">
        <v>5</v>
      </c>
    </row>
    <row r="38" spans="1:8" x14ac:dyDescent="0.35">
      <c r="A38">
        <v>205</v>
      </c>
      <c r="B38">
        <v>201</v>
      </c>
      <c r="D38">
        <v>498</v>
      </c>
      <c r="E38">
        <v>500</v>
      </c>
      <c r="G38">
        <v>702</v>
      </c>
      <c r="H38">
        <v>703</v>
      </c>
    </row>
    <row r="39" spans="1:8" x14ac:dyDescent="0.35">
      <c r="A39">
        <v>204</v>
      </c>
      <c r="B39">
        <v>201</v>
      </c>
      <c r="D39">
        <v>500</v>
      </c>
      <c r="E39">
        <v>500</v>
      </c>
      <c r="G39">
        <v>708</v>
      </c>
      <c r="H39">
        <v>703</v>
      </c>
    </row>
    <row r="40" spans="1:8" x14ac:dyDescent="0.35">
      <c r="A40">
        <v>204</v>
      </c>
      <c r="B40">
        <v>201</v>
      </c>
      <c r="D40">
        <v>499</v>
      </c>
      <c r="E40">
        <v>500</v>
      </c>
      <c r="G40">
        <v>704</v>
      </c>
      <c r="H40">
        <v>703</v>
      </c>
    </row>
    <row r="41" spans="1:8" x14ac:dyDescent="0.35">
      <c r="A41">
        <v>205</v>
      </c>
      <c r="B41">
        <v>201</v>
      </c>
      <c r="D41">
        <v>498</v>
      </c>
      <c r="E41">
        <v>500</v>
      </c>
      <c r="G41">
        <v>705</v>
      </c>
      <c r="H41">
        <v>703</v>
      </c>
    </row>
    <row r="42" spans="1:8" x14ac:dyDescent="0.35">
      <c r="A42">
        <v>204</v>
      </c>
      <c r="B42">
        <v>201</v>
      </c>
      <c r="D42">
        <v>500</v>
      </c>
      <c r="E42">
        <v>500</v>
      </c>
      <c r="G42">
        <v>705</v>
      </c>
      <c r="H42">
        <v>703</v>
      </c>
    </row>
    <row r="43" spans="1:8" x14ac:dyDescent="0.35">
      <c r="A43">
        <v>205</v>
      </c>
      <c r="B43">
        <v>201</v>
      </c>
      <c r="D43">
        <v>499</v>
      </c>
      <c r="E43">
        <v>500</v>
      </c>
      <c r="G43">
        <v>706</v>
      </c>
      <c r="H43">
        <v>703</v>
      </c>
    </row>
    <row r="44" spans="1:8" x14ac:dyDescent="0.35">
      <c r="A44">
        <v>204</v>
      </c>
      <c r="B44">
        <v>201</v>
      </c>
      <c r="D44">
        <v>500</v>
      </c>
      <c r="E44">
        <v>500</v>
      </c>
      <c r="G44">
        <v>705</v>
      </c>
      <c r="H44">
        <v>703</v>
      </c>
    </row>
    <row r="45" spans="1:8" x14ac:dyDescent="0.35">
      <c r="A45">
        <v>205</v>
      </c>
      <c r="B45">
        <v>201</v>
      </c>
      <c r="D45">
        <v>500</v>
      </c>
      <c r="E45">
        <v>500</v>
      </c>
      <c r="G45">
        <v>705</v>
      </c>
      <c r="H45">
        <v>703</v>
      </c>
    </row>
    <row r="46" spans="1:8" x14ac:dyDescent="0.35">
      <c r="A46">
        <v>204</v>
      </c>
      <c r="B46">
        <v>201</v>
      </c>
      <c r="D46">
        <v>500</v>
      </c>
      <c r="E46">
        <v>500</v>
      </c>
      <c r="G46">
        <v>704</v>
      </c>
      <c r="H46">
        <v>703</v>
      </c>
    </row>
    <row r="47" spans="1:8" x14ac:dyDescent="0.35">
      <c r="A47">
        <v>205</v>
      </c>
      <c r="B47">
        <v>201</v>
      </c>
      <c r="D47">
        <v>500</v>
      </c>
      <c r="E47">
        <v>500</v>
      </c>
      <c r="G47">
        <v>704</v>
      </c>
      <c r="H47">
        <v>703</v>
      </c>
    </row>
    <row r="50" spans="1:8" x14ac:dyDescent="0.35">
      <c r="A50" t="s">
        <v>10</v>
      </c>
      <c r="B50">
        <v>10</v>
      </c>
      <c r="D50" t="s">
        <v>10</v>
      </c>
      <c r="E50">
        <v>10</v>
      </c>
      <c r="G50" t="s">
        <v>10</v>
      </c>
      <c r="H50">
        <v>10</v>
      </c>
    </row>
    <row r="51" spans="1:8" x14ac:dyDescent="0.35">
      <c r="A51" t="s">
        <v>7</v>
      </c>
      <c r="B51">
        <f>SUM(A57:A66)/B50</f>
        <v>194.3</v>
      </c>
      <c r="D51" t="s">
        <v>7</v>
      </c>
      <c r="E51">
        <f>SUM(D57:D66)/E50</f>
        <v>494.8</v>
      </c>
      <c r="G51" t="s">
        <v>7</v>
      </c>
      <c r="H51">
        <f>SUM(G57:G66)/H50</f>
        <v>697</v>
      </c>
    </row>
    <row r="52" spans="1:8" x14ac:dyDescent="0.35">
      <c r="A52" t="s">
        <v>8</v>
      </c>
      <c r="B52">
        <f>B51/B50-1</f>
        <v>18.43</v>
      </c>
      <c r="D52" t="s">
        <v>8</v>
      </c>
      <c r="E52">
        <f>E51/E50-1</f>
        <v>48.480000000000004</v>
      </c>
      <c r="G52" t="s">
        <v>8</v>
      </c>
      <c r="H52">
        <f>H51/H50-1</f>
        <v>68.7</v>
      </c>
    </row>
    <row r="53" spans="1:8" x14ac:dyDescent="0.35">
      <c r="A53" t="s">
        <v>9</v>
      </c>
      <c r="B53">
        <f>SQRT(B52)</f>
        <v>4.2930175867331357</v>
      </c>
      <c r="D53" t="s">
        <v>9</v>
      </c>
      <c r="E53">
        <f>SQRT(E52)</f>
        <v>6.9627580742116848</v>
      </c>
      <c r="G53" t="s">
        <v>9</v>
      </c>
      <c r="H53">
        <f>SQRT(H52)</f>
        <v>8.2885463140408397</v>
      </c>
    </row>
    <row r="54" spans="1:8" x14ac:dyDescent="0.35">
      <c r="A54" t="s">
        <v>11</v>
      </c>
      <c r="B54">
        <f>B53*1.96</f>
        <v>8.4143144699969454</v>
      </c>
      <c r="D54" t="s">
        <v>11</v>
      </c>
      <c r="E54">
        <f>E53*1.96</f>
        <v>13.647005825454903</v>
      </c>
      <c r="G54" t="s">
        <v>11</v>
      </c>
      <c r="H54">
        <f>H53*1.96</f>
        <v>16.245550775520044</v>
      </c>
    </row>
    <row r="56" spans="1:8" x14ac:dyDescent="0.35">
      <c r="A56" s="4" t="s">
        <v>6</v>
      </c>
      <c r="B56" s="4" t="s">
        <v>5</v>
      </c>
      <c r="C56" s="4"/>
      <c r="D56" s="4" t="s">
        <v>6</v>
      </c>
      <c r="E56" s="4" t="s">
        <v>5</v>
      </c>
      <c r="F56" s="4"/>
      <c r="G56" s="4" t="s">
        <v>6</v>
      </c>
      <c r="H56" s="4" t="s">
        <v>5</v>
      </c>
    </row>
    <row r="57" spans="1:8" x14ac:dyDescent="0.35">
      <c r="A57">
        <v>197</v>
      </c>
      <c r="B57">
        <v>201</v>
      </c>
      <c r="D57">
        <v>494</v>
      </c>
      <c r="E57">
        <v>500</v>
      </c>
      <c r="G57">
        <v>695</v>
      </c>
      <c r="H57">
        <v>703</v>
      </c>
    </row>
    <row r="58" spans="1:8" x14ac:dyDescent="0.35">
      <c r="A58">
        <v>195</v>
      </c>
      <c r="B58">
        <v>201</v>
      </c>
      <c r="D58">
        <v>495</v>
      </c>
      <c r="E58">
        <v>500</v>
      </c>
      <c r="G58">
        <v>698</v>
      </c>
      <c r="H58">
        <v>703</v>
      </c>
    </row>
    <row r="59" spans="1:8" x14ac:dyDescent="0.35">
      <c r="A59">
        <v>194</v>
      </c>
      <c r="B59">
        <v>201</v>
      </c>
      <c r="D59">
        <v>494</v>
      </c>
      <c r="E59">
        <v>500</v>
      </c>
      <c r="G59">
        <v>697</v>
      </c>
      <c r="H59">
        <v>703</v>
      </c>
    </row>
    <row r="60" spans="1:8" x14ac:dyDescent="0.35">
      <c r="A60">
        <v>192</v>
      </c>
      <c r="B60">
        <v>201</v>
      </c>
      <c r="D60">
        <v>496</v>
      </c>
      <c r="E60">
        <v>500</v>
      </c>
      <c r="G60">
        <v>697</v>
      </c>
      <c r="H60">
        <v>703</v>
      </c>
    </row>
    <row r="61" spans="1:8" x14ac:dyDescent="0.35">
      <c r="A61">
        <v>194</v>
      </c>
      <c r="B61">
        <v>201</v>
      </c>
      <c r="D61">
        <v>495</v>
      </c>
      <c r="E61">
        <v>500</v>
      </c>
      <c r="G61">
        <v>697</v>
      </c>
      <c r="H61">
        <v>703</v>
      </c>
    </row>
    <row r="62" spans="1:8" x14ac:dyDescent="0.35">
      <c r="A62">
        <v>195</v>
      </c>
      <c r="B62">
        <v>201</v>
      </c>
      <c r="D62">
        <v>495</v>
      </c>
      <c r="E62">
        <v>500</v>
      </c>
      <c r="G62">
        <v>697</v>
      </c>
      <c r="H62">
        <v>703</v>
      </c>
    </row>
    <row r="63" spans="1:8" x14ac:dyDescent="0.35">
      <c r="A63">
        <v>194</v>
      </c>
      <c r="B63">
        <v>201</v>
      </c>
      <c r="D63">
        <v>494</v>
      </c>
      <c r="E63">
        <v>500</v>
      </c>
      <c r="G63">
        <v>698</v>
      </c>
      <c r="H63">
        <v>703</v>
      </c>
    </row>
    <row r="64" spans="1:8" x14ac:dyDescent="0.35">
      <c r="A64">
        <v>194</v>
      </c>
      <c r="B64">
        <v>201</v>
      </c>
      <c r="D64">
        <v>495</v>
      </c>
      <c r="E64">
        <v>500</v>
      </c>
      <c r="G64">
        <v>697</v>
      </c>
      <c r="H64">
        <v>703</v>
      </c>
    </row>
    <row r="65" spans="1:8" x14ac:dyDescent="0.35">
      <c r="A65">
        <v>195</v>
      </c>
      <c r="B65">
        <v>201</v>
      </c>
      <c r="D65">
        <v>496</v>
      </c>
      <c r="E65">
        <v>500</v>
      </c>
      <c r="G65">
        <v>697</v>
      </c>
      <c r="H65">
        <v>703</v>
      </c>
    </row>
    <row r="66" spans="1:8" x14ac:dyDescent="0.35">
      <c r="A66">
        <v>193</v>
      </c>
      <c r="B66">
        <v>201</v>
      </c>
      <c r="D66">
        <v>494</v>
      </c>
      <c r="E66">
        <v>500</v>
      </c>
      <c r="G66">
        <v>697</v>
      </c>
      <c r="H66">
        <v>703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iQuaz RF</dc:creator>
  <cp:lastModifiedBy>Martin Stokholm Lauridsen</cp:lastModifiedBy>
  <dcterms:created xsi:type="dcterms:W3CDTF">2021-11-10T08:25:58Z</dcterms:created>
  <dcterms:modified xsi:type="dcterms:W3CDTF">2021-11-10T14:20:51Z</dcterms:modified>
</cp:coreProperties>
</file>