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allunaab.sharepoint.com/teams/SKG0017/Delade dokument/General/Arbetsdokument/Månadsrapportering/2022/8. December/"/>
    </mc:Choice>
  </mc:AlternateContent>
  <xr:revisionPtr revIDLastSave="15" documentId="13_ncr:1_{E842038A-6270-463C-B494-0D69E45DAB71}" xr6:coauthVersionLast="47" xr6:coauthVersionMax="47" xr10:uidLastSave="{E2AE994A-39F8-4B76-A940-F36BED398BCB}"/>
  <bookViews>
    <workbookView xWindow="28680" yWindow="-120" windowWidth="29040" windowHeight="15840" tabRatio="615" xr2:uid="{00000000-000D-0000-FFFF-FFFF00000000}"/>
  </bookViews>
  <sheets>
    <sheet name="Resultat Edsviken 2022" sheetId="1" r:id="rId1"/>
    <sheet name="Resultat Edsviken 2022 enkel" sheetId="8" r:id="rId2"/>
    <sheet name="Kolumnförklaring" sheetId="3" r:id="rId3"/>
    <sheet name="codelist_SMHI_2021-02" sheetId="9" r:id="rId4"/>
  </sheets>
  <definedNames>
    <definedName name="_xlnm._FilterDatabase" localSheetId="3" hidden="1">'codelist_SMHI_2021-02'!$A$2:$D$1299</definedName>
    <definedName name="_xlnm._FilterDatabase" localSheetId="0" hidden="1">'Resultat Edsviken 2022'!$A$2:$CG$142</definedName>
    <definedName name="_xlnm._FilterDatabase" localSheetId="1" hidden="1">'Resultat Edsviken 2022 enkel'!$A$2:$AK$138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CC133" i="1" l="1" a="1"/>
  <c r="CC133" i="1" s="1"/>
  <c r="AH133" i="1" a="1"/>
  <c r="AH133" i="1" s="1"/>
  <c r="CE133" i="1" a="1"/>
  <c r="CE133" i="1" s="1"/>
  <c r="CD133" i="1" a="1"/>
  <c r="CD133" i="1" s="1"/>
  <c r="BJ133" i="1" a="1"/>
  <c r="BJ133" i="1" s="1"/>
  <c r="BH133" i="1" a="1"/>
  <c r="BH133" i="1" s="1"/>
  <c r="BF133" i="1" a="1"/>
  <c r="BF133" i="1" s="1"/>
  <c r="AX133" i="1" a="1"/>
  <c r="AX133" i="1" s="1"/>
  <c r="AZ133" i="1" a="1"/>
  <c r="AZ133" i="1" s="1"/>
  <c r="AB133" i="8"/>
  <c r="AB134" i="8"/>
  <c r="AB135" i="8"/>
  <c r="AB136" i="8"/>
  <c r="AB137" i="8"/>
  <c r="AB138" i="8"/>
  <c r="AB139" i="8"/>
  <c r="N133" i="8"/>
  <c r="N134" i="8"/>
  <c r="N135" i="8"/>
  <c r="N136" i="8"/>
  <c r="N137" i="8"/>
  <c r="N138" i="8"/>
  <c r="N139" i="8"/>
  <c r="O133" i="8"/>
  <c r="O134" i="8"/>
  <c r="O135" i="8"/>
  <c r="O136" i="8"/>
  <c r="O137" i="8"/>
  <c r="O138" i="8"/>
  <c r="O139" i="8"/>
  <c r="P133" i="8"/>
  <c r="P134" i="8"/>
  <c r="P135" i="8"/>
  <c r="P136" i="8"/>
  <c r="P137" i="8"/>
  <c r="P138" i="8"/>
  <c r="P139" i="8"/>
  <c r="R139" i="8"/>
  <c r="Q133" i="8"/>
  <c r="Q134" i="8"/>
  <c r="Q135" i="8"/>
  <c r="Q136" i="8"/>
  <c r="Q137" i="8"/>
  <c r="Q138" i="8"/>
  <c r="Q139" i="8"/>
  <c r="R133" i="8"/>
  <c r="R134" i="8"/>
  <c r="R135" i="8"/>
  <c r="R136" i="8"/>
  <c r="R137" i="8"/>
  <c r="R138" i="8"/>
  <c r="S133" i="8"/>
  <c r="S134" i="8"/>
  <c r="S135" i="8"/>
  <c r="S136" i="8"/>
  <c r="S137" i="8"/>
  <c r="S138" i="8"/>
  <c r="S139" i="8"/>
  <c r="V133" i="8"/>
  <c r="V134" i="8"/>
  <c r="V135" i="8"/>
  <c r="V136" i="8"/>
  <c r="V137" i="8"/>
  <c r="V138" i="8"/>
  <c r="V139" i="8"/>
  <c r="U133" i="8"/>
  <c r="U134" i="8"/>
  <c r="U135" i="8"/>
  <c r="U136" i="8"/>
  <c r="U137" i="8"/>
  <c r="U138" i="8"/>
  <c r="U139" i="8"/>
  <c r="T133" i="8"/>
  <c r="T134" i="8"/>
  <c r="T135" i="8"/>
  <c r="T136" i="8"/>
  <c r="T137" i="8"/>
  <c r="T138" i="8"/>
  <c r="T139" i="8"/>
  <c r="Q117" i="8"/>
  <c r="Q132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6" i="8"/>
  <c r="Q47" i="8"/>
  <c r="Q48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72" i="8"/>
  <c r="Q73" i="8"/>
  <c r="Q74" i="8"/>
  <c r="Q75" i="8"/>
  <c r="Q79" i="8"/>
  <c r="Q80" i="8"/>
  <c r="Q81" i="8"/>
  <c r="Q82" i="8"/>
  <c r="Q83" i="8"/>
  <c r="Q84" i="8"/>
  <c r="Q86" i="8"/>
  <c r="Q87" i="8"/>
  <c r="Q88" i="8"/>
  <c r="Q89" i="8"/>
  <c r="Q90" i="8"/>
  <c r="Q91" i="8"/>
  <c r="Q92" i="8"/>
  <c r="Q95" i="8"/>
  <c r="Q101" i="8"/>
  <c r="Q102" i="8"/>
  <c r="Q103" i="8"/>
  <c r="Q104" i="8"/>
  <c r="Q105" i="8"/>
  <c r="Q108" i="8"/>
  <c r="Q109" i="8"/>
  <c r="Q110" i="8"/>
  <c r="Q111" i="8"/>
  <c r="Q112" i="8"/>
  <c r="Q113" i="8"/>
  <c r="Q114" i="8"/>
  <c r="Q115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4" i="8"/>
  <c r="O21" i="8"/>
  <c r="O22" i="8"/>
  <c r="O5" i="8"/>
  <c r="O6" i="8"/>
  <c r="O7" i="8"/>
  <c r="O8" i="8"/>
  <c r="O9" i="8"/>
  <c r="O10" i="8"/>
  <c r="O11" i="8"/>
  <c r="O12" i="8"/>
  <c r="O13" i="8"/>
  <c r="O17" i="8"/>
  <c r="O18" i="8"/>
  <c r="O19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4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5" i="8"/>
  <c r="P46" i="8"/>
  <c r="P47" i="8"/>
  <c r="P48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72" i="8"/>
  <c r="P73" i="8"/>
  <c r="P74" i="8"/>
  <c r="P75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5" i="8"/>
  <c r="AB126" i="8"/>
  <c r="AB127" i="8"/>
  <c r="AB128" i="8"/>
  <c r="AB129" i="8"/>
  <c r="AB130" i="8"/>
  <c r="AB131" i="8"/>
  <c r="AB132" i="8"/>
  <c r="AB120" i="8"/>
  <c r="AB121" i="8"/>
  <c r="AB122" i="8"/>
  <c r="AB123" i="8"/>
  <c r="AB124" i="8"/>
  <c r="AB125" i="8"/>
  <c r="AB119" i="8"/>
  <c r="R132" i="8"/>
  <c r="R131" i="8"/>
  <c r="R130" i="8"/>
  <c r="R129" i="8"/>
  <c r="R128" i="8"/>
  <c r="R127" i="8"/>
  <c r="R126" i="8"/>
  <c r="P127" i="8"/>
  <c r="S127" i="8"/>
  <c r="T127" i="8"/>
  <c r="U127" i="8"/>
  <c r="V127" i="8"/>
  <c r="P128" i="8"/>
  <c r="S128" i="8"/>
  <c r="T128" i="8"/>
  <c r="U128" i="8"/>
  <c r="V128" i="8"/>
  <c r="P129" i="8"/>
  <c r="S129" i="8"/>
  <c r="T129" i="8"/>
  <c r="U129" i="8"/>
  <c r="V129" i="8"/>
  <c r="P130" i="8"/>
  <c r="S130" i="8"/>
  <c r="T130" i="8"/>
  <c r="U130" i="8"/>
  <c r="V130" i="8"/>
  <c r="P131" i="8"/>
  <c r="S131" i="8"/>
  <c r="T131" i="8"/>
  <c r="U131" i="8"/>
  <c r="V131" i="8"/>
  <c r="P132" i="8"/>
  <c r="S132" i="8"/>
  <c r="T132" i="8"/>
  <c r="U132" i="8"/>
  <c r="V132" i="8"/>
  <c r="V126" i="8"/>
  <c r="U126" i="8"/>
  <c r="T126" i="8"/>
  <c r="S126" i="8"/>
  <c r="P126" i="8"/>
  <c r="N132" i="8"/>
  <c r="N127" i="8"/>
  <c r="N128" i="8"/>
  <c r="N129" i="8"/>
  <c r="N130" i="8"/>
  <c r="N131" i="8"/>
  <c r="N126" i="8"/>
  <c r="S85" i="8"/>
  <c r="R119" i="8"/>
  <c r="R120" i="8"/>
  <c r="R121" i="8"/>
  <c r="R122" i="8"/>
  <c r="R123" i="8"/>
  <c r="R124" i="8"/>
  <c r="R125" i="8"/>
  <c r="V119" i="8"/>
  <c r="V120" i="8"/>
  <c r="V121" i="8"/>
  <c r="V122" i="8"/>
  <c r="V123" i="8"/>
  <c r="V124" i="8"/>
  <c r="V125" i="8"/>
  <c r="U119" i="8"/>
  <c r="U120" i="8"/>
  <c r="U121" i="8"/>
  <c r="U122" i="8"/>
  <c r="U123" i="8"/>
  <c r="U124" i="8"/>
  <c r="U125" i="8"/>
  <c r="T119" i="8"/>
  <c r="T120" i="8"/>
  <c r="T121" i="8"/>
  <c r="T122" i="8"/>
  <c r="T123" i="8"/>
  <c r="T124" i="8"/>
  <c r="T125" i="8"/>
  <c r="S119" i="8"/>
  <c r="S120" i="8"/>
  <c r="S121" i="8"/>
  <c r="S122" i="8"/>
  <c r="S123" i="8"/>
  <c r="S124" i="8"/>
  <c r="S125" i="8"/>
  <c r="P119" i="8"/>
  <c r="P120" i="8"/>
  <c r="P121" i="8"/>
  <c r="P122" i="8"/>
  <c r="P123" i="8"/>
  <c r="P124" i="8"/>
  <c r="P125" i="8"/>
  <c r="N119" i="8"/>
  <c r="N120" i="8"/>
  <c r="N121" i="8"/>
  <c r="N122" i="8"/>
  <c r="N123" i="8"/>
  <c r="N124" i="8"/>
  <c r="N125" i="8"/>
  <c r="AI116" i="8"/>
  <c r="AI117" i="8"/>
  <c r="AI118" i="8"/>
  <c r="AB112" i="8"/>
  <c r="AB113" i="8"/>
  <c r="AB114" i="8"/>
  <c r="AB115" i="8"/>
  <c r="V112" i="8"/>
  <c r="V113" i="8"/>
  <c r="V114" i="8"/>
  <c r="V115" i="8"/>
  <c r="V116" i="8"/>
  <c r="V117" i="8"/>
  <c r="V118" i="8"/>
  <c r="U112" i="8"/>
  <c r="U113" i="8"/>
  <c r="U114" i="8"/>
  <c r="U115" i="8"/>
  <c r="U116" i="8"/>
  <c r="U117" i="8"/>
  <c r="U118" i="8"/>
  <c r="T112" i="8"/>
  <c r="T113" i="8"/>
  <c r="T114" i="8"/>
  <c r="T115" i="8"/>
  <c r="T116" i="8"/>
  <c r="T117" i="8"/>
  <c r="T118" i="8"/>
  <c r="S112" i="8"/>
  <c r="S113" i="8"/>
  <c r="S114" i="8"/>
  <c r="S115" i="8"/>
  <c r="S116" i="8"/>
  <c r="S117" i="8"/>
  <c r="S118" i="8"/>
  <c r="R112" i="8"/>
  <c r="R113" i="8"/>
  <c r="R114" i="8"/>
  <c r="R115" i="8"/>
  <c r="R116" i="8"/>
  <c r="R117" i="8"/>
  <c r="R118" i="8"/>
  <c r="P112" i="8"/>
  <c r="P113" i="8"/>
  <c r="P114" i="8"/>
  <c r="P115" i="8"/>
  <c r="P116" i="8"/>
  <c r="P117" i="8"/>
  <c r="P118" i="8"/>
  <c r="N112" i="8"/>
  <c r="N113" i="8"/>
  <c r="N114" i="8"/>
  <c r="N115" i="8"/>
  <c r="N116" i="8"/>
  <c r="N117" i="8"/>
  <c r="N118" i="8"/>
  <c r="AB103" i="8"/>
  <c r="P103" i="8"/>
  <c r="V103" i="8"/>
  <c r="U103" i="8"/>
  <c r="T103" i="8"/>
  <c r="S103" i="8"/>
  <c r="R103" i="8"/>
  <c r="N103" i="8"/>
  <c r="AI97" i="8"/>
  <c r="AI98" i="8"/>
  <c r="AI96" i="8"/>
  <c r="AB101" i="8"/>
  <c r="AB100" i="8"/>
  <c r="AB102" i="8"/>
  <c r="AB104" i="8"/>
  <c r="AB105" i="8"/>
  <c r="AB93" i="8"/>
  <c r="AB94" i="8"/>
  <c r="AB95" i="8"/>
  <c r="AB106" i="8"/>
  <c r="AB107" i="8"/>
  <c r="AB108" i="8"/>
  <c r="AB109" i="8"/>
  <c r="AB110" i="8"/>
  <c r="AB111" i="8"/>
  <c r="AB85" i="8"/>
  <c r="AB86" i="8"/>
  <c r="AB87" i="8"/>
  <c r="AB88" i="8"/>
  <c r="AB89" i="8"/>
  <c r="AB90" i="8"/>
  <c r="AB91" i="8"/>
  <c r="AB92" i="8"/>
  <c r="AB99" i="8"/>
  <c r="V99" i="8"/>
  <c r="V100" i="8"/>
  <c r="V101" i="8"/>
  <c r="V102" i="8"/>
  <c r="V104" i="8"/>
  <c r="V105" i="8"/>
  <c r="V93" i="8"/>
  <c r="V94" i="8"/>
  <c r="V95" i="8"/>
  <c r="V96" i="8"/>
  <c r="V97" i="8"/>
  <c r="V98" i="8"/>
  <c r="V106" i="8"/>
  <c r="V107" i="8"/>
  <c r="V108" i="8"/>
  <c r="V109" i="8"/>
  <c r="V110" i="8"/>
  <c r="V111" i="8"/>
  <c r="V85" i="8"/>
  <c r="V86" i="8"/>
  <c r="V87" i="8"/>
  <c r="V88" i="8"/>
  <c r="V89" i="8"/>
  <c r="V90" i="8"/>
  <c r="V91" i="8"/>
  <c r="V92" i="8"/>
  <c r="U100" i="8"/>
  <c r="U101" i="8"/>
  <c r="U102" i="8"/>
  <c r="U104" i="8"/>
  <c r="U105" i="8"/>
  <c r="U93" i="8"/>
  <c r="U94" i="8"/>
  <c r="U95" i="8"/>
  <c r="U96" i="8"/>
  <c r="U97" i="8"/>
  <c r="U98" i="8"/>
  <c r="U106" i="8"/>
  <c r="U107" i="8"/>
  <c r="U108" i="8"/>
  <c r="U109" i="8"/>
  <c r="U110" i="8"/>
  <c r="U111" i="8"/>
  <c r="U85" i="8"/>
  <c r="U86" i="8"/>
  <c r="U87" i="8"/>
  <c r="U88" i="8"/>
  <c r="U89" i="8"/>
  <c r="U90" i="8"/>
  <c r="U91" i="8"/>
  <c r="U92" i="8"/>
  <c r="T100" i="8"/>
  <c r="T101" i="8"/>
  <c r="T102" i="8"/>
  <c r="T104" i="8"/>
  <c r="T105" i="8"/>
  <c r="T95" i="8"/>
  <c r="T96" i="8"/>
  <c r="T97" i="8"/>
  <c r="T98" i="8"/>
  <c r="T106" i="8"/>
  <c r="T107" i="8"/>
  <c r="T108" i="8"/>
  <c r="T109" i="8"/>
  <c r="T110" i="8"/>
  <c r="T111" i="8"/>
  <c r="T85" i="8"/>
  <c r="T86" i="8"/>
  <c r="T87" i="8"/>
  <c r="T88" i="8"/>
  <c r="T89" i="8"/>
  <c r="T90" i="8"/>
  <c r="T91" i="8"/>
  <c r="T92" i="8"/>
  <c r="S89" i="8"/>
  <c r="S99" i="8"/>
  <c r="S100" i="8"/>
  <c r="S101" i="8"/>
  <c r="S102" i="8"/>
  <c r="S104" i="8"/>
  <c r="S105" i="8"/>
  <c r="S93" i="8"/>
  <c r="S94" i="8"/>
  <c r="S95" i="8"/>
  <c r="S96" i="8"/>
  <c r="S97" i="8"/>
  <c r="S98" i="8"/>
  <c r="S106" i="8"/>
  <c r="S107" i="8"/>
  <c r="S108" i="8"/>
  <c r="S109" i="8"/>
  <c r="S110" i="8"/>
  <c r="S111" i="8"/>
  <c r="S86" i="8"/>
  <c r="S87" i="8"/>
  <c r="S88" i="8"/>
  <c r="S90" i="8"/>
  <c r="S91" i="8"/>
  <c r="S92" i="8"/>
  <c r="R88" i="8"/>
  <c r="R100" i="8"/>
  <c r="R101" i="8"/>
  <c r="R102" i="8"/>
  <c r="R104" i="8"/>
  <c r="R105" i="8"/>
  <c r="R93" i="8"/>
  <c r="R94" i="8"/>
  <c r="R95" i="8"/>
  <c r="R96" i="8"/>
  <c r="R97" i="8"/>
  <c r="R98" i="8"/>
  <c r="R106" i="8"/>
  <c r="R107" i="8"/>
  <c r="R108" i="8"/>
  <c r="R109" i="8"/>
  <c r="R110" i="8"/>
  <c r="R111" i="8"/>
  <c r="R85" i="8"/>
  <c r="R86" i="8"/>
  <c r="R87" i="8"/>
  <c r="R89" i="8"/>
  <c r="R90" i="8"/>
  <c r="R91" i="8"/>
  <c r="R92" i="8"/>
  <c r="R99" i="8"/>
  <c r="R68" i="8"/>
  <c r="P101" i="8"/>
  <c r="P102" i="8"/>
  <c r="P104" i="8"/>
  <c r="P105" i="8"/>
  <c r="P96" i="8"/>
  <c r="P97" i="8"/>
  <c r="P98" i="8"/>
  <c r="P106" i="8"/>
  <c r="P107" i="8"/>
  <c r="P108" i="8"/>
  <c r="P109" i="8"/>
  <c r="P110" i="8"/>
  <c r="P111" i="8"/>
  <c r="N93" i="8"/>
  <c r="N99" i="8"/>
  <c r="N100" i="8"/>
  <c r="N101" i="8"/>
  <c r="N102" i="8"/>
  <c r="N104" i="8"/>
  <c r="N105" i="8"/>
  <c r="N94" i="8"/>
  <c r="N95" i="8"/>
  <c r="N96" i="8"/>
  <c r="N97" i="8"/>
  <c r="N98" i="8"/>
  <c r="N106" i="8"/>
  <c r="N107" i="8"/>
  <c r="N108" i="8"/>
  <c r="N109" i="8"/>
  <c r="N110" i="8"/>
  <c r="N111" i="8"/>
  <c r="N85" i="8"/>
  <c r="N86" i="8"/>
  <c r="N87" i="8"/>
  <c r="N88" i="8"/>
  <c r="N89" i="8"/>
  <c r="N90" i="8"/>
  <c r="N91" i="8"/>
  <c r="N92" i="8"/>
  <c r="AB59" i="8"/>
  <c r="AB60" i="8"/>
  <c r="AB61" i="8"/>
  <c r="AB62" i="8"/>
  <c r="AB63" i="8"/>
  <c r="AB64" i="8"/>
  <c r="AB65" i="8"/>
  <c r="AB79" i="8"/>
  <c r="AB80" i="8"/>
  <c r="AB81" i="8"/>
  <c r="AB82" i="8"/>
  <c r="AB83" i="8"/>
  <c r="AB84" i="8"/>
  <c r="AB72" i="8"/>
  <c r="AB73" i="8"/>
  <c r="AB74" i="8"/>
  <c r="AB75" i="8"/>
  <c r="AB66" i="8"/>
  <c r="AB67" i="8"/>
  <c r="AB68" i="8"/>
  <c r="AB58" i="8"/>
  <c r="AI76" i="8"/>
  <c r="AI77" i="8"/>
  <c r="AI78" i="8"/>
  <c r="AI69" i="8"/>
  <c r="AI70" i="8"/>
  <c r="AI71" i="8"/>
  <c r="AI51" i="8"/>
  <c r="V58" i="8"/>
  <c r="V59" i="8"/>
  <c r="V60" i="8"/>
  <c r="V61" i="8"/>
  <c r="V62" i="8"/>
  <c r="V63" i="8"/>
  <c r="V64" i="8"/>
  <c r="V65" i="8"/>
  <c r="V79" i="8"/>
  <c r="V80" i="8"/>
  <c r="V81" i="8"/>
  <c r="V82" i="8"/>
  <c r="V83" i="8"/>
  <c r="V84" i="8"/>
  <c r="V72" i="8"/>
  <c r="V73" i="8"/>
  <c r="V74" i="8"/>
  <c r="V75" i="8"/>
  <c r="V76" i="8"/>
  <c r="V77" i="8"/>
  <c r="V78" i="8"/>
  <c r="V66" i="8"/>
  <c r="V67" i="8"/>
  <c r="V68" i="8"/>
  <c r="V69" i="8"/>
  <c r="V70" i="8"/>
  <c r="V71" i="8"/>
  <c r="U59" i="8"/>
  <c r="U61" i="8"/>
  <c r="U62" i="8"/>
  <c r="U63" i="8"/>
  <c r="U64" i="8"/>
  <c r="U65" i="8"/>
  <c r="U81" i="8"/>
  <c r="U82" i="8"/>
  <c r="U83" i="8"/>
  <c r="U84" i="8"/>
  <c r="U73" i="8"/>
  <c r="U74" i="8"/>
  <c r="U75" i="8"/>
  <c r="U76" i="8"/>
  <c r="U77" i="8"/>
  <c r="U78" i="8"/>
  <c r="U68" i="8"/>
  <c r="U69" i="8"/>
  <c r="U70" i="8"/>
  <c r="U71" i="8"/>
  <c r="T61" i="8"/>
  <c r="T62" i="8"/>
  <c r="T63" i="8"/>
  <c r="T64" i="8"/>
  <c r="T65" i="8"/>
  <c r="T81" i="8"/>
  <c r="T82" i="8"/>
  <c r="T83" i="8"/>
  <c r="T84" i="8"/>
  <c r="T73" i="8"/>
  <c r="T74" i="8"/>
  <c r="T75" i="8"/>
  <c r="T76" i="8"/>
  <c r="T77" i="8"/>
  <c r="T78" i="8"/>
  <c r="T68" i="8"/>
  <c r="T69" i="8"/>
  <c r="T70" i="8"/>
  <c r="T71" i="8"/>
  <c r="S58" i="8"/>
  <c r="S59" i="8"/>
  <c r="S60" i="8"/>
  <c r="S61" i="8"/>
  <c r="S62" i="8"/>
  <c r="S63" i="8"/>
  <c r="S64" i="8"/>
  <c r="S65" i="8"/>
  <c r="S79" i="8"/>
  <c r="S80" i="8"/>
  <c r="S81" i="8"/>
  <c r="S82" i="8"/>
  <c r="S83" i="8"/>
  <c r="S84" i="8"/>
  <c r="S72" i="8"/>
  <c r="S73" i="8"/>
  <c r="S74" i="8"/>
  <c r="S75" i="8"/>
  <c r="S76" i="8"/>
  <c r="S77" i="8"/>
  <c r="S78" i="8"/>
  <c r="S66" i="8"/>
  <c r="S67" i="8"/>
  <c r="S68" i="8"/>
  <c r="S69" i="8"/>
  <c r="S70" i="8"/>
  <c r="S71" i="8"/>
  <c r="R58" i="8"/>
  <c r="R59" i="8"/>
  <c r="R60" i="8"/>
  <c r="R61" i="8"/>
  <c r="R62" i="8"/>
  <c r="R63" i="8"/>
  <c r="R64" i="8"/>
  <c r="R65" i="8"/>
  <c r="R79" i="8"/>
  <c r="R80" i="8"/>
  <c r="R81" i="8"/>
  <c r="R82" i="8"/>
  <c r="R83" i="8"/>
  <c r="R84" i="8"/>
  <c r="R72" i="8"/>
  <c r="R73" i="8"/>
  <c r="R74" i="8"/>
  <c r="R75" i="8"/>
  <c r="R66" i="8"/>
  <c r="R67" i="8"/>
  <c r="N64" i="8"/>
  <c r="N58" i="8"/>
  <c r="N59" i="8"/>
  <c r="N60" i="8"/>
  <c r="N61" i="8"/>
  <c r="N62" i="8"/>
  <c r="N63" i="8"/>
  <c r="N65" i="8"/>
  <c r="N79" i="8"/>
  <c r="N80" i="8"/>
  <c r="N81" i="8"/>
  <c r="N82" i="8"/>
  <c r="N83" i="8"/>
  <c r="N84" i="8"/>
  <c r="N72" i="8"/>
  <c r="N73" i="8"/>
  <c r="N74" i="8"/>
  <c r="N75" i="8"/>
  <c r="N76" i="8"/>
  <c r="N77" i="8"/>
  <c r="N78" i="8"/>
  <c r="N66" i="8"/>
  <c r="N67" i="8"/>
  <c r="N68" i="8"/>
  <c r="N69" i="8"/>
  <c r="N70" i="8"/>
  <c r="N71" i="8"/>
  <c r="AI43" i="8"/>
  <c r="AI44" i="8"/>
  <c r="AI49" i="8"/>
  <c r="AI50" i="8"/>
  <c r="AI42" i="8"/>
  <c r="T49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50" i="8"/>
  <c r="T51" i="8"/>
  <c r="T52" i="8"/>
  <c r="T53" i="8"/>
  <c r="T54" i="8"/>
  <c r="T55" i="8"/>
  <c r="T56" i="8"/>
  <c r="T57" i="8"/>
  <c r="T31" i="8"/>
  <c r="S42" i="8"/>
  <c r="R45" i="8"/>
  <c r="S32" i="8"/>
  <c r="S33" i="8"/>
  <c r="S34" i="8"/>
  <c r="S35" i="8"/>
  <c r="S36" i="8"/>
  <c r="S37" i="8"/>
  <c r="S38" i="8"/>
  <c r="S39" i="8"/>
  <c r="S40" i="8"/>
  <c r="S41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R32" i="8"/>
  <c r="R33" i="8"/>
  <c r="R34" i="8"/>
  <c r="R35" i="8"/>
  <c r="R36" i="8"/>
  <c r="R37" i="8"/>
  <c r="R38" i="8"/>
  <c r="R39" i="8"/>
  <c r="R40" i="8"/>
  <c r="R41" i="8"/>
  <c r="R46" i="8"/>
  <c r="R47" i="8"/>
  <c r="R48" i="8"/>
  <c r="R52" i="8"/>
  <c r="R53" i="8"/>
  <c r="R54" i="8"/>
  <c r="R55" i="8"/>
  <c r="R56" i="8"/>
  <c r="R57" i="8"/>
  <c r="S31" i="8"/>
  <c r="R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31" i="8"/>
  <c r="V5" i="8"/>
  <c r="V6" i="8"/>
  <c r="V7" i="8"/>
  <c r="V8" i="8"/>
  <c r="V9" i="8"/>
  <c r="V10" i="8"/>
  <c r="V11" i="8"/>
  <c r="V25" i="8"/>
  <c r="V26" i="8"/>
  <c r="V27" i="8"/>
  <c r="V28" i="8"/>
  <c r="V29" i="8"/>
  <c r="V30" i="8"/>
  <c r="V18" i="8"/>
  <c r="V19" i="8"/>
  <c r="V20" i="8"/>
  <c r="V21" i="8"/>
  <c r="V22" i="8"/>
  <c r="V23" i="8"/>
  <c r="V24" i="8"/>
  <c r="V12" i="8"/>
  <c r="V13" i="8"/>
  <c r="V14" i="8"/>
  <c r="V15" i="8"/>
  <c r="V16" i="8"/>
  <c r="V17" i="8"/>
  <c r="V4" i="8"/>
  <c r="T5" i="8"/>
  <c r="T6" i="8"/>
  <c r="T7" i="8"/>
  <c r="T8" i="8"/>
  <c r="T9" i="8"/>
  <c r="T10" i="8"/>
  <c r="T11" i="8"/>
  <c r="T25" i="8"/>
  <c r="T26" i="8"/>
  <c r="T27" i="8"/>
  <c r="T28" i="8"/>
  <c r="T29" i="8"/>
  <c r="T30" i="8"/>
  <c r="T18" i="8"/>
  <c r="T19" i="8"/>
  <c r="T20" i="8"/>
  <c r="T21" i="8"/>
  <c r="T22" i="8"/>
  <c r="T23" i="8"/>
  <c r="T24" i="8"/>
  <c r="T12" i="8"/>
  <c r="T13" i="8"/>
  <c r="T14" i="8"/>
  <c r="T15" i="8"/>
  <c r="T16" i="8"/>
  <c r="T17" i="8"/>
  <c r="T4" i="8"/>
  <c r="S5" i="8"/>
  <c r="S6" i="8"/>
  <c r="S7" i="8"/>
  <c r="S8" i="8"/>
  <c r="S9" i="8"/>
  <c r="S10" i="8"/>
  <c r="S11" i="8"/>
  <c r="S25" i="8"/>
  <c r="S26" i="8"/>
  <c r="S27" i="8"/>
  <c r="S28" i="8"/>
  <c r="S29" i="8"/>
  <c r="S30" i="8"/>
  <c r="S18" i="8"/>
  <c r="S19" i="8"/>
  <c r="S20" i="8"/>
  <c r="S21" i="8"/>
  <c r="S22" i="8"/>
  <c r="S23" i="8"/>
  <c r="S24" i="8"/>
  <c r="S12" i="8"/>
  <c r="S13" i="8"/>
  <c r="S14" i="8"/>
  <c r="S15" i="8"/>
  <c r="S16" i="8"/>
  <c r="S17" i="8"/>
  <c r="S4" i="8"/>
  <c r="R5" i="8"/>
  <c r="R6" i="8"/>
  <c r="R7" i="8"/>
  <c r="R8" i="8"/>
  <c r="R9" i="8"/>
  <c r="R10" i="8"/>
  <c r="R11" i="8"/>
  <c r="R25" i="8"/>
  <c r="R26" i="8"/>
  <c r="R27" i="8"/>
  <c r="R28" i="8"/>
  <c r="R29" i="8"/>
  <c r="R30" i="8"/>
  <c r="R18" i="8"/>
  <c r="R19" i="8"/>
  <c r="R20" i="8"/>
  <c r="R21" i="8"/>
  <c r="R22" i="8"/>
  <c r="R23" i="8"/>
  <c r="R24" i="8"/>
  <c r="R12" i="8"/>
  <c r="R13" i="8"/>
  <c r="R14" i="8"/>
  <c r="R15" i="8"/>
  <c r="R16" i="8"/>
  <c r="R17" i="8"/>
  <c r="R4" i="8"/>
  <c r="N5" i="8"/>
  <c r="N6" i="8"/>
  <c r="N7" i="8"/>
  <c r="N8" i="8"/>
  <c r="N9" i="8"/>
  <c r="N10" i="8"/>
  <c r="N11" i="8"/>
  <c r="N25" i="8"/>
  <c r="N26" i="8"/>
  <c r="N27" i="8"/>
  <c r="N28" i="8"/>
  <c r="N29" i="8"/>
  <c r="N30" i="8"/>
  <c r="N18" i="8"/>
  <c r="N19" i="8"/>
  <c r="N20" i="8"/>
  <c r="N21" i="8"/>
  <c r="N22" i="8"/>
  <c r="N23" i="8"/>
  <c r="N24" i="8"/>
  <c r="N12" i="8"/>
  <c r="N13" i="8"/>
  <c r="N14" i="8"/>
  <c r="N15" i="8"/>
  <c r="N16" i="8"/>
  <c r="N17" i="8"/>
  <c r="N4" i="8"/>
  <c r="U5" i="8"/>
  <c r="U6" i="8"/>
  <c r="U7" i="8"/>
  <c r="U8" i="8"/>
  <c r="U9" i="8"/>
  <c r="U10" i="8"/>
  <c r="U11" i="8"/>
  <c r="U25" i="8"/>
  <c r="U26" i="8"/>
  <c r="U27" i="8"/>
  <c r="U28" i="8"/>
  <c r="U29" i="8"/>
  <c r="U30" i="8"/>
  <c r="U18" i="8"/>
  <c r="U19" i="8"/>
  <c r="U20" i="8"/>
  <c r="U21" i="8"/>
  <c r="U22" i="8"/>
  <c r="U23" i="8"/>
  <c r="U24" i="8"/>
  <c r="U12" i="8"/>
  <c r="U13" i="8"/>
  <c r="U14" i="8"/>
  <c r="U15" i="8"/>
  <c r="U16" i="8"/>
  <c r="U17" i="8"/>
  <c r="U4" i="8"/>
  <c r="AJ3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Anders.Olsson</author>
    <author>Lars Johan Hansson</author>
    <author>Håkan Sandsten</author>
    <author>Microsoft Office User</author>
    <author>tc={2E8D830D-8462-4919-AD85-9B65B00BAD37}</author>
    <author>tc={04E1EEB8-5D67-436E-930E-1D6F7CD76FE8}</author>
    <author>tc={845886F9-A850-4E83-B392-10B5F5E9911E}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Projekt/Undersökning: </t>
        </r>
        <r>
          <rPr>
            <sz val="8"/>
            <color indexed="81"/>
            <rFont val="Tahoma"/>
            <family val="2"/>
          </rPr>
          <t>Kod för</t>
        </r>
        <r>
          <rPr>
            <sz val="8"/>
            <color indexed="81"/>
            <rFont val="Tahoma"/>
            <family val="2"/>
          </rPr>
          <t>det projekt eller undersökning där provtagningen ingår</t>
        </r>
      </text>
    </comment>
    <comment ref="C2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Projekt namn: 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Används då undersökningen saknar projektkod. Här fylls hela projektets namn i, datavärden skapar sedan en kod. Var vänlig och fyll i korrekt och fullständigt namn på projektet.</t>
        </r>
      </text>
    </comment>
    <comment ref="D2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Beställare:</t>
        </r>
        <r>
          <rPr>
            <sz val="8"/>
            <color rgb="FF000000"/>
            <rFont val="Tahoma"/>
            <family val="2"/>
          </rPr>
          <t xml:space="preserve"> Namn på t.ex. en myndighet eller ett vattenvårdsförbund som beställt provtagningen
</t>
        </r>
      </text>
    </comment>
    <comment ref="E2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Provtagningsår: </t>
        </r>
        <r>
          <rPr>
            <sz val="8"/>
            <color rgb="FF000000"/>
            <rFont val="Tahoma"/>
            <family val="2"/>
          </rPr>
          <t xml:space="preserve">Det år då provtagningen utförts
</t>
        </r>
      </text>
    </comment>
    <comment ref="F2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 xml:space="preserve">Provtagningsdatum: </t>
        </r>
        <r>
          <rPr>
            <sz val="8"/>
            <color rgb="FF000000"/>
            <rFont val="Tahoma"/>
            <family val="2"/>
          </rPr>
          <t xml:space="preserve">Datumet då provtagningen utfördes
</t>
        </r>
      </text>
    </comment>
    <comment ref="G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Tid: </t>
        </r>
        <r>
          <rPr>
            <sz val="8"/>
            <color indexed="81"/>
            <rFont val="Tahoma"/>
            <family val="2"/>
          </rPr>
          <t>Tiden då provtagningen startade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 shapeId="0" xr:uid="{00000000-0006-0000-0000-000007000000}">
      <text>
        <r>
          <rPr>
            <b/>
            <sz val="8"/>
            <color rgb="FF000000"/>
            <rFont val="Tahoma"/>
            <family val="2"/>
          </rPr>
          <t xml:space="preserve">Slut provtagningsdatum: </t>
        </r>
        <r>
          <rPr>
            <sz val="8"/>
            <color rgb="FF000000"/>
            <rFont val="Tahoma"/>
            <family val="2"/>
          </rPr>
          <t xml:space="preserve">Datumet då provtagningen slutfördes
</t>
        </r>
      </text>
    </comment>
    <comment ref="I2" authorId="0" shapeId="0" xr:uid="{00000000-0006-0000-0000-000008000000}">
      <text>
        <r>
          <rPr>
            <b/>
            <sz val="8"/>
            <color rgb="FF000000"/>
            <rFont val="Tahoma"/>
            <family val="2"/>
          </rPr>
          <t xml:space="preserve">Slut_tid: </t>
        </r>
        <r>
          <rPr>
            <sz val="8"/>
            <color rgb="FF000000"/>
            <rFont val="Tahoma"/>
            <family val="2"/>
          </rPr>
          <t xml:space="preserve">Tidpunkt då provtagningen avslutades
</t>
        </r>
      </text>
    </comment>
    <comment ref="J2" authorId="0" shapeId="0" xr:uid="{00000000-0006-0000-0000-000009000000}">
      <text>
        <r>
          <rPr>
            <b/>
            <sz val="8"/>
            <color rgb="FF000000"/>
            <rFont val="Tahoma"/>
            <family val="2"/>
          </rPr>
          <t>Latitud: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Latitud enligt SWEREF99 (i praktiken skiljer sig SWEREF99 endast 0.1m från WGS84) uttryckt som grader minuter och decimalminuter med valfritt antal decimaler.
</t>
        </r>
        <r>
          <rPr>
            <sz val="8"/>
            <color rgb="FF000000"/>
            <rFont val="Tahoma"/>
            <family val="2"/>
          </rPr>
          <t xml:space="preserve">Antal decimaler ska återspegla precisionen i lägesbestämningen (
</t>
        </r>
        <r>
          <rPr>
            <sz val="8"/>
            <color rgb="FF000000"/>
            <rFont val="Tahoma"/>
            <family val="2"/>
          </rPr>
          <t xml:space="preserve">0,1 minut = 185 m;
</t>
        </r>
        <r>
          <rPr>
            <sz val="8"/>
            <color rgb="FF000000"/>
            <rFont val="Tahoma"/>
            <family val="2"/>
          </rPr>
          <t xml:space="preserve">0,01 minut = 18,5 m;
</t>
        </r>
        <r>
          <rPr>
            <sz val="8"/>
            <color rgb="FF000000"/>
            <rFont val="Tahoma"/>
            <family val="2"/>
          </rPr>
          <t>etc)</t>
        </r>
      </text>
    </comment>
    <comment ref="K2" authorId="0" shapeId="0" xr:uid="{00000000-0006-0000-0000-00000A000000}">
      <text>
        <r>
          <rPr>
            <b/>
            <sz val="8"/>
            <color rgb="FF000000"/>
            <rFont val="Tahoma"/>
            <family val="2"/>
          </rPr>
          <t>Longitud: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Longitud enligt SWEREF99 (i praktiken skiljer sig SWEREF99 endast 0.1m från WGS84) uttryckt som grader minuter och decimalminuter med valfritt antal decimaler.
</t>
        </r>
        <r>
          <rPr>
            <sz val="8"/>
            <color rgb="FF000000"/>
            <rFont val="Tahoma"/>
            <family val="2"/>
          </rPr>
          <t xml:space="preserve">Antal decimaler ska återspegla precisionen i lägesbestämningen (
</t>
        </r>
        <r>
          <rPr>
            <sz val="8"/>
            <color rgb="FF000000"/>
            <rFont val="Tahoma"/>
            <family val="2"/>
          </rPr>
          <t xml:space="preserve">0,1 minut = 185 m;
</t>
        </r>
        <r>
          <rPr>
            <sz val="8"/>
            <color rgb="FF000000"/>
            <rFont val="Tahoma"/>
            <family val="2"/>
          </rPr>
          <t xml:space="preserve">0,01 minut = 18,5 m;
</t>
        </r>
        <r>
          <rPr>
            <sz val="8"/>
            <color rgb="FF000000"/>
            <rFont val="Tahoma"/>
            <family val="2"/>
          </rPr>
          <t>etc)</t>
        </r>
      </text>
    </comment>
    <comment ref="L2" authorId="1" shapeId="0" xr:uid="{00000000-0006-0000-0000-00000B000000}">
      <text>
        <r>
          <rPr>
            <b/>
            <sz val="8"/>
            <color rgb="FF000000"/>
            <rFont val="Tahoma"/>
            <family val="2"/>
          </rPr>
          <t>Positioneringssystem: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Beskrivning av hur positionen bestämts. Koder: 
</t>
        </r>
        <r>
          <rPr>
            <sz val="8"/>
            <color rgb="FF000000"/>
            <rFont val="Tahoma"/>
            <family val="2"/>
          </rPr>
          <t xml:space="preserve">DEC: DECCA
</t>
        </r>
        <r>
          <rPr>
            <sz val="8"/>
            <color rgb="FF000000"/>
            <rFont val="Tahoma"/>
            <family val="2"/>
          </rPr>
          <t xml:space="preserve">DGP: Differential Global Positioning System
</t>
        </r>
        <r>
          <rPr>
            <sz val="8"/>
            <color rgb="FF000000"/>
            <rFont val="Tahoma"/>
            <family val="2"/>
          </rPr>
          <t xml:space="preserve">EST: Estimated (especially for historical data)
</t>
        </r>
        <r>
          <rPr>
            <sz val="8"/>
            <color rgb="FF000000"/>
            <rFont val="Tahoma"/>
            <family val="2"/>
          </rPr>
          <t xml:space="preserve">GPS: Global Positioning System
</t>
        </r>
        <r>
          <rPr>
            <sz val="8"/>
            <color rgb="FF000000"/>
            <rFont val="Tahoma"/>
            <family val="2"/>
          </rPr>
          <t>NOM: Nominal (designated stations)</t>
        </r>
      </text>
    </comment>
    <comment ref="M2" authorId="0" shapeId="0" xr:uid="{00000000-0006-0000-0000-00000C000000}">
      <text>
        <r>
          <rPr>
            <b/>
            <sz val="8"/>
            <color rgb="FF000000"/>
            <rFont val="Tahoma"/>
            <family val="2"/>
          </rPr>
          <t>Stationsnamn: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Namnet på den station som provtagits.</t>
        </r>
      </text>
    </comment>
    <comment ref="N2" authorId="0" shapeId="0" xr:uid="{00000000-0006-0000-0000-00000D000000}">
      <text>
        <r>
          <rPr>
            <b/>
            <sz val="8"/>
            <color rgb="FF000000"/>
            <rFont val="Tahoma"/>
            <family val="2"/>
          </rPr>
          <t xml:space="preserve">Fartyg/Mätplatform: </t>
        </r>
        <r>
          <rPr>
            <sz val="8"/>
            <color rgb="FF000000"/>
            <rFont val="Tahoma"/>
            <family val="2"/>
          </rPr>
          <t xml:space="preserve">Kod för det fartyg eller mätplatform som använts
</t>
        </r>
      </text>
    </comment>
    <comment ref="O2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 xml:space="preserve">Antal djup: </t>
        </r>
        <r>
          <rPr>
            <sz val="8"/>
            <color indexed="81"/>
            <rFont val="Tahoma"/>
            <family val="2"/>
          </rPr>
          <t>Antalet provtagna djup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Serienummer:</t>
        </r>
        <r>
          <rPr>
            <sz val="8"/>
            <color indexed="81"/>
            <rFont val="Tahoma"/>
            <family val="2"/>
          </rPr>
          <t xml:space="preserve"> Börjar på 0001 varje nytt år/fartyg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10000000}">
      <text>
        <r>
          <rPr>
            <b/>
            <sz val="8"/>
            <color rgb="FF000000"/>
            <rFont val="Tahoma"/>
            <family val="2"/>
          </rPr>
          <t xml:space="preserve">Vattendjup: 
</t>
        </r>
        <r>
          <rPr>
            <sz val="8"/>
            <color rgb="FF000000"/>
            <rFont val="Tahoma"/>
            <family val="2"/>
          </rPr>
          <t xml:space="preserve">Vattendjupet vid stationen (m)
</t>
        </r>
      </text>
    </comment>
    <comment ref="R2" authorId="0" shapeId="0" xr:uid="{00000000-0006-0000-0000-000011000000}">
      <text>
        <r>
          <rPr>
            <b/>
            <sz val="8"/>
            <color rgb="FF000000"/>
            <rFont val="Tahoma"/>
            <family val="2"/>
          </rPr>
          <t xml:space="preserve">Vindriktning: </t>
        </r>
        <r>
          <rPr>
            <sz val="8"/>
            <color rgb="FF000000"/>
            <rFont val="Tahoma"/>
            <family val="2"/>
          </rPr>
          <t xml:space="preserve">Kod för den vindriktning under provtagningen
</t>
        </r>
      </text>
    </comment>
    <comment ref="S2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 xml:space="preserve">Vindhastighet: </t>
        </r>
        <r>
          <rPr>
            <sz val="8"/>
            <color indexed="81"/>
            <rFont val="Tahoma"/>
            <family val="2"/>
          </rPr>
          <t>Hastigheten hos vinden under provtagningen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2" authorId="0" shapeId="0" xr:uid="{00000000-0006-0000-0000-000013000000}">
      <text>
        <r>
          <rPr>
            <b/>
            <sz val="8"/>
            <color rgb="FF000000"/>
            <rFont val="Tahoma"/>
            <family val="2"/>
          </rPr>
          <t xml:space="preserve">Väder: </t>
        </r>
        <r>
          <rPr>
            <sz val="8"/>
            <color rgb="FF000000"/>
            <rFont val="Tahoma"/>
            <family val="2"/>
          </rPr>
          <t xml:space="preserve">Kod för väderförhållandena under provtagningen
</t>
        </r>
      </text>
    </comment>
    <comment ref="W2" authorId="0" shapeId="0" xr:uid="{00000000-0006-0000-0000-000014000000}">
      <text>
        <r>
          <rPr>
            <b/>
            <sz val="8"/>
            <color rgb="FF000000"/>
            <rFont val="Tahoma"/>
            <family val="2"/>
          </rPr>
          <t xml:space="preserve">Moln: </t>
        </r>
        <r>
          <rPr>
            <sz val="8"/>
            <color rgb="FF000000"/>
            <rFont val="Tahoma"/>
            <family val="2"/>
          </rPr>
          <t xml:space="preserve">Kod för molnigheten under provtagningen
</t>
        </r>
      </text>
    </comment>
    <comment ref="X2" authorId="0" shapeId="0" xr:uid="{00000000-0006-0000-0000-000015000000}">
      <text>
        <r>
          <rPr>
            <b/>
            <sz val="8"/>
            <color rgb="FF000000"/>
            <rFont val="Tahoma"/>
            <family val="2"/>
          </rPr>
          <t>Sjöhävning:</t>
        </r>
        <r>
          <rPr>
            <sz val="8"/>
            <color rgb="FF000000"/>
            <rFont val="Tahoma"/>
            <family val="2"/>
          </rPr>
          <t xml:space="preserve"> Kod för sjöhävningen under provtagningen
</t>
        </r>
      </text>
    </comment>
    <comment ref="Z2" authorId="0" shapeId="0" xr:uid="{00000000-0006-0000-0000-000016000000}">
      <text>
        <r>
          <rPr>
            <b/>
            <sz val="8"/>
            <color rgb="FF000000"/>
            <rFont val="Tahoma"/>
            <family val="2"/>
          </rPr>
          <t xml:space="preserve">Siktdjup: </t>
        </r>
        <r>
          <rPr>
            <sz val="8"/>
            <color rgb="FF000000"/>
            <rFont val="Tahoma"/>
            <family val="2"/>
          </rPr>
          <t xml:space="preserve">Uppmätt siktdjup
</t>
        </r>
      </text>
    </comment>
    <comment ref="AB2" authorId="1" shapeId="0" xr:uid="{00000000-0006-0000-0000-000017000000}">
      <text>
        <r>
          <rPr>
            <b/>
            <sz val="8"/>
            <color rgb="FF000000"/>
            <rFont val="Tahoma"/>
            <family val="2"/>
          </rPr>
          <t>Prov-id: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Beteckning som identifierar det enskilda provet.</t>
        </r>
      </text>
    </comment>
    <comment ref="AC2" authorId="0" shapeId="0" xr:uid="{00000000-0006-0000-0000-000018000000}">
      <text>
        <r>
          <rPr>
            <b/>
            <sz val="8"/>
            <color rgb="FF000000"/>
            <rFont val="Tahoma"/>
            <family val="2"/>
          </rPr>
          <t>Provtagningslaboratorium: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Kod för laboratorium som samlat in proverna.
</t>
        </r>
        <r>
          <rPr>
            <sz val="8"/>
            <color rgb="FF000000"/>
            <rFont val="Tahoma"/>
            <family val="2"/>
          </rPr>
          <t xml:space="preserve">Kontakta datavärden om inte laboratoriet finns med i datavärdens lista över laboratorier.
</t>
        </r>
        <r>
          <rPr>
            <sz val="8"/>
            <color rgb="FF000000"/>
            <rFont val="Tahoma"/>
            <family val="2"/>
          </rPr>
          <t xml:space="preserve">http://www.smhi.se/oceanografi/oce_info_data/shark_web/codelist.html
</t>
        </r>
      </text>
    </comment>
    <comment ref="AD2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 xml:space="preserve">Provtagartyp: 
</t>
        </r>
        <r>
          <rPr>
            <sz val="8"/>
            <color indexed="81"/>
            <rFont val="Tahoma"/>
            <family val="2"/>
          </rPr>
          <t>Kod för typ av provtagningsredskap
tex. NSK = Niskinflaska</t>
        </r>
      </text>
    </comment>
    <comment ref="AE2" authorId="0" shapeId="0" xr:uid="{00000000-0006-0000-0000-00001A000000}">
      <text>
        <r>
          <rPr>
            <b/>
            <sz val="8"/>
            <color rgb="FF000000"/>
            <rFont val="Tahoma"/>
            <family val="2"/>
          </rPr>
          <t>Provtagningsdjup: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Djupet där provet är taget.</t>
        </r>
      </text>
    </comment>
    <comment ref="CA2" authorId="0" shapeId="0" xr:uid="{00000000-0006-0000-0000-00001B000000}">
      <text>
        <r>
          <rPr>
            <b/>
            <sz val="8"/>
            <color rgb="FF000000"/>
            <rFont val="Tahoma"/>
            <family val="2"/>
          </rPr>
          <t xml:space="preserve">Metoddokument:
</t>
        </r>
        <r>
          <rPr>
            <sz val="8"/>
            <color rgb="FF000000"/>
            <rFont val="Tahoma"/>
            <family val="2"/>
          </rPr>
          <t xml:space="preserve">Dokument som beskriver provtagnings- och analysmetoden 
</t>
        </r>
      </text>
    </comment>
    <comment ref="CB2" authorId="0" shapeId="0" xr:uid="{00000000-0006-0000-0000-00001C000000}">
      <text>
        <r>
          <rPr>
            <b/>
            <sz val="8"/>
            <color rgb="FF000000"/>
            <rFont val="Tahoma"/>
            <family val="2"/>
          </rPr>
          <t xml:space="preserve">Kommentar: </t>
        </r>
        <r>
          <rPr>
            <sz val="8"/>
            <color rgb="FF000000"/>
            <rFont val="Tahoma"/>
            <family val="2"/>
          </rPr>
          <t xml:space="preserve">Fritextkommentar
</t>
        </r>
      </text>
    </comment>
    <comment ref="CC2" authorId="2" shapeId="0" xr:uid="{00000000-0006-0000-0000-00001D000000}">
      <text>
        <r>
          <rPr>
            <b/>
            <sz val="9"/>
            <color rgb="FF000000"/>
            <rFont val="Arial"/>
            <family val="2"/>
          </rPr>
          <t xml:space="preserve">Håkan Sandsten:
</t>
        </r>
        <r>
          <rPr>
            <b/>
            <sz val="9"/>
            <color rgb="FF000000"/>
            <rFont val="Arial"/>
            <family val="2"/>
          </rPr>
          <t>Filtrerat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Dividera µg/l med 14,0067 för att få µmol/l</t>
        </r>
      </text>
    </comment>
    <comment ref="CD2" authorId="2" shapeId="0" xr:uid="{00000000-0006-0000-0000-00001E000000}">
      <text>
        <r>
          <rPr>
            <b/>
            <sz val="9"/>
            <color rgb="FF000000"/>
            <rFont val="Arial"/>
            <family val="2"/>
          </rPr>
          <t xml:space="preserve">Håkan Sandsten:
</t>
        </r>
        <r>
          <rPr>
            <b/>
            <sz val="9"/>
            <color rgb="FF000000"/>
            <rFont val="Arial"/>
            <family val="2"/>
          </rPr>
          <t>Fosfat Filtrerat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Dividera µg/l med 30,97376 för att få µmol/l</t>
        </r>
      </text>
    </comment>
    <comment ref="G3" authorId="1" shapeId="0" xr:uid="{00000000-0006-0000-0000-00001F000000}">
      <text>
        <r>
          <rPr>
            <b/>
            <sz val="8"/>
            <color indexed="81"/>
            <rFont val="Tahoma"/>
            <family val="2"/>
          </rPr>
          <t>Provtagningstidpunkt (start)</t>
        </r>
        <r>
          <rPr>
            <sz val="8"/>
            <color indexed="81"/>
            <rFont val="Tahoma"/>
            <family val="2"/>
          </rPr>
          <t xml:space="preserve">
Tidpunkten då provtagningen påbörjades angivet i UTC</t>
        </r>
      </text>
    </comment>
    <comment ref="Y12" authorId="3" shapeId="0" xr:uid="{CC95F7C1-9348-C343-B4D2-7B1B84EEDDEC}">
      <text>
        <r>
          <rPr>
            <sz val="10"/>
            <color rgb="FF000000"/>
            <rFont val="Arial"/>
            <family val="2"/>
          </rPr>
          <t>Fast is ca 15 cm, hittar ingen passande kod</t>
        </r>
      </text>
    </comment>
    <comment ref="Y18" authorId="3" shapeId="0" xr:uid="{E987181F-52DE-0D45-883E-A7D1D6FB8A46}">
      <text>
        <r>
          <rPr>
            <sz val="10"/>
            <color rgb="FF000000"/>
            <rFont val="Arial"/>
            <family val="2"/>
          </rPr>
          <t xml:space="preserve">Fast is ca 10 cm, hittar ingen passande kod
</t>
        </r>
      </text>
    </comment>
    <comment ref="AF126" authorId="4" shapeId="0" xr:uid="{2E8D830D-8462-4919-AD85-9B65B00BAD37}">
      <text>
        <t>[Threaded comment]
Your version of Excel allows you to read this threaded comment; however, any edits to it will get removed if the file is opened in a newer version of Excel. Learn more: https://go.microsoft.com/fwlink/?linkid=870924
Comment:
    saknas</t>
      </text>
    </comment>
    <comment ref="CE126" authorId="5" shapeId="0" xr:uid="{04E1EEB8-5D67-436E-930E-1D6F7CD76FE8}">
      <text>
        <t>[Threaded comment]
Your version of Excel allows you to read this threaded comment; however, any edits to it will get removed if the file is opened in a newer version of Excel. Learn more: https://go.microsoft.com/fwlink/?linkid=870924
Comment:
    Saknas pga. att provtagningstemperatur saknas.</t>
      </text>
    </comment>
    <comment ref="Y133" authorId="6" shapeId="0" xr:uid="{845886F9-A850-4E83-B392-10B5F5E9911E}">
      <text>
        <t>[Threaded comment]
Your version of Excel allows you to read this threaded comment; however, any edits to it will get removed if the file is opened in a newer version of Excel. Learn more: https://go.microsoft.com/fwlink/?linkid=870924
Comment:
    Fast i s 4 cm, finns ingen passande kod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tc={D23367BC-14CE-439C-BEFA-7513757EF440}</author>
    <author>tc={92454704-4473-492E-8F65-8BB38663F312}</author>
    <author>tc={49CEC086-03E6-4FDE-B0BC-46EB8B63985B}</author>
  </authors>
  <commentList>
    <comment ref="Y126" authorId="0" shapeId="0" xr:uid="{D23367BC-14CE-439C-BEFA-7513757EF440}">
      <text>
        <t>[Threaded comment]
Your version of Excel allows you to read this threaded comment; however, any edits to it will get removed if the file is opened in a newer version of Excel. Learn more: https://go.microsoft.com/fwlink/?linkid=870924
Comment:
    Saknas pga. att provtagningstemperatur saknas.</t>
      </text>
    </comment>
    <comment ref="AC126" authorId="1" shapeId="0" xr:uid="{92454704-4473-492E-8F65-8BB38663F312}">
      <text>
        <t>[Threaded comment]
Your version of Excel allows you to read this threaded comment; however, any edits to it will get removed if the file is opened in a newer version of Excel. Learn more: https://go.microsoft.com/fwlink/?linkid=870924
Comment:
    Saknas pga. att provtagningstemperatur saknas.</t>
      </text>
    </comment>
    <comment ref="AD126" authorId="2" shapeId="0" xr:uid="{49CEC086-03E6-4FDE-B0BC-46EB8B63985B}">
      <text>
        <t>[Threaded comment]
Your version of Excel allows you to read this threaded comment; however, any edits to it will get removed if the file is opened in a newer version of Excel. Learn more: https://go.microsoft.com/fwlink/?linkid=870924
Comment:
    Saknas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Anders.Olsson</author>
  </authors>
  <commentList>
    <comment ref="E17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Anders.Olsson:</t>
        </r>
        <r>
          <rPr>
            <sz val="8"/>
            <color indexed="81"/>
            <rFont val="Tahoma"/>
            <family val="2"/>
          </rPr>
          <t xml:space="preserve">
Punkter inte komma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<sst xmlns="http://schemas.openxmlformats.org/spreadsheetml/2006/main" count="9392" uniqueCount="3417">
  <si>
    <t>Information som relaterar till besöket vid en station</t>
  </si>
  <si>
    <t>Information som relaterar till väderförhållandena vid provtagningstillfället. OBS! Använd punkt som decimalavskiljare</t>
  </si>
  <si>
    <t>Information som relaterar till insamlingen av prov. OBS! Använd punkt som decimalavskiljare</t>
  </si>
  <si>
    <t>Information som relaterar till analys av mätvärden. OBS! Använd punkt som decimalavskiljare</t>
  </si>
  <si>
    <t>Förklaring:</t>
  </si>
  <si>
    <t>PROJEKT/UNDERSÖKNING (Kod)</t>
  </si>
  <si>
    <t>PROJEKTNAMN</t>
  </si>
  <si>
    <t>BESTÄLLARE (Kod)</t>
  </si>
  <si>
    <t>PROVTAGNINGSÅR</t>
  </si>
  <si>
    <t>START_PROVTAGNINGSDATUM</t>
  </si>
  <si>
    <t>START_TID (UTC)</t>
  </si>
  <si>
    <t>SLUT_PROVTAGNINGSDATUM</t>
  </si>
  <si>
    <t>SLUT_TID</t>
  </si>
  <si>
    <t>LATITUD</t>
  </si>
  <si>
    <t xml:space="preserve">LONGITUD </t>
  </si>
  <si>
    <t>POSITIONERINGSSYSTEM (Kod)</t>
  </si>
  <si>
    <t>STATIONSNAMN</t>
  </si>
  <si>
    <t>FARTYG/MÄTPLATFORM (Kod)</t>
  </si>
  <si>
    <t>ANTAL_DJUP</t>
  </si>
  <si>
    <t>SERIENUMMER</t>
  </si>
  <si>
    <t>VATTENDJUP (m)</t>
  </si>
  <si>
    <t>VINDRIKTNING (Kod)</t>
  </si>
  <si>
    <t xml:space="preserve">VINDHASTIGHET (m/s) </t>
  </si>
  <si>
    <t>LUFTTEMPERATUR (°C)</t>
  </si>
  <si>
    <t>LUFTTRYCK (hPa)</t>
  </si>
  <si>
    <t>VÄDER (Kod)</t>
  </si>
  <si>
    <t>MOLN (Kod)</t>
  </si>
  <si>
    <t>SJÖHÄVNING (Kod)</t>
  </si>
  <si>
    <t>IS (Kod)</t>
  </si>
  <si>
    <t>SIKTDJUP (m)</t>
  </si>
  <si>
    <t>KVALITETSTECKEN SIKTDJUP (Kod)</t>
  </si>
  <si>
    <t>PROV-ID</t>
  </si>
  <si>
    <t>PROVTAGNINGSLABORATORIUM (Kod)</t>
  </si>
  <si>
    <t>PROVTAGARTYP (Kod)</t>
  </si>
  <si>
    <t>PROVTAGNINGSDJUP (m)</t>
  </si>
  <si>
    <t>TEMPERATUR-(VATTENHÄMTARE) (°C)</t>
  </si>
  <si>
    <t>KVALITETSTECKEN TEMPERATUR-(VATTENHÄMTARE) (Kod)</t>
  </si>
  <si>
    <t>SALINITET-(VATTENHÄMTARE)</t>
  </si>
  <si>
    <t>KVALITETSTECKEN SALINITET-(VATTENHÄMTARE) (Kod)</t>
  </si>
  <si>
    <t>TEMPERATUR-(CTD) (°C)</t>
  </si>
  <si>
    <t>KVALITETSTECKEN TEMPERATUR-(CTD) (Kod)</t>
  </si>
  <si>
    <t xml:space="preserve">SALINITET-(CTD) </t>
  </si>
  <si>
    <t>KVALITETSTECKEN SALINITET-(CTD) (Kod)</t>
  </si>
  <si>
    <t>OXYGEN-(WINKLER) (ml/l)</t>
  </si>
  <si>
    <t>KVALITETSTECKEN OXYGEN-(WINKLER) (Kod)</t>
  </si>
  <si>
    <t>OXYGEN-(CTD) (ml/l)</t>
  </si>
  <si>
    <t>KVALITETSTECKEN OXYGEN-(CTD) (Kod)</t>
  </si>
  <si>
    <t>SVAVELVÄTE (µmol/l)</t>
  </si>
  <si>
    <t>KVALITETSTECKEN H2S-S (Kod)</t>
  </si>
  <si>
    <t>pH</t>
  </si>
  <si>
    <t>KVALITETSTECKEN Ph (Kod)</t>
  </si>
  <si>
    <t xml:space="preserve">ALKALINITET (mmol/l)                </t>
  </si>
  <si>
    <t>KVALITETSTECKEN ALKALINITET (Kod)</t>
  </si>
  <si>
    <t>FOSFATFOSFOR (PO4-P) (µmol/l)</t>
  </si>
  <si>
    <t>KVALITETSTECKEN FOSFATFOSFOR (Kod)</t>
  </si>
  <si>
    <t>TOTALFOSFOR (Tot-P) (µmol/l)</t>
  </si>
  <si>
    <t>KVALITETSTECKEN TOTALFOSFOR (Kod)</t>
  </si>
  <si>
    <t>NITRITKVÄVE (NO2-N) (µmol/l)</t>
  </si>
  <si>
    <t>KVALITETSTECKEN NITRITKVÄVE (Kod)</t>
  </si>
  <si>
    <t>NITRATKVÄVE (NO3-N) (µmol/l)</t>
  </si>
  <si>
    <t>KVALITETSTECKEN NITRATKVÄVE (Kod)</t>
  </si>
  <si>
    <t>NITRIT+NITRATKVÄVE (NO2+3-N) (µmol/l)</t>
  </si>
  <si>
    <t>KVALITETSTECKEN NITRIT+NITRATKVÄVE (Kod)</t>
  </si>
  <si>
    <t>AMMONIUMKVÄVE (NH4-N) (µmol/l)</t>
  </si>
  <si>
    <t>KVALITETSTECKEN AMMONIUMKVÄVE (Kod)</t>
  </si>
  <si>
    <t>TOTALKVÄVE (Tot-N) (µmol/l)</t>
  </si>
  <si>
    <t>KVALITETSTECKEN TOTALKVÄVE (Kod)</t>
  </si>
  <si>
    <t>SILIKAT (SiO3-Si) (µmol/l)</t>
  </si>
  <si>
    <t>KVALITETSTECKEN SILIKAT (Kod)</t>
  </si>
  <si>
    <t>HUMUS (mg/l)</t>
  </si>
  <si>
    <t>KVALITETSTECKEN HUMUS (Kod)</t>
  </si>
  <si>
    <t>KLOROFYLL A (µg/l)</t>
  </si>
  <si>
    <t>KVALITETSTECKEN KLOROFYLL A (Kod)</t>
  </si>
  <si>
    <t>LÖST ORGANISKT KOL (DOC) (µmol/l)</t>
  </si>
  <si>
    <t xml:space="preserve">KVALITETSTECKEN LÖST ORGANISKT KOL (Kod) </t>
  </si>
  <si>
    <t>PARTIKULÄRT ORGANISKT KOL (POC) (µmol/l)</t>
  </si>
  <si>
    <t>KVALITETSTECKEN PARTIKULÄRT ORGANISKT KOL (Kod)</t>
  </si>
  <si>
    <t>TOTAL ORGANISK KOL (TOC) (mg/l)</t>
  </si>
  <si>
    <t>KVALITETSTECKEN TOTAL ORGANISKT KOL (Kod)</t>
  </si>
  <si>
    <t>PARTIKULÄRT ORGANISKT KVÄVE (µmol/l)</t>
  </si>
  <si>
    <t>KVALITETSTEKEN PARTIKULÄRT ORGANISKT KVÄVE (Kod)</t>
  </si>
  <si>
    <t>ANALYSLABORATORIUM</t>
  </si>
  <si>
    <t>METODDOKUMENT</t>
  </si>
  <si>
    <t>KOMMENTAR</t>
  </si>
  <si>
    <t>DIN (filtrerad)(µmol/l)</t>
  </si>
  <si>
    <t>DIP (filtrerad)(µmol/l)</t>
  </si>
  <si>
    <t>Syrgasmättnad (%)</t>
  </si>
  <si>
    <t>Svavellukt (Y/N)</t>
  </si>
  <si>
    <t>Tabellhuvud:</t>
  </si>
  <si>
    <t>PROJ</t>
  </si>
  <si>
    <t>PROJ_NAME</t>
  </si>
  <si>
    <t>ORDERER</t>
  </si>
  <si>
    <t>MYEAR</t>
  </si>
  <si>
    <t>SDATE</t>
  </si>
  <si>
    <t>STIME</t>
  </si>
  <si>
    <t>EDATA</t>
  </si>
  <si>
    <t>ETIME</t>
  </si>
  <si>
    <t>LATIT</t>
  </si>
  <si>
    <t xml:space="preserve">LONGI </t>
  </si>
  <si>
    <t>POSYS</t>
  </si>
  <si>
    <t>STATN</t>
  </si>
  <si>
    <t>SHIPC</t>
  </si>
  <si>
    <t>NRSMPDEP</t>
  </si>
  <si>
    <t>STNNO</t>
  </si>
  <si>
    <t>WADEP</t>
  </si>
  <si>
    <t>WINDIR_CODE</t>
  </si>
  <si>
    <t>WINSP</t>
  </si>
  <si>
    <t>AIRTEMP</t>
  </si>
  <si>
    <t>PRES</t>
  </si>
  <si>
    <t>WEATH</t>
  </si>
  <si>
    <t>CLOUD</t>
  </si>
  <si>
    <t>WAVES</t>
  </si>
  <si>
    <t>ICEOB</t>
  </si>
  <si>
    <t>SECCI</t>
  </si>
  <si>
    <t>Q_SECCI</t>
  </si>
  <si>
    <t>SMPNO</t>
  </si>
  <si>
    <t>SLABO</t>
  </si>
  <si>
    <t>SMTYP</t>
  </si>
  <si>
    <t>DEPH</t>
  </si>
  <si>
    <t>TEMP</t>
  </si>
  <si>
    <t>Q_TEMP</t>
  </si>
  <si>
    <t>PSALA</t>
  </si>
  <si>
    <t>Q_PSALA</t>
  </si>
  <si>
    <t>CTD_TEMP</t>
  </si>
  <si>
    <t>Q_CTD_TEMP</t>
  </si>
  <si>
    <t>CTD_SALT</t>
  </si>
  <si>
    <t>Q_CTD_SALT</t>
  </si>
  <si>
    <t>DOXY</t>
  </si>
  <si>
    <t>Q_DOXY</t>
  </si>
  <si>
    <t>CTD_SYRGAS</t>
  </si>
  <si>
    <t>Q_CTD_SYRGAS</t>
  </si>
  <si>
    <t>HSUL</t>
  </si>
  <si>
    <t>Q_HSUL</t>
  </si>
  <si>
    <t>PH</t>
  </si>
  <si>
    <t>Q_PH</t>
  </si>
  <si>
    <t>ALKY</t>
  </si>
  <si>
    <t>Q_ALKY</t>
  </si>
  <si>
    <t>PHOS</t>
  </si>
  <si>
    <t>Q_PHOS</t>
  </si>
  <si>
    <t>PTOT</t>
  </si>
  <si>
    <t>Q_PTOT</t>
  </si>
  <si>
    <t>NTRI</t>
  </si>
  <si>
    <t>Q_NTRI</t>
  </si>
  <si>
    <t>NTRA</t>
  </si>
  <si>
    <t>Q_NTRA</t>
  </si>
  <si>
    <t>NTRZ</t>
  </si>
  <si>
    <t>Q_NTRZ</t>
  </si>
  <si>
    <t>AMON</t>
  </si>
  <si>
    <t>Q_AMON</t>
  </si>
  <si>
    <t>NTOT</t>
  </si>
  <si>
    <t>Q_NTOT</t>
  </si>
  <si>
    <t>SIO3-SI</t>
  </si>
  <si>
    <t>Q_SIO3-SI</t>
  </si>
  <si>
    <t xml:space="preserve">HUMUS  </t>
  </si>
  <si>
    <t>Q_HUMUS</t>
  </si>
  <si>
    <t>CPHL</t>
  </si>
  <si>
    <t>Q_CPHL</t>
  </si>
  <si>
    <t>DOC</t>
  </si>
  <si>
    <t>Q_DOC</t>
  </si>
  <si>
    <t>POC</t>
  </si>
  <si>
    <t>Q_POC</t>
  </si>
  <si>
    <t>TOC</t>
  </si>
  <si>
    <t>Q_TOC</t>
  </si>
  <si>
    <t>PON</t>
  </si>
  <si>
    <t>Q_PON</t>
  </si>
  <si>
    <t>ALABO</t>
  </si>
  <si>
    <t>METDC</t>
  </si>
  <si>
    <t>COMNT</t>
  </si>
  <si>
    <t>Edsvikens miljökontrollprogram</t>
  </si>
  <si>
    <t>Edsviken vattensamverkan</t>
  </si>
  <si>
    <t>1803, 913</t>
  </si>
  <si>
    <t>GPS</t>
  </si>
  <si>
    <t>Ekhagen</t>
  </si>
  <si>
    <t>177-2022-02171563</t>
  </si>
  <si>
    <t>CALLUN</t>
  </si>
  <si>
    <t>RU</t>
  </si>
  <si>
    <t>A</t>
  </si>
  <si>
    <t>N</t>
  </si>
  <si>
    <t>177-2022-02171565</t>
  </si>
  <si>
    <t/>
  </si>
  <si>
    <t>177-2022-02171567</t>
  </si>
  <si>
    <t>177-2022-02171569</t>
  </si>
  <si>
    <t>177-2022-02171570</t>
  </si>
  <si>
    <t>177-2022-02171572</t>
  </si>
  <si>
    <t>177-2022-02171574</t>
  </si>
  <si>
    <t>177-2022-02171576</t>
  </si>
  <si>
    <t>Landsnora</t>
  </si>
  <si>
    <t>177-2022-02171615</t>
  </si>
  <si>
    <t>177-2022-02171618</t>
  </si>
  <si>
    <t>177-2022-02171619</t>
  </si>
  <si>
    <t>&lt; 0,21</t>
  </si>
  <si>
    <t>177-2022-02171621</t>
  </si>
  <si>
    <t>177-2022-02171622</t>
  </si>
  <si>
    <t>177-2022-02171623</t>
  </si>
  <si>
    <t>Skogsvik</t>
  </si>
  <si>
    <t>177-2022-02171493</t>
  </si>
  <si>
    <t>177-2022-02171496</t>
  </si>
  <si>
    <t>177-2022-02171497</t>
  </si>
  <si>
    <t>177-2022-02171499</t>
  </si>
  <si>
    <t>177-2022-02171501</t>
  </si>
  <si>
    <t>177-2022-02171504</t>
  </si>
  <si>
    <t>177-2022-02171506</t>
  </si>
  <si>
    <t>Svalkan</t>
  </si>
  <si>
    <t>177-2022-02171630</t>
  </si>
  <si>
    <t>177-2022-02171631</t>
  </si>
  <si>
    <t>177-2022-02171632</t>
  </si>
  <si>
    <t>177-2022-02171633</t>
  </si>
  <si>
    <t>177-2022-02171634</t>
  </si>
  <si>
    <t>177-2022-02171635</t>
  </si>
  <si>
    <t>177-2022-06171453</t>
  </si>
  <si>
    <t>177-2022-06171454</t>
  </si>
  <si>
    <t>177-2022-06171455</t>
  </si>
  <si>
    <t>177-2022-06171456</t>
  </si>
  <si>
    <t>177-2022-06171457</t>
  </si>
  <si>
    <t>177-2022-06171458</t>
  </si>
  <si>
    <t>177-2022-06171459</t>
  </si>
  <si>
    <t>177-2022-06171460</t>
  </si>
  <si>
    <t>177-2022-06171467</t>
  </si>
  <si>
    <t>177-2022-06171468</t>
  </si>
  <si>
    <t>177-2022-06171469</t>
  </si>
  <si>
    <t>177-2022-06171470</t>
  </si>
  <si>
    <t>s</t>
  </si>
  <si>
    <t>Y</t>
  </si>
  <si>
    <t>177-2022-06171471</t>
  </si>
  <si>
    <t>177-2022-06171472</t>
  </si>
  <si>
    <t>177-2022-06171446</t>
  </si>
  <si>
    <t>177-2022-06171447</t>
  </si>
  <si>
    <t>177-2022-06171448</t>
  </si>
  <si>
    <t>177-2022-06171449</t>
  </si>
  <si>
    <t>177-2022-06171450</t>
  </si>
  <si>
    <t>177-2022-06171451</t>
  </si>
  <si>
    <t>177-2022-06171452</t>
  </si>
  <si>
    <t>177-2022-06171461</t>
  </si>
  <si>
    <t>177-2022-06171462</t>
  </si>
  <si>
    <t>177-2022-06171463</t>
  </si>
  <si>
    <t>177-2022-06171464</t>
  </si>
  <si>
    <t>177-2022-06171465</t>
  </si>
  <si>
    <t>177-2022-06171466</t>
  </si>
  <si>
    <t xml:space="preserve"> 14:50</t>
  </si>
  <si>
    <t>177-2022-07121294</t>
  </si>
  <si>
    <t>&lt; 0,03</t>
  </si>
  <si>
    <t>&lt;=3,3</t>
  </si>
  <si>
    <t>&lt;</t>
  </si>
  <si>
    <t>177-2022-07121299</t>
  </si>
  <si>
    <t>177-2022-07121301</t>
  </si>
  <si>
    <t>177-2022-07121302</t>
  </si>
  <si>
    <t>177-2022-07121303</t>
  </si>
  <si>
    <t>177-2022-07121304</t>
  </si>
  <si>
    <t>177-2022-07121305</t>
  </si>
  <si>
    <t>177-2022-07121307</t>
  </si>
  <si>
    <t xml:space="preserve"> 12:05</t>
  </si>
  <si>
    <t>177-2022-07121354</t>
  </si>
  <si>
    <t>&lt;=1,6</t>
  </si>
  <si>
    <t>177-2022-07121369</t>
  </si>
  <si>
    <t>177-2022-07121371</t>
  </si>
  <si>
    <t>177-2022-07121373</t>
  </si>
  <si>
    <t>177-2022-07121375</t>
  </si>
  <si>
    <t xml:space="preserve"> 11:00</t>
  </si>
  <si>
    <t>177-2022-07121377</t>
  </si>
  <si>
    <t>177-2022-07121400</t>
  </si>
  <si>
    <t>177-2022-07121405</t>
  </si>
  <si>
    <t>177-2022-07121406</t>
  </si>
  <si>
    <t>177-2022-07121407</t>
  </si>
  <si>
    <t>177-2022-07121408</t>
  </si>
  <si>
    <t>177-2022-07121409</t>
  </si>
  <si>
    <t>177-2022-07121410</t>
  </si>
  <si>
    <t xml:space="preserve"> 10:20</t>
  </si>
  <si>
    <t>177-2022-07121420</t>
  </si>
  <si>
    <t>&lt;=2,5</t>
  </si>
  <si>
    <t>177-2022-07121421</t>
  </si>
  <si>
    <t>177-2022-07121422</t>
  </si>
  <si>
    <t>177-2022-07121423</t>
  </si>
  <si>
    <t>177-2022-07121424</t>
  </si>
  <si>
    <t>177-2022-07121425</t>
  </si>
  <si>
    <t>177-2022-08150605</t>
  </si>
  <si>
    <t>&lt; 0,07</t>
  </si>
  <si>
    <t>177-2022-08150606</t>
  </si>
  <si>
    <t>177-2022-08150607</t>
  </si>
  <si>
    <t>177-2022-08150608</t>
  </si>
  <si>
    <t>177-2022-08150610</t>
  </si>
  <si>
    <t>177-2022-08150611</t>
  </si>
  <si>
    <t>177-2022-08150613</t>
  </si>
  <si>
    <t>177-2022-08150614</t>
  </si>
  <si>
    <t>177-2022-08150615</t>
  </si>
  <si>
    <t>177-2022-08150616</t>
  </si>
  <si>
    <t>177-2022-08150617</t>
  </si>
  <si>
    <t>177-2022-08150618</t>
  </si>
  <si>
    <t>177-2022-08150822</t>
  </si>
  <si>
    <t>177-2022-08150823</t>
  </si>
  <si>
    <t>177-2022-08150824</t>
  </si>
  <si>
    <t>177-2022-08150825</t>
  </si>
  <si>
    <t>177-2022-08150826</t>
  </si>
  <si>
    <t>177-2022-08150827</t>
  </si>
  <si>
    <t>177-2022-08150838</t>
  </si>
  <si>
    <t>177-2022-08150839</t>
  </si>
  <si>
    <t>177-2022-08150840</t>
  </si>
  <si>
    <t>177-2022-08150841</t>
  </si>
  <si>
    <t>177-2022-08150842</t>
  </si>
  <si>
    <t>177-2022-08150843</t>
  </si>
  <si>
    <t>177-2022-08150844</t>
  </si>
  <si>
    <t>177-2022-08150845</t>
  </si>
  <si>
    <t xml:space="preserve">DIN och DIP är beräknade från filtrerade provresultat medan övriga resultat på näringsämnen (N,P) kommer från ofiltrerade prover </t>
  </si>
  <si>
    <t>Rödmarkerade celler = syrebrist/syrefritt</t>
  </si>
  <si>
    <t>Prov id</t>
  </si>
  <si>
    <t>Provtagningsdatum</t>
  </si>
  <si>
    <t>Station</t>
  </si>
  <si>
    <t>Djup</t>
  </si>
  <si>
    <t>Ammonium-nitrogen (NH4-N)</t>
  </si>
  <si>
    <t>Nitrat+Nitrit nitrogen</t>
  </si>
  <si>
    <t>DIN</t>
  </si>
  <si>
    <t xml:space="preserve">Kväve N </t>
  </si>
  <si>
    <t>Fosfatfosfor (PO4-P)</t>
  </si>
  <si>
    <t>Fosfatfosfor, filtrerat (DIP)</t>
  </si>
  <si>
    <t>Fosfor P</t>
  </si>
  <si>
    <t>Salinitet</t>
  </si>
  <si>
    <t>konduktivitet</t>
  </si>
  <si>
    <t>Densitet</t>
  </si>
  <si>
    <t>Siktdjup med vattenkikare</t>
  </si>
  <si>
    <t>Syre (O2)</t>
  </si>
  <si>
    <t>Syremättnad</t>
  </si>
  <si>
    <t>Vattentemperatur vid provtagning</t>
  </si>
  <si>
    <t>Alkalinitet</t>
  </si>
  <si>
    <t>Klorofyll</t>
  </si>
  <si>
    <t xml:space="preserve">Svavelväte </t>
  </si>
  <si>
    <t>Svavelväte</t>
  </si>
  <si>
    <t>Kommentar</t>
  </si>
  <si>
    <t>µg/l</t>
  </si>
  <si>
    <t>µmol/l</t>
  </si>
  <si>
    <t>PSU</t>
  </si>
  <si>
    <t>mS/m</t>
  </si>
  <si>
    <t>Sigma-T</t>
  </si>
  <si>
    <t>m</t>
  </si>
  <si>
    <t>mg/l</t>
  </si>
  <si>
    <t>ml/l</t>
  </si>
  <si>
    <t>%</t>
  </si>
  <si>
    <t>°C</t>
  </si>
  <si>
    <t>mekv/l</t>
  </si>
  <si>
    <t>&lt; 1,0</t>
  </si>
  <si>
    <t>Format att leverera data till datavärd vid SMHI</t>
  </si>
  <si>
    <t>Förklaring</t>
  </si>
  <si>
    <t>Fältnamn/ Kort-namn</t>
  </si>
  <si>
    <t>Enhet/Kod</t>
  </si>
  <si>
    <t>Format</t>
  </si>
  <si>
    <t>Kommentar/ Beskrivning</t>
  </si>
  <si>
    <t>OBS!  Antal decimaler är MAX ANTAL ej OBLIGATORISKT ANTAL</t>
  </si>
  <si>
    <t>OBS! Använd punkt som decimalavskiljare</t>
  </si>
  <si>
    <t>Provtagningstillfälle / besök</t>
  </si>
  <si>
    <t>Sampling event</t>
  </si>
  <si>
    <t>Ett tillfälle då en plats besökts för provtagning</t>
  </si>
  <si>
    <t>Projekt/Undersökning</t>
  </si>
  <si>
    <t>kod</t>
  </si>
  <si>
    <t>CCC</t>
  </si>
  <si>
    <t>Kod för det projekt eller undersökning där provtagningen ingår</t>
  </si>
  <si>
    <t>Projektnamn</t>
  </si>
  <si>
    <t>text</t>
  </si>
  <si>
    <t>Fylls i då projektet ej finns i kodlistan. Var vänlig och fyll i korrekt och fullständigt namn på Projektet/Undersökningen, datavärden skapar senare en kod</t>
  </si>
  <si>
    <t>Beställare</t>
  </si>
  <si>
    <t>Kod för t.ex. den myndighet eller vattenvårdsförbund som beställt provtagningen</t>
  </si>
  <si>
    <t>År</t>
  </si>
  <si>
    <t>YYYY</t>
  </si>
  <si>
    <t>NNNN</t>
  </si>
  <si>
    <t>Året då provtagningen utförts</t>
  </si>
  <si>
    <t>Start provtagningsdatum</t>
  </si>
  <si>
    <t>YYYY-MM-DD</t>
  </si>
  <si>
    <t>Datum när provtagningen påbörjades</t>
  </si>
  <si>
    <t>Start tid (UTC)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</si>
  <si>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</si>
  <si>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</si>
  <si>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</si>
  <si>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</si>
  <si>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</si>
  <si>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</si>
  <si>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Tidpunkt då provtagningen avslutades. UTC = Normaltid - 1 timme eller sommartid - 2 timmar</t>
  </si>
  <si>
    <t>Latitud</t>
  </si>
  <si>
    <t>DDMM.mmmm</t>
  </si>
  <si>
    <t>NNNN.nnnn</t>
  </si>
  <si>
    <t>Latitud enligt SWEREF99 uttryckt som grader minuter och decimalminuter med valfritt antal decimaler</t>
  </si>
  <si>
    <t>Longitud</t>
  </si>
  <si>
    <t>LONGI</t>
  </si>
  <si>
    <t>Longitud enligt SWEREF99 uttryckt som grader och decimalminuter med valfritt antal decimaler</t>
  </si>
  <si>
    <t>Positioneringssystem</t>
  </si>
  <si>
    <t>Beskrivning om hur positionen bestämts</t>
  </si>
  <si>
    <t>Stationsnamn</t>
  </si>
  <si>
    <t>Text</t>
  </si>
  <si>
    <t>Namnet på den station som provtagits (kod eller kortnamn)</t>
  </si>
  <si>
    <t>Fartyg/Mätplattform</t>
  </si>
  <si>
    <t>CC</t>
  </si>
  <si>
    <t>Saknas aktuell kod kontakta Datavärden</t>
  </si>
  <si>
    <t>Antal djup</t>
  </si>
  <si>
    <t>1-26</t>
  </si>
  <si>
    <t>NN</t>
  </si>
  <si>
    <t>Antalet provtagna djup</t>
  </si>
  <si>
    <t>SerieNummer</t>
  </si>
  <si>
    <t>0001-9999</t>
  </si>
  <si>
    <t>Börjar på 0001 varje nytt år/fartyg</t>
  </si>
  <si>
    <t>Förhållanden vid provtagning</t>
  </si>
  <si>
    <t>Sampling conditions</t>
  </si>
  <si>
    <t>Beskriver förhållandena vid provtaning</t>
  </si>
  <si>
    <t>Vattendjup vid stationen</t>
  </si>
  <si>
    <t>Vattendjupet vid stationen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</si>
  <si>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</si>
  <si>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</si>
  <si>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</si>
  <si>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</si>
  <si>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</si>
  <si>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</si>
  <si>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-NN.n</t>
  </si>
  <si>
    <t>Lufttemperatur vid provtagning</t>
  </si>
  <si>
    <t>Luftrryck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</si>
  <si>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</si>
  <si>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</si>
  <si>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</si>
  <si>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</si>
  <si>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</si>
  <si>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</si>
  <si>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</si>
  <si>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Sjöhävning vid provtagning</t>
  </si>
  <si>
    <t>Is</t>
  </si>
  <si>
    <t>Isförhållanden vid provtagning</t>
  </si>
  <si>
    <t>Siktdjup</t>
  </si>
  <si>
    <t>NN.n</t>
  </si>
  <si>
    <t>Siktdjup vid provtagning</t>
  </si>
  <si>
    <t>Kvalitetstecken Siktdjup</t>
  </si>
  <si>
    <t>q</t>
  </si>
  <si>
    <t>Om Siktdjupet överstiger vattendjupet används kvalitetstecknet &gt; (större än)</t>
  </si>
  <si>
    <t>Prov</t>
  </si>
  <si>
    <t>Sample</t>
  </si>
  <si>
    <t>Ett eller flera prover samlas in vid provtagningstillfället för analys</t>
  </si>
  <si>
    <t>Prov-id</t>
  </si>
  <si>
    <t>siffror</t>
  </si>
  <si>
    <t>Provets beteckning då flera prover tagits vid samma besök på en station</t>
  </si>
  <si>
    <t>Provtagningslaboratorium</t>
  </si>
  <si>
    <t>CCCCCC</t>
  </si>
  <si>
    <t>Kod för laboratorium som samlat in proverna</t>
  </si>
  <si>
    <t>Provtagartyp</t>
  </si>
  <si>
    <t>Typ av provtagningsredskap</t>
  </si>
  <si>
    <t>Variabel</t>
  </si>
  <si>
    <t>Variable</t>
  </si>
  <si>
    <t>En eller flera variabler tas fram genom analys av ett prov</t>
  </si>
  <si>
    <t xml:space="preserve">Provtagningsdjup </t>
  </si>
  <si>
    <t>NNNN.n</t>
  </si>
  <si>
    <t>Djupet där provet har tagits.</t>
  </si>
  <si>
    <t>Temperatur-(vattenhämtare)</t>
  </si>
  <si>
    <t>-NN.nn</t>
  </si>
  <si>
    <t>Kvalitetstecken Temperatur-(vattenhämtare)</t>
  </si>
  <si>
    <t>Kvalitetsflagga för värdet i TEMP</t>
  </si>
  <si>
    <t xml:space="preserve">Salinitet-(vattenhämtare) </t>
  </si>
  <si>
    <t>Enhetslöst</t>
  </si>
  <si>
    <t>NN.nnn</t>
  </si>
  <si>
    <t>Kvalitetstecken Salinitet-(vattenhämtare)</t>
  </si>
  <si>
    <t>Kvalitetsflagga för värdet i PSALA</t>
  </si>
  <si>
    <t>Temperatur-(Ctd)</t>
  </si>
  <si>
    <t>Kvalitetstecken Temperatur-(CTD)</t>
  </si>
  <si>
    <t>Kvalitetsflagga för värdet i CTD_Temp</t>
  </si>
  <si>
    <t xml:space="preserve">Salinitet-(CTD) </t>
  </si>
  <si>
    <t xml:space="preserve">Enhetslöst </t>
  </si>
  <si>
    <t>Kvalitetstecken Salinitet-(CTD)</t>
  </si>
  <si>
    <t>Kvalitetsflagga för värdet i CTD_Salt</t>
  </si>
  <si>
    <t>Oxygen-(Winkler)</t>
  </si>
  <si>
    <t>NN.nn</t>
  </si>
  <si>
    <t>Kvalitetstecken Oxygen-(Winkler)</t>
  </si>
  <si>
    <t>Kvalitetsflagga för värdet i DOXY</t>
  </si>
  <si>
    <t>Oxygen-(CTD)</t>
  </si>
  <si>
    <t>Kvalitetstecken Oxygen-(CTD)</t>
  </si>
  <si>
    <t>Kvalitetsflagga för värdet i CTD_Syrgas</t>
  </si>
  <si>
    <t>NNN.n</t>
  </si>
  <si>
    <t>Kvalitetstecken H2S-S</t>
  </si>
  <si>
    <t>Kvalitetsflagga för värdet i HSUL</t>
  </si>
  <si>
    <t>N.nn</t>
  </si>
  <si>
    <t>Kvalitetstecken Ph</t>
  </si>
  <si>
    <t>Kvalitetsflagga för värdet i PH</t>
  </si>
  <si>
    <t xml:space="preserve">Alkalinitet           </t>
  </si>
  <si>
    <t>mmol/l</t>
  </si>
  <si>
    <t>N.nnn</t>
  </si>
  <si>
    <t>Kvalitetstecken Alkalinitet</t>
  </si>
  <si>
    <t>Kvalitetsflagga för värdet i ALKY</t>
  </si>
  <si>
    <t>Kvalitetstecken Fosfatfosfor</t>
  </si>
  <si>
    <t>Kvalitetsflagga för värdet i PHOS</t>
  </si>
  <si>
    <t>Totalfosfor (Tot-P)</t>
  </si>
  <si>
    <t>Kvalitetstecken Totalfosfor</t>
  </si>
  <si>
    <t>Kvalitetsflagga för värdet i PTOT</t>
  </si>
  <si>
    <t>Nitritkväve (NO2-N)</t>
  </si>
  <si>
    <t>Kvalitetstecken Nitritkväve</t>
  </si>
  <si>
    <t>Kvalitetsflagga för värdet i NTRI</t>
  </si>
  <si>
    <t>Nitratkväve (NO3-N)</t>
  </si>
  <si>
    <t>NNN.nn</t>
  </si>
  <si>
    <t>Kvalitetstecken Nitratkväve</t>
  </si>
  <si>
    <t>Kvalitetsflagga för värdet i NTRA</t>
  </si>
  <si>
    <t>Nitrit+Nitratkväve (NO2+3-N)</t>
  </si>
  <si>
    <t>Kvalitetstecken Nitrit+Nitratkväve</t>
  </si>
  <si>
    <t>Kvalitetsflagga för värdet i NTRAZ</t>
  </si>
  <si>
    <t>Ammoniumkväve (NH4-N)</t>
  </si>
  <si>
    <t>Kvalitetstecken Ammoniumkväve</t>
  </si>
  <si>
    <t>Kvalitetsflagga för värdet i AMON</t>
  </si>
  <si>
    <t>Totalkväve (Tot-N)</t>
  </si>
  <si>
    <t>Kvalitetstecken Totalkväve</t>
  </si>
  <si>
    <t>Kvalitetsflagga för värdet i NTOT</t>
  </si>
  <si>
    <t>Silikat (SiO3-Si)</t>
  </si>
  <si>
    <t>Kvalitetstecken Silikat</t>
  </si>
  <si>
    <t>Kvalitetsflagga för värdet i SIO3-SI</t>
  </si>
  <si>
    <t>Humus</t>
  </si>
  <si>
    <t>HUMUS</t>
  </si>
  <si>
    <t>Kvalitetstecken Humus</t>
  </si>
  <si>
    <t>Kvalitetsflagga för värdet i Humus</t>
  </si>
  <si>
    <t>Klorofyll a</t>
  </si>
  <si>
    <t>Kvalitetstecken Klorofyll a</t>
  </si>
  <si>
    <t>Kvalitetsflagga för värdet i CPHL</t>
  </si>
  <si>
    <t>Löst Organiskt Kol (DOC)</t>
  </si>
  <si>
    <t xml:space="preserve">Kvalitetstecken Löst Organsikt Kol </t>
  </si>
  <si>
    <t>Kvalitetsflagga för värdet i DOC</t>
  </si>
  <si>
    <t>Partikulärt Organiskt Kol (POC)</t>
  </si>
  <si>
    <t>Kvalitetstecken Partikulärt Organsikt Kol</t>
  </si>
  <si>
    <t>Kvalitetsflagga för värdet i POC</t>
  </si>
  <si>
    <t>Total Orgaiskt Kol (TOC)</t>
  </si>
  <si>
    <t>Kvalitetstecken Total Organsikt Kol</t>
  </si>
  <si>
    <t>Kvalitetsflagga för värdet i TOC</t>
  </si>
  <si>
    <t>Partikulärt Organsikt Kväve (PON)</t>
  </si>
  <si>
    <t>Kvalitetstecken Partikulärt Organsikt Kväve</t>
  </si>
  <si>
    <t>Kvalitetsflagga för värdet i PON</t>
  </si>
  <si>
    <t>Analyslaboratorium</t>
  </si>
  <si>
    <t>Kod för det laboratorium som utfört analysen av proverna</t>
  </si>
  <si>
    <t>Metoddokument</t>
  </si>
  <si>
    <t>Referens till dokument som beskriver provtagnings- och analysmetod</t>
  </si>
  <si>
    <t>Fritextkommentar</t>
  </si>
  <si>
    <t xml:space="preserve">Valfri-del </t>
  </si>
  <si>
    <t xml:space="preserve">Här kan du själv lägga till variabler som uppmätts men som ej finns angivna ovan. Datavärden garanterar att data lagras men garanterar ej att denna data databasläggs. </t>
  </si>
  <si>
    <t>version 2021-02-15</t>
  </si>
  <si>
    <t>Data_field</t>
  </si>
  <si>
    <t>Code</t>
  </si>
  <si>
    <t>Beskrivning/Svensk översättning</t>
  </si>
  <si>
    <t>Description/English translate</t>
  </si>
  <si>
    <t>CLMET</t>
  </si>
  <si>
    <t>F</t>
  </si>
  <si>
    <t>Flowmeter reading</t>
  </si>
  <si>
    <t>H</t>
  </si>
  <si>
    <t>Haul length</t>
  </si>
  <si>
    <t>Inga moln</t>
  </si>
  <si>
    <t>No clouds</t>
  </si>
  <si>
    <t>1/8 eller mindre, men ej noll</t>
  </si>
  <si>
    <t>1/8 or less, but not zero</t>
  </si>
  <si>
    <t>2/8</t>
  </si>
  <si>
    <t>3/8</t>
  </si>
  <si>
    <t>4/8</t>
  </si>
  <si>
    <t>5/8</t>
  </si>
  <si>
    <t>6/8</t>
  </si>
  <si>
    <t>7/8 eller mer, men ej 8/8</t>
  </si>
  <si>
    <t>7/8 or more, but not 8/8</t>
  </si>
  <si>
    <t>8/8</t>
  </si>
  <si>
    <t>Ej observerad</t>
  </si>
  <si>
    <t>not observed</t>
  </si>
  <si>
    <t>växlande</t>
  </si>
  <si>
    <t>baffling</t>
  </si>
  <si>
    <t>CNTRY</t>
  </si>
  <si>
    <t>Sverige</t>
  </si>
  <si>
    <t>Sweden</t>
  </si>
  <si>
    <t>Danmark</t>
  </si>
  <si>
    <t>Denmark</t>
  </si>
  <si>
    <t>Finland</t>
  </si>
  <si>
    <t>ABUND_CLASS</t>
  </si>
  <si>
    <t>påvisad</t>
  </si>
  <si>
    <t>Observed</t>
  </si>
  <si>
    <t>Flera celler</t>
  </si>
  <si>
    <t>Several cells</t>
  </si>
  <si>
    <t>1-10%</t>
  </si>
  <si>
    <t>10-50%</t>
  </si>
  <si>
    <t>50-100%</t>
  </si>
  <si>
    <t>1ROV</t>
  </si>
  <si>
    <t>1-3 individer</t>
  </si>
  <si>
    <t>1-3 individuals</t>
  </si>
  <si>
    <t>2ROV</t>
  </si>
  <si>
    <t>4-15 individer</t>
  </si>
  <si>
    <t>4-15 individuals</t>
  </si>
  <si>
    <t>4ROV</t>
  </si>
  <si>
    <t xml:space="preserve">16-100 individer </t>
  </si>
  <si>
    <t>16-100 individuals</t>
  </si>
  <si>
    <t>8ROV</t>
  </si>
  <si>
    <t>taxa som helt dominerar någon bit av transekten</t>
  </si>
  <si>
    <t>taxa that totaly dominates the transect</t>
  </si>
  <si>
    <t>COV_EST</t>
  </si>
  <si>
    <t>Enstaka exemplar (Upp till 5% täckning)</t>
  </si>
  <si>
    <t>Isolated specimen (Up to 5% cover)</t>
  </si>
  <si>
    <t>Sparsam, ganska vanlig (ca 5 till 20%)</t>
  </si>
  <si>
    <t>More or less common (aproximatly 5 to 20%)</t>
  </si>
  <si>
    <t>Vanlig (20 till 70%)</t>
  </si>
  <si>
    <t>Common (20 till 70%)</t>
  </si>
  <si>
    <t>Dominerande (mer än 70%)</t>
  </si>
  <si>
    <t>Dominating (more than 70%)</t>
  </si>
  <si>
    <t>DEPOS</t>
  </si>
  <si>
    <t>Ingen sedimentpålagring</t>
  </si>
  <si>
    <t>No sediment cover</t>
  </si>
  <si>
    <t>Liten sedimentpålagring</t>
  </si>
  <si>
    <t>Small sediment cover</t>
  </si>
  <si>
    <t>Måttlig sedimentpålagring</t>
  </si>
  <si>
    <t>Moderate sediment cover</t>
  </si>
  <si>
    <t>Kraftig sedimentpålagring</t>
  </si>
  <si>
    <t>Substantial sediment cover</t>
  </si>
  <si>
    <t>Heavy coverage (&gt;70% coverage), motsvarar 4: Kraftig sedimentpålagring i Undersökningstyp: Vegetationsklädda bottnar, ostkust (+++)</t>
  </si>
  <si>
    <t>Heavy coverage (&gt;70% coverage)</t>
  </si>
  <si>
    <t>L</t>
  </si>
  <si>
    <t>Little coverage (&lt;30% coverage), motsvarar 2: Lite i Undersökningstyp: Vegetationsklädda bottnar, ostkust (+)</t>
  </si>
  <si>
    <t>Little coverage (&lt;30% coverage)</t>
  </si>
  <si>
    <t>M</t>
  </si>
  <si>
    <t>Moderate coverage (ca. 30-70% coverage), motsvarar 3: Mera i Undersökningstyp: Vegetationsklädda bottnar, ostkust (++)</t>
  </si>
  <si>
    <t>Moderate coverage (ca. 30-70% coverage)</t>
  </si>
  <si>
    <t>No deposits,motsvarar 1: Ingen sedimentationspålagring i Undersökningstyp: Vegetationsklädda bottnar, ostkust</t>
  </si>
  <si>
    <t>No deposits</t>
  </si>
  <si>
    <t>DTYPE</t>
  </si>
  <si>
    <t>BACTPL</t>
  </si>
  <si>
    <t>Bakterieplankton</t>
  </si>
  <si>
    <t>Bacterioplankton</t>
  </si>
  <si>
    <t>CHLA</t>
  </si>
  <si>
    <t xml:space="preserve">Klorofyllhalt </t>
  </si>
  <si>
    <t>Chlorophyll</t>
  </si>
  <si>
    <t>GSEAL</t>
  </si>
  <si>
    <t xml:space="preserve">Gråsäl </t>
  </si>
  <si>
    <t>Grey seal</t>
  </si>
  <si>
    <t>HSEAL</t>
  </si>
  <si>
    <t xml:space="preserve">Knubbsäl </t>
  </si>
  <si>
    <t>Harbour seal</t>
  </si>
  <si>
    <t>PHYCHE</t>
  </si>
  <si>
    <t>Fysikalisk och kemisk data</t>
  </si>
  <si>
    <t>Physical and chemical</t>
  </si>
  <si>
    <t>EB</t>
  </si>
  <si>
    <t>Vegetationsklädda bottnar</t>
  </si>
  <si>
    <t>Epibenthos</t>
  </si>
  <si>
    <t>PP</t>
  </si>
  <si>
    <t>Växtplankton</t>
  </si>
  <si>
    <t>Phytoplankton</t>
  </si>
  <si>
    <t>PICOP</t>
  </si>
  <si>
    <t>Picoplankton</t>
  </si>
  <si>
    <t>PRIMPROD</t>
  </si>
  <si>
    <t>Primärproduktion</t>
  </si>
  <si>
    <t>Primary production</t>
  </si>
  <si>
    <t>PROFILE</t>
  </si>
  <si>
    <t>Högupplöst profildata</t>
  </si>
  <si>
    <t>High resolution profile data</t>
  </si>
  <si>
    <t>RSEAL</t>
  </si>
  <si>
    <t>Vikaresäl</t>
  </si>
  <si>
    <t>Ringed seal</t>
  </si>
  <si>
    <t>SEALPAT</t>
  </si>
  <si>
    <t xml:space="preserve">Sälpatologi </t>
  </si>
  <si>
    <t>Seal pathology</t>
  </si>
  <si>
    <t>SED</t>
  </si>
  <si>
    <t>Sedimentation</t>
  </si>
  <si>
    <t>ZB</t>
  </si>
  <si>
    <t>Mjukbottenfauna</t>
  </si>
  <si>
    <t>Zoobenthos</t>
  </si>
  <si>
    <t>ZP</t>
  </si>
  <si>
    <t>Djurplankton</t>
  </si>
  <si>
    <t>Zooplankton</t>
  </si>
  <si>
    <t>HARPOR</t>
  </si>
  <si>
    <t>Tumlare</t>
  </si>
  <si>
    <t>Harbour porpoise</t>
  </si>
  <si>
    <t>EXPOS</t>
  </si>
  <si>
    <t>Ultra sheltered</t>
  </si>
  <si>
    <t>Ultraskyddat</t>
  </si>
  <si>
    <t>Extremely sheltered</t>
  </si>
  <si>
    <t>Extremt skyddat</t>
  </si>
  <si>
    <t>Very sheltered</t>
  </si>
  <si>
    <t>Mycket skyddat</t>
  </si>
  <si>
    <t>Sheltered</t>
  </si>
  <si>
    <t>Skyddat</t>
  </si>
  <si>
    <t>Moderately exposed</t>
  </si>
  <si>
    <t>Måttligt exponerat</t>
  </si>
  <si>
    <t>Exposed</t>
  </si>
  <si>
    <t>Exponerat</t>
  </si>
  <si>
    <t>Very exposed</t>
  </si>
  <si>
    <t>Mycket exponerat</t>
  </si>
  <si>
    <t>FCST</t>
  </si>
  <si>
    <t>FD</t>
  </si>
  <si>
    <t>Funnen död</t>
  </si>
  <si>
    <t>Found dead</t>
  </si>
  <si>
    <t>FG</t>
  </si>
  <si>
    <t>Fiskeredskap</t>
  </si>
  <si>
    <t>Fishing gear</t>
  </si>
  <si>
    <t>FO</t>
  </si>
  <si>
    <t>Funnen övrigt</t>
  </si>
  <si>
    <t>Found other</t>
  </si>
  <si>
    <t>LH</t>
  </si>
  <si>
    <t>Legal jakt</t>
  </si>
  <si>
    <t>Legal hunt</t>
  </si>
  <si>
    <t>FNFLA</t>
  </si>
  <si>
    <t>Nej</t>
  </si>
  <si>
    <t>No</t>
  </si>
  <si>
    <t>Ja</t>
  </si>
  <si>
    <t>Yes</t>
  </si>
  <si>
    <t>HSUL_SMELL</t>
  </si>
  <si>
    <t>Ingen is.</t>
  </si>
  <si>
    <t>No ice</t>
  </si>
  <si>
    <t>Is förekommer i närheten, men ej identifierad till typ och mängd.</t>
  </si>
  <si>
    <t>Existing ice, but not identified to type or amount.</t>
  </si>
  <si>
    <t>Få isberg, mindre än 10.</t>
  </si>
  <si>
    <t xml:space="preserve">Few icebergs, less than 10. </t>
  </si>
  <si>
    <t>Många isberg, mer än 10.</t>
  </si>
  <si>
    <t xml:space="preserve">Many icebergs, more than 10. </t>
  </si>
  <si>
    <t>Väldigt öppen eller öppen packis (6/10 täckning eller mindre) mer än 1 nautisk mil från hydrografisk station</t>
  </si>
  <si>
    <t>Very open or open packice (6/10 cover or less) more than 1 nautical mile frome hydrografic station</t>
  </si>
  <si>
    <t>Stängd eller väldigt stängd packis (mer än 6/10 täckning) mer än 1 nautisk mil från hydrogafisk station</t>
  </si>
  <si>
    <t>Closed or very closed packice (more than 6/10 cover) more than 1 nautical mile frome hydrografic station</t>
  </si>
  <si>
    <t xml:space="preserve">Väldigt öppen eller öppen packis (6/10 täckning eller mindre); hydrografisk observation i packis eller mindre än 1 nautisk mil bort från packis. </t>
  </si>
  <si>
    <t>Very open or open packice (6/10 cover or less) less than 1 nautical mile frome hydrografic station</t>
  </si>
  <si>
    <t xml:space="preserve">Stängd eller väldigt stängd packis (mer än 6/10 täckning); hydrografisk observation i packis eller mindre än 1 nautisk mil bort från packis. </t>
  </si>
  <si>
    <t>Closed or very closed packice (more than 6/10 cover) less than 1 nautical mile frome hydrografic station</t>
  </si>
  <si>
    <t>Hydrografisk observation i väldigt hög koncentration av packis, polaris eller fastis, etc. (Observationer utförda från isöar, drivande is, isomgärdad fartyg, fastis eller liknande förhållande.</t>
  </si>
  <si>
    <t>Hydrografic observation in very high concentration of packice, polarice or thick ice (Observations done from islands of ice, drift ice, ship surrounded by ice or simmilar  situations.</t>
  </si>
  <si>
    <t xml:space="preserve">Inga observationer av is (P.g.a begränsad sikt eller is ej ingår som observerad parameter eller annan orsak) </t>
  </si>
  <si>
    <t>No observations of ice (because of limited visability or that ice is not a parameter for observation)</t>
  </si>
  <si>
    <t>LABO</t>
  </si>
  <si>
    <t>SLKS</t>
  </si>
  <si>
    <t>AB Svensk Laboratoriet</t>
  </si>
  <si>
    <t>ABB</t>
  </si>
  <si>
    <t>AIRI</t>
  </si>
  <si>
    <t>Airicole AB</t>
  </si>
  <si>
    <t>APNN</t>
  </si>
  <si>
    <t>Akvaplan-NIVA A/S</t>
  </si>
  <si>
    <t>Akvaplan NIVA group</t>
  </si>
  <si>
    <t>ALCON</t>
  </si>
  <si>
    <t>Alcontrol AB</t>
  </si>
  <si>
    <t>Alcontrol laboratories</t>
  </si>
  <si>
    <t>ALLECO</t>
  </si>
  <si>
    <t>Alleco Oy</t>
  </si>
  <si>
    <t>ALLECO Oy (Finland)</t>
  </si>
  <si>
    <t>ALSSCA</t>
  </si>
  <si>
    <t>ALS Scandinavia</t>
  </si>
  <si>
    <t>ANALYC</t>
  </si>
  <si>
    <t>Analycen AB</t>
  </si>
  <si>
    <t>ANBF</t>
  </si>
  <si>
    <t>ANSAB</t>
  </si>
  <si>
    <t>AQUAAN</t>
  </si>
  <si>
    <t>Aquaanalys</t>
  </si>
  <si>
    <t>AQBI</t>
  </si>
  <si>
    <t>AquaBiota</t>
  </si>
  <si>
    <t>AquaBiota Water Research</t>
  </si>
  <si>
    <t>ASUK</t>
  </si>
  <si>
    <t>Aquatic Systems Group</t>
  </si>
  <si>
    <t>ADB</t>
  </si>
  <si>
    <t>Artdatabanken</t>
  </si>
  <si>
    <t>Swedish Species Information Centre</t>
  </si>
  <si>
    <t>BALSEA2020</t>
  </si>
  <si>
    <t>BalticSea2020</t>
  </si>
  <si>
    <t>BILKBG</t>
  </si>
  <si>
    <t>Billerud Karlsborg AB</t>
  </si>
  <si>
    <t>BKVF</t>
  </si>
  <si>
    <t>Blekingekustens vattenvårdsförbund</t>
  </si>
  <si>
    <t>Blekingekusten Coalition of Water Conservation</t>
  </si>
  <si>
    <t>BVVF</t>
  </si>
  <si>
    <t>Bohuskustens vattenvårdsförbund</t>
  </si>
  <si>
    <t>Bohuskusten Coalition of Water Conservation</t>
  </si>
  <si>
    <t>BOLIDEN</t>
  </si>
  <si>
    <t>Boliden Group</t>
  </si>
  <si>
    <t>BHMKOM</t>
  </si>
  <si>
    <t>Borgholms kommun</t>
  </si>
  <si>
    <t>Borgholm Municipality</t>
  </si>
  <si>
    <t>Calluna AB</t>
  </si>
  <si>
    <t>CASPOL</t>
  </si>
  <si>
    <t>Castor &amp; Pollux</t>
  </si>
  <si>
    <t>DVVF</t>
  </si>
  <si>
    <t>Dalälvens vattenvårdsförbund</t>
  </si>
  <si>
    <t>Dalälven Coalition of Water Conservation</t>
  </si>
  <si>
    <t>DMU</t>
  </si>
  <si>
    <t>Danish Centre for Environment and Energy</t>
  </si>
  <si>
    <t>DHI</t>
  </si>
  <si>
    <t>Danska Hydrauliska Institutet</t>
  </si>
  <si>
    <t>Danish hydraulic institute</t>
  </si>
  <si>
    <t>DOMFAB</t>
  </si>
  <si>
    <t>Domsjö fabriker AB</t>
  </si>
  <si>
    <t>EDSVVS</t>
  </si>
  <si>
    <t>Edsviken watercollaboration</t>
  </si>
  <si>
    <t>EKOGRP</t>
  </si>
  <si>
    <t>Ekologigruppen AB</t>
  </si>
  <si>
    <t>AWUK</t>
  </si>
  <si>
    <t>Environment Agency</t>
  </si>
  <si>
    <t>SWUK</t>
  </si>
  <si>
    <t>Environment Agency Southern</t>
  </si>
  <si>
    <t>ENVIX</t>
  </si>
  <si>
    <t>Envix Nord AB</t>
  </si>
  <si>
    <t>IMRE</t>
  </si>
  <si>
    <t>Estonian Marine Institute</t>
  </si>
  <si>
    <t>EUKOM</t>
  </si>
  <si>
    <t>EU-kommissionen Horizon 2020</t>
  </si>
  <si>
    <t>European Commission Horizon 2020</t>
  </si>
  <si>
    <t>EFAR</t>
  </si>
  <si>
    <t>Eurofins Ahma Rovaniemi</t>
  </si>
  <si>
    <t>EFDK</t>
  </si>
  <si>
    <t>Eurofins Danmark A/S</t>
  </si>
  <si>
    <t>EFSW</t>
  </si>
  <si>
    <t>Eurofins Environment Sweden AB</t>
  </si>
  <si>
    <t>EUPE</t>
  </si>
  <si>
    <t>Eurofins-Pelagia</t>
  </si>
  <si>
    <t>LIFE</t>
  </si>
  <si>
    <t>Europeiska kommisionen LIFE programmet</t>
  </si>
  <si>
    <t>European comission LIFE programme</t>
  </si>
  <si>
    <t>FALMA</t>
  </si>
  <si>
    <t>Falma Provtagning</t>
  </si>
  <si>
    <t>Falma Sampling</t>
  </si>
  <si>
    <t>SYKE</t>
  </si>
  <si>
    <t>Finlands miljöcentral</t>
  </si>
  <si>
    <t>Finnish Environment Institute</t>
  </si>
  <si>
    <t>FIV</t>
  </si>
  <si>
    <t>Fiskeriverket</t>
  </si>
  <si>
    <t>Swedish National Board of Fisheries</t>
  </si>
  <si>
    <t>FIVHL</t>
  </si>
  <si>
    <t>Fiskeriverket Havsfiskelaboratoriet</t>
  </si>
  <si>
    <t>FIVKL</t>
  </si>
  <si>
    <t>Fiskeriverket Kustfiskelaboratoriet</t>
  </si>
  <si>
    <t>SFIP</t>
  </si>
  <si>
    <t>FITO-Lab</t>
  </si>
  <si>
    <t>FORS</t>
  </si>
  <si>
    <t>Forsmarks kraftgrupp AB</t>
  </si>
  <si>
    <t>NENNINGE</t>
  </si>
  <si>
    <t>Föreningen Nenningesund</t>
  </si>
  <si>
    <t>Nenningesund association</t>
  </si>
  <si>
    <t>GVVF</t>
  </si>
  <si>
    <t>Gästriklands vattenvårdsförbund</t>
  </si>
  <si>
    <t>Gästrikland Coalition of Water Conservation</t>
  </si>
  <si>
    <t>GBGKOM</t>
  </si>
  <si>
    <t>Göteborgs Stad</t>
  </si>
  <si>
    <t>Gothenburg Municipality</t>
  </si>
  <si>
    <t>GU</t>
  </si>
  <si>
    <t>Göteborgs universitet</t>
  </si>
  <si>
    <t>University of Gothenburg</t>
  </si>
  <si>
    <t>HAFOK</t>
  </si>
  <si>
    <t>Hafok AB</t>
  </si>
  <si>
    <t>HANKOM</t>
  </si>
  <si>
    <t>Haninge kommun</t>
  </si>
  <si>
    <t>Haninge Municipality</t>
  </si>
  <si>
    <t>HAV</t>
  </si>
  <si>
    <t>Havs- och vattenmyndigheten</t>
  </si>
  <si>
    <t>Swedish Agency for Marine and Water Management</t>
  </si>
  <si>
    <t>IMRF</t>
  </si>
  <si>
    <t>Havsforskningsinstitutet Finland</t>
  </si>
  <si>
    <t>Finnish Institute of Marine Research</t>
  </si>
  <si>
    <t>HBGMILJO</t>
  </si>
  <si>
    <t>Helsingsborgs miljöförvaltning</t>
  </si>
  <si>
    <t>Helsingborg environmental management</t>
  </si>
  <si>
    <t>HILMAR</t>
  </si>
  <si>
    <t>Hillevik marina fältstation</t>
  </si>
  <si>
    <t>Hillevik Marine Field Station</t>
  </si>
  <si>
    <t>HOLMPAP</t>
  </si>
  <si>
    <t>Holmen Paper</t>
  </si>
  <si>
    <t>HUSH</t>
  </si>
  <si>
    <t>Hushållningssällskapet</t>
  </si>
  <si>
    <t>Swedish Rural Economy and Agricultural Societies </t>
  </si>
  <si>
    <t>HYDCON</t>
  </si>
  <si>
    <t>Hydroconsult AB</t>
  </si>
  <si>
    <t>HYD</t>
  </si>
  <si>
    <t>HydroGIS AB</t>
  </si>
  <si>
    <t>HKLIM</t>
  </si>
  <si>
    <t>Höga kusten Limnologkonsult</t>
  </si>
  <si>
    <t>IFNHR</t>
  </si>
  <si>
    <t>Intresseföreningen för Nordöstra Hälsinglands SRK</t>
  </si>
  <si>
    <t>Committee of North Eastern Hälsingland Coordinated Recipient Monitoring</t>
  </si>
  <si>
    <t>SERI</t>
  </si>
  <si>
    <t xml:space="preserve">IVL Svenska Miljöinstitutet </t>
  </si>
  <si>
    <t>Swedish Environmental Research Institute</t>
  </si>
  <si>
    <t>JPAQUA</t>
  </si>
  <si>
    <t>JP Aquakonsult KB</t>
  </si>
  <si>
    <t>JPSED</t>
  </si>
  <si>
    <t>JP Sedimentkonsult HB</t>
  </si>
  <si>
    <t>KLXKOM</t>
  </si>
  <si>
    <t>Kalix kommun</t>
  </si>
  <si>
    <t>Kalix Municipality</t>
  </si>
  <si>
    <t>KALKOM</t>
  </si>
  <si>
    <t>Kalmar kommun</t>
  </si>
  <si>
    <t>Kalmar Municipality</t>
  </si>
  <si>
    <t>KLKK</t>
  </si>
  <si>
    <t>Kalmar läns kustvattenkommitté</t>
  </si>
  <si>
    <t>Coastal Committee of Kalmar County</t>
  </si>
  <si>
    <t>KARHAM</t>
  </si>
  <si>
    <t>Karlshamns hamn AB</t>
  </si>
  <si>
    <t>Karlshamns Port AB</t>
  </si>
  <si>
    <t>KARKOM</t>
  </si>
  <si>
    <t>Karlskrona kommun</t>
  </si>
  <si>
    <t>Karlskrona Municipality</t>
  </si>
  <si>
    <t>KMLB</t>
  </si>
  <si>
    <t>KM Lab AB</t>
  </si>
  <si>
    <t>KOLM</t>
  </si>
  <si>
    <t>Kolmården</t>
  </si>
  <si>
    <t>KRIKOM</t>
  </si>
  <si>
    <t>Kristianstads kommun</t>
  </si>
  <si>
    <t>Kristianstads Municipality</t>
  </si>
  <si>
    <t>KVA</t>
  </si>
  <si>
    <t>Kungliga Vetenskapsakademin</t>
  </si>
  <si>
    <t>The Royal Swedish Academy of Sciense</t>
  </si>
  <si>
    <t>KUFI</t>
  </si>
  <si>
    <t>Kustfilm Nord AB</t>
  </si>
  <si>
    <t>LAPF</t>
  </si>
  <si>
    <t>Lapland Regional Environment Centre</t>
  </si>
  <si>
    <t>LECA</t>
  </si>
  <si>
    <t>LeCa Marin</t>
  </si>
  <si>
    <t>LNU</t>
  </si>
  <si>
    <t>Linnéuniversitetet</t>
  </si>
  <si>
    <t>Linnaeus University</t>
  </si>
  <si>
    <t>LITORALIS</t>
  </si>
  <si>
    <t>Litoralis Natur AB</t>
  </si>
  <si>
    <t>Litoralis Nature AB</t>
  </si>
  <si>
    <t>SLV</t>
  </si>
  <si>
    <t>Livsmedelsverket</t>
  </si>
  <si>
    <t>National Food Agency</t>
  </si>
  <si>
    <t>LVVVF</t>
  </si>
  <si>
    <t>Ljusnan-Voxnans vattenvårdsförbund</t>
  </si>
  <si>
    <t>Ljusnan-Voxnan Coalition of Water Conservation</t>
  </si>
  <si>
    <t>LVFVF</t>
  </si>
  <si>
    <t>Ljusterö vatten och fiskevårdsförening</t>
  </si>
  <si>
    <t>Ljusterö Water and Fish Conservation Association</t>
  </si>
  <si>
    <t>LUUN</t>
  </si>
  <si>
    <t>Lunds Universitet</t>
  </si>
  <si>
    <t>Lund University</t>
  </si>
  <si>
    <t>LVLAB</t>
  </si>
  <si>
    <t>LV-lab</t>
  </si>
  <si>
    <t>KLST</t>
  </si>
  <si>
    <t>Länsstyrelsen Blekinge</t>
  </si>
  <si>
    <t>County Administrative Board of Blekinge</t>
  </si>
  <si>
    <t>ILST</t>
  </si>
  <si>
    <t>Länsstyrelsen Gotland</t>
  </si>
  <si>
    <t>County Administrative Board of Gotland</t>
  </si>
  <si>
    <t>XLST</t>
  </si>
  <si>
    <t>Länsstyrelsen Gävleborg</t>
  </si>
  <si>
    <t>County Administrative Board of Gävleborg</t>
  </si>
  <si>
    <t>NLST</t>
  </si>
  <si>
    <t>Länsstyrelsen Halland</t>
  </si>
  <si>
    <t>County Administrative Board of Halland</t>
  </si>
  <si>
    <t>HLST</t>
  </si>
  <si>
    <t>Länsstyrelsen Kalmar</t>
  </si>
  <si>
    <t>County Administrative Board of Kalmar</t>
  </si>
  <si>
    <t>BDLST</t>
  </si>
  <si>
    <t>Länsstyrelsen Norrbotten</t>
  </si>
  <si>
    <t>County Administrative Board of Norrbotten</t>
  </si>
  <si>
    <t>LST</t>
  </si>
  <si>
    <t>Länsstyrelsen ospecificerad</t>
  </si>
  <si>
    <t>County Administrative Board unspecified</t>
  </si>
  <si>
    <t>MLST</t>
  </si>
  <si>
    <t>Länsstyrelsen Skåne</t>
  </si>
  <si>
    <t>County Administrative Board of Skåne</t>
  </si>
  <si>
    <t>BLST</t>
  </si>
  <si>
    <t>Länsstyrelsen Stockholm</t>
  </si>
  <si>
    <t>County Administrative Board of Stockholm</t>
  </si>
  <si>
    <t>ABLST</t>
  </si>
  <si>
    <t>DLST</t>
  </si>
  <si>
    <t>Länsstyrelsen Södermanland</t>
  </si>
  <si>
    <t>County Administrative Board of Södermanland</t>
  </si>
  <si>
    <t>CLST</t>
  </si>
  <si>
    <t>Länsstyrelsen Uppsala</t>
  </si>
  <si>
    <t>County Administrative Board of Uppsala</t>
  </si>
  <si>
    <t>ACLST</t>
  </si>
  <si>
    <t>Länsstyrelsen Västerbotten</t>
  </si>
  <si>
    <t>County Administrative Board of Västerbotten</t>
  </si>
  <si>
    <t>YLST</t>
  </si>
  <si>
    <t>Länsstyrelsen Västernorrland</t>
  </si>
  <si>
    <t>County Administrative Board of Västernorrland</t>
  </si>
  <si>
    <t>OLST</t>
  </si>
  <si>
    <t>Länsstyrelsen Västra Götaland</t>
  </si>
  <si>
    <t>County Administrative Board of Västra Götaland</t>
  </si>
  <si>
    <t>ELST</t>
  </si>
  <si>
    <t>Länsstyrelsen Östergötland</t>
  </si>
  <si>
    <t>County Administrative Board of Östergotland</t>
  </si>
  <si>
    <t>MTNS</t>
  </si>
  <si>
    <t>Marietorps naturskola</t>
  </si>
  <si>
    <t>Marietorps Environmental school</t>
  </si>
  <si>
    <t>MARMIL</t>
  </si>
  <si>
    <t>Marin Miljöanalys AB</t>
  </si>
  <si>
    <t>MMT</t>
  </si>
  <si>
    <t>Marin Mätteknik</t>
  </si>
  <si>
    <t>MARLAR</t>
  </si>
  <si>
    <t>Marina läroverket i Stocksund</t>
  </si>
  <si>
    <t>MMAB</t>
  </si>
  <si>
    <t>Marine Monitoring AB</t>
  </si>
  <si>
    <t>MEANA</t>
  </si>
  <si>
    <t>MeAna konsult Uppsala</t>
  </si>
  <si>
    <t>MEDINS</t>
  </si>
  <si>
    <t>Medins Havs och Vattenkonsulter</t>
  </si>
  <si>
    <t>MEDINS AB</t>
  </si>
  <si>
    <t>METSA</t>
  </si>
  <si>
    <t>Metsä Board Sverige AB</t>
  </si>
  <si>
    <t>Metsa Board</t>
  </si>
  <si>
    <t>MNMN</t>
  </si>
  <si>
    <t>Miljö &amp; Natur Mats Notini AB</t>
  </si>
  <si>
    <t>MILANO</t>
  </si>
  <si>
    <t>Miljölaboratorierna i Norrland</t>
  </si>
  <si>
    <t>MILUME</t>
  </si>
  <si>
    <t>Miljölaboratorierna Umeå</t>
  </si>
  <si>
    <t>MSVVF</t>
  </si>
  <si>
    <t>Motala Ströms vattenvårdsförbund</t>
  </si>
  <si>
    <t>Motala ström Coalition of Water Conservation</t>
  </si>
  <si>
    <t>MONKOM</t>
  </si>
  <si>
    <t>Mönsterås kommun</t>
  </si>
  <si>
    <t>Mönsterås Municipality</t>
  </si>
  <si>
    <t>NACKAKOM</t>
  </si>
  <si>
    <t>Nacka kommun</t>
  </si>
  <si>
    <t>Nacka Municipality</t>
  </si>
  <si>
    <t>NMFRI</t>
  </si>
  <si>
    <t>National Marine Fisheries Research Institute (NMFRI)</t>
  </si>
  <si>
    <t>NODC</t>
  </si>
  <si>
    <t>Nationell datavärd Oceanografi</t>
  </si>
  <si>
    <t>National Oceanographic Data Center</t>
  </si>
  <si>
    <t>MNHS</t>
  </si>
  <si>
    <t>Naturhistoriska riksmuseet</t>
  </si>
  <si>
    <t>Swedish Museum of Natural History</t>
  </si>
  <si>
    <t>NATVAT</t>
  </si>
  <si>
    <t>Naturvatten i Roslagen AB</t>
  </si>
  <si>
    <t>SEPA</t>
  </si>
  <si>
    <t>Naturvårdsverket</t>
  </si>
  <si>
    <t>Swedish Environmental Protection Agency</t>
  </si>
  <si>
    <t>LCRS</t>
  </si>
  <si>
    <t>Naturvårdsverket Kustlaboratorium </t>
  </si>
  <si>
    <t>Swedish Environmental Protection Agency Laboratory for Coastal Research </t>
  </si>
  <si>
    <t>NWLS</t>
  </si>
  <si>
    <t>Naturvårdsverket Vattenkvalitetslaboratorium</t>
  </si>
  <si>
    <t>Swedish Environmental Protection Agency Water Quality Laboratory </t>
  </si>
  <si>
    <t>NIRAS</t>
  </si>
  <si>
    <t>NIRAS Sweden AB</t>
  </si>
  <si>
    <t>NACE</t>
  </si>
  <si>
    <t>Nordisk Analyse Center</t>
  </si>
  <si>
    <t>NORKOM</t>
  </si>
  <si>
    <t>Nordmalings kommun</t>
  </si>
  <si>
    <t>Nordmaling Municipality</t>
  </si>
  <si>
    <t>NVSKK</t>
  </si>
  <si>
    <t>Nordvästskånes kustvattenkommitté</t>
  </si>
  <si>
    <t>Coastal Committee of Nordvästra skåne</t>
  </si>
  <si>
    <t>NRKKOM</t>
  </si>
  <si>
    <t>Norrköpings kommun</t>
  </si>
  <si>
    <t>Norrköping Municipality</t>
  </si>
  <si>
    <t>NORTENER</t>
  </si>
  <si>
    <t>Norrtälje Energi</t>
  </si>
  <si>
    <t>Norrtälje Energy</t>
  </si>
  <si>
    <t>NORRKOM</t>
  </si>
  <si>
    <t>Norrtälje kommun</t>
  </si>
  <si>
    <t>Norrtälje Municipality</t>
  </si>
  <si>
    <t>NYKOM</t>
  </si>
  <si>
    <t>Nyköping kommun</t>
  </si>
  <si>
    <t>Nyköping Municipality</t>
  </si>
  <si>
    <t>NYNAKOM</t>
  </si>
  <si>
    <t>Nynäshamn kommun</t>
  </si>
  <si>
    <t>Nynäshamn Municipality</t>
  </si>
  <si>
    <t>OSKKOM</t>
  </si>
  <si>
    <t>Oskarshamns kommun</t>
  </si>
  <si>
    <t>Oskarshamns Municipality</t>
  </si>
  <si>
    <t>OKGAB</t>
  </si>
  <si>
    <t>Oskarshamns Kraftgrupp AB</t>
  </si>
  <si>
    <t>Oskarshamn Nuclear Power Plant</t>
  </si>
  <si>
    <t>OXEN</t>
  </si>
  <si>
    <t>Oxelö Energi</t>
  </si>
  <si>
    <t>Oxelö Energy</t>
  </si>
  <si>
    <t>OXHAMN</t>
  </si>
  <si>
    <t>Oxelösund hamn</t>
  </si>
  <si>
    <t>Oxelösund Harbor</t>
  </si>
  <si>
    <t>PAG</t>
  </si>
  <si>
    <t>PAG Miljöundersökningar</t>
  </si>
  <si>
    <t>PAG Environmental Studies</t>
  </si>
  <si>
    <t>PELA</t>
  </si>
  <si>
    <t>Pelagia Miljökonsult AB</t>
  </si>
  <si>
    <t>Pelagia Environmental consulting AB</t>
  </si>
  <si>
    <t>PITKOM</t>
  </si>
  <si>
    <t>Piteå kommun</t>
  </si>
  <si>
    <t>Piteå Municipality</t>
  </si>
  <si>
    <t>PITREV</t>
  </si>
  <si>
    <t xml:space="preserve">Piteå Renhållning och Vatten AB </t>
  </si>
  <si>
    <t>RINGHALS</t>
  </si>
  <si>
    <t>Ringhals AB kärnkraftverk</t>
  </si>
  <si>
    <t>Ringhals nuclear power plant</t>
  </si>
  <si>
    <t>ROBKOM</t>
  </si>
  <si>
    <t>Robertsfors kommun</t>
  </si>
  <si>
    <t>Robertsfors Municipality</t>
  </si>
  <si>
    <t>SCAP</t>
  </si>
  <si>
    <t>SCA Packaging</t>
  </si>
  <si>
    <t>SCILIFELAB</t>
  </si>
  <si>
    <t>Science for Life Laboratory</t>
  </si>
  <si>
    <t>SPLITT</t>
  </si>
  <si>
    <t>Schweden Splitt AB</t>
  </si>
  <si>
    <t>SERO</t>
  </si>
  <si>
    <t>Sero A/S</t>
  </si>
  <si>
    <t>SGUS</t>
  </si>
  <si>
    <t>Sveriges geologiska undersökning</t>
  </si>
  <si>
    <t>Geological Survey of Sweden</t>
  </si>
  <si>
    <t>SKEKOM</t>
  </si>
  <si>
    <t>Skellefteå kommun</t>
  </si>
  <si>
    <t>Skellefteå Municipality</t>
  </si>
  <si>
    <t>SKSJDA</t>
  </si>
  <si>
    <t>Skog &amp; Sjö i Dalarna</t>
  </si>
  <si>
    <t>SKKP</t>
  </si>
  <si>
    <t>Smurfit Kappa Kraftliner AB</t>
  </si>
  <si>
    <t>SOLLKOM</t>
  </si>
  <si>
    <t>Sollentuna kommun</t>
  </si>
  <si>
    <t>Sollentuna Municipality</t>
  </si>
  <si>
    <t>SSAB</t>
  </si>
  <si>
    <t>SVAB</t>
  </si>
  <si>
    <t>Stockholm Vatten AB</t>
  </si>
  <si>
    <t>STHS</t>
  </si>
  <si>
    <t>Stockholms stad</t>
  </si>
  <si>
    <t>The city of Stockholm</t>
  </si>
  <si>
    <t>DEEP</t>
  </si>
  <si>
    <t>Stockholms universitet</t>
  </si>
  <si>
    <t>Stockholm University Department of Ecology Environment and Plant Sciences</t>
  </si>
  <si>
    <t>SMRC</t>
  </si>
  <si>
    <t>Stockholms universitets marina forskningscentrum</t>
  </si>
  <si>
    <t>Stockholm University Marine Research Center</t>
  </si>
  <si>
    <t>SVVF</t>
  </si>
  <si>
    <t>Sundsvallsbuktens vattenvårdsförening</t>
  </si>
  <si>
    <t>Sundsvallsbukten Coalition of Water Conservation</t>
  </si>
  <si>
    <t>SKVVF</t>
  </si>
  <si>
    <t>Svealands kustvattenvårdsförbund</t>
  </si>
  <si>
    <t>Coastal Committee of Svealand</t>
  </si>
  <si>
    <t>SWECO</t>
  </si>
  <si>
    <t>SVELAB</t>
  </si>
  <si>
    <t>Svelab Miljölaboratorier AB</t>
  </si>
  <si>
    <t>SLCK</t>
  </si>
  <si>
    <t>Sven Lovén centrum för marina vetenskaper-Kristineberg</t>
  </si>
  <si>
    <t>The Sven Lovén Centre for Marine Sciences-Kristineberg</t>
  </si>
  <si>
    <t>SLCT</t>
  </si>
  <si>
    <t>Sven Lovén centrum för marina vetenskaper-Tjärnö</t>
  </si>
  <si>
    <t>The Sven Lovén Centre for Marine Sciences-Tjärnö</t>
  </si>
  <si>
    <t>SKB</t>
  </si>
  <si>
    <t>Svensk Kärnbränslehantering AB</t>
  </si>
  <si>
    <t>SKB – Swedish Nuclear Fuel and Waste Management Co</t>
  </si>
  <si>
    <t>SEK</t>
  </si>
  <si>
    <t>Svensk Ekologikonsult AB</t>
  </si>
  <si>
    <t>Swedish Ecological Consultancy AB</t>
  </si>
  <si>
    <t>SLU</t>
  </si>
  <si>
    <t xml:space="preserve">Sveriges lantbruksuniversitet </t>
  </si>
  <si>
    <t>Swedish University of Agricultural Sciences</t>
  </si>
  <si>
    <t>SLUA</t>
  </si>
  <si>
    <t>Sveriges lantbruksuniversitet Institutionen för akvatiska resurser</t>
  </si>
  <si>
    <t>Swedish University of Agricultural Sciences Department of Aquatic Resources</t>
  </si>
  <si>
    <t>SLUHL</t>
  </si>
  <si>
    <t>Sveriges lantbruksuniversitet - Havsfiskelaboratoriet</t>
  </si>
  <si>
    <t>Swedish University of Agricultural Sciences - Marine fisheries laboratory</t>
  </si>
  <si>
    <t>SMHI</t>
  </si>
  <si>
    <t>Sveriges meteorologiska och hydrologiska institut </t>
  </si>
  <si>
    <t>Swedish Meteorological and Hydrological Institute</t>
  </si>
  <si>
    <t>SVVAEK</t>
  </si>
  <si>
    <t>Sveriges Vattenekologer AB</t>
  </si>
  <si>
    <t>SYDVVF</t>
  </si>
  <si>
    <t>Sydkustens vattenvårdsförbund</t>
  </si>
  <si>
    <t>Sydkusten Coalition of Water Conservation</t>
  </si>
  <si>
    <t>SYNLAB</t>
  </si>
  <si>
    <t>SYNLAB Analytics &amp; Services Sweden AB</t>
  </si>
  <si>
    <t>SYVAB</t>
  </si>
  <si>
    <t>Sydvästra stockholmsregionens va-verk AB</t>
  </si>
  <si>
    <t>Southwest Stockholm region waterwork</t>
  </si>
  <si>
    <t>VARO</t>
  </si>
  <si>
    <t>Södra Cell Värö massafabrik</t>
  </si>
  <si>
    <t>Sodra Pulp Labs</t>
  </si>
  <si>
    <t>SOLVKOM</t>
  </si>
  <si>
    <t>Sölvesborgs kommun</t>
  </si>
  <si>
    <t>Sölvesborgs Municipality</t>
  </si>
  <si>
    <t>TOXICO</t>
  </si>
  <si>
    <t>Toxicon AB</t>
  </si>
  <si>
    <t>TRELKOM</t>
  </si>
  <si>
    <t>Trelleborgs Kommun</t>
  </si>
  <si>
    <t>Trelleborg Municipality</t>
  </si>
  <si>
    <t>TYRENS</t>
  </si>
  <si>
    <t>Tyréns AB</t>
  </si>
  <si>
    <t>TASA</t>
  </si>
  <si>
    <t>Tång och Sånt</t>
  </si>
  <si>
    <t>TABYKOM</t>
  </si>
  <si>
    <t>Täby kommun</t>
  </si>
  <si>
    <t>Täby Municipality</t>
  </si>
  <si>
    <t>UVVVF</t>
  </si>
  <si>
    <t>Ume- och Vindelälvens vattenvårdsförbund</t>
  </si>
  <si>
    <t>Ume- and Vindelälven Coalition of Water Conservation</t>
  </si>
  <si>
    <t>UMEKOM</t>
  </si>
  <si>
    <t>Umeå kommun</t>
  </si>
  <si>
    <t>Umeå Municipality</t>
  </si>
  <si>
    <t>UMSC</t>
  </si>
  <si>
    <t>Umeå Universitet</t>
  </si>
  <si>
    <t>Umeå University</t>
  </si>
  <si>
    <t>HGOT</t>
  </si>
  <si>
    <t>Uppsala universitet Campus Gotland</t>
  </si>
  <si>
    <t>Uppsala University Campus Gotland</t>
  </si>
  <si>
    <t>ERKEN</t>
  </si>
  <si>
    <t>Uppsala universitet Erkenlab</t>
  </si>
  <si>
    <t>Uppsala University, Erken laboratory</t>
  </si>
  <si>
    <t>WATERS</t>
  </si>
  <si>
    <t>VAFALL</t>
  </si>
  <si>
    <t>Vattenfall</t>
  </si>
  <si>
    <t>VARMKOM</t>
  </si>
  <si>
    <t>Värmdö kommun</t>
  </si>
  <si>
    <t>Värmdö Municipality</t>
  </si>
  <si>
    <t>VLABMA</t>
  </si>
  <si>
    <t>Vattenlaboratoriet Malmö</t>
  </si>
  <si>
    <t>Waterlaboratory Malmö</t>
  </si>
  <si>
    <t>VMBOT</t>
  </si>
  <si>
    <t>Vattenmyndigheten i Bottenviken</t>
  </si>
  <si>
    <t>Bothnian Bay Water District Authority</t>
  </si>
  <si>
    <t>VHVVF</t>
  </si>
  <si>
    <t>Vattenvårdsförbundet för västra Hanöbukten</t>
  </si>
  <si>
    <t>Västra hanöbukten Coalition of Water Conservation</t>
  </si>
  <si>
    <t>WEAQ</t>
  </si>
  <si>
    <t>WEAQ AB</t>
  </si>
  <si>
    <t>VASYD</t>
  </si>
  <si>
    <t>VA SYD</t>
  </si>
  <si>
    <t>VEOLIA</t>
  </si>
  <si>
    <t>Veolia</t>
  </si>
  <si>
    <t>WSP</t>
  </si>
  <si>
    <t>WSP Environmental</t>
  </si>
  <si>
    <t>VASKOM</t>
  </si>
  <si>
    <t>Västerviks kommun</t>
  </si>
  <si>
    <t>Västerviks Municipality</t>
  </si>
  <si>
    <t>YOLDIA</t>
  </si>
  <si>
    <t>Yoldia Environmental Consulting AB</t>
  </si>
  <si>
    <t>ALFISK</t>
  </si>
  <si>
    <t>Ålands Fiskförädling AB</t>
  </si>
  <si>
    <t>Ålands fiskförädling</t>
  </si>
  <si>
    <t>OVVF</t>
  </si>
  <si>
    <t>Öresunds vattenvårdsförbund</t>
  </si>
  <si>
    <t>Öresund Coalition of Water Conservation</t>
  </si>
  <si>
    <t>OKONS</t>
  </si>
  <si>
    <t>Öresundsbrokonsortiet</t>
  </si>
  <si>
    <t>Øresundsbro Konsortiet</t>
  </si>
  <si>
    <t>OSTKOM</t>
  </si>
  <si>
    <t>Östhammars kommun</t>
  </si>
  <si>
    <t>Östhammar Municipality</t>
  </si>
  <si>
    <t>HALHAM</t>
  </si>
  <si>
    <t>Halmnstad hamn AB</t>
  </si>
  <si>
    <t>DANNF</t>
  </si>
  <si>
    <t>Dannes Firma</t>
  </si>
  <si>
    <t>Dannes firma</t>
  </si>
  <si>
    <t>KUNGKOM</t>
  </si>
  <si>
    <t>Kungsbacka kommun</t>
  </si>
  <si>
    <t>Kungsbacka Municipality</t>
  </si>
  <si>
    <t>LOMAC</t>
  </si>
  <si>
    <t>Ej förekommande</t>
  </si>
  <si>
    <t>Absent</t>
  </si>
  <si>
    <t>P</t>
  </si>
  <si>
    <t>Förekommande</t>
  </si>
  <si>
    <t>Present</t>
  </si>
  <si>
    <t>MATRX</t>
  </si>
  <si>
    <t>AF</t>
  </si>
  <si>
    <t>Havsvattenprov - Efter filtrering</t>
  </si>
  <si>
    <t>Sea water sample - After filtration</t>
  </si>
  <si>
    <t>BF</t>
  </si>
  <si>
    <t>Havsvattenprov - Före filtrering</t>
  </si>
  <si>
    <t>Sea water sample - Before filtration</t>
  </si>
  <si>
    <t>S</t>
  </si>
  <si>
    <t>Provet består av delar från kropp och inte hela kroppen</t>
  </si>
  <si>
    <t>Sample consists of parts from body and not whole body</t>
  </si>
  <si>
    <t>SEDtot</t>
  </si>
  <si>
    <t>Sediment - obehandlad total</t>
  </si>
  <si>
    <t>Sediment - untreated total</t>
  </si>
  <si>
    <t>W</t>
  </si>
  <si>
    <t>Provet består av hela kroppen</t>
  </si>
  <si>
    <t>Sample consists of whole body</t>
  </si>
  <si>
    <t>METCU</t>
  </si>
  <si>
    <t>Procentuell osäkerhet</t>
  </si>
  <si>
    <t>Percentage uncertainty</t>
  </si>
  <si>
    <t>SD</t>
  </si>
  <si>
    <t>Standard avvikelse (+/-)</t>
  </si>
  <si>
    <t>Standard deviation (+/-)</t>
  </si>
  <si>
    <t>U2</t>
  </si>
  <si>
    <t>Utvidgad mätosäkerhet (U) med täckningsfaktor 2 (OSPAR riktlinje)</t>
  </si>
  <si>
    <t>Expanded uncertainty (U) coverage factor 2 (OSPAR guideline)</t>
  </si>
  <si>
    <t>METFP</t>
  </si>
  <si>
    <t>ACD</t>
  </si>
  <si>
    <t>Försurning</t>
  </si>
  <si>
    <t>Acidification</t>
  </si>
  <si>
    <t>ALU</t>
  </si>
  <si>
    <t>Basisk lugol</t>
  </si>
  <si>
    <t>Alkaline lugol</t>
  </si>
  <si>
    <t>BOU</t>
  </si>
  <si>
    <t>Bouin's fluid</t>
  </si>
  <si>
    <t>CHL</t>
  </si>
  <si>
    <t>Chloroform (=trichloromethane)</t>
  </si>
  <si>
    <t>CLU</t>
  </si>
  <si>
    <t>sur lugol</t>
  </si>
  <si>
    <t>Acid lugol</t>
  </si>
  <si>
    <t>DTR</t>
  </si>
  <si>
    <t>Dietrick fixative (10% formaldehyde, 28.5% EtOH, 2% glacial acetic acid)</t>
  </si>
  <si>
    <t>ETH</t>
  </si>
  <si>
    <t>Ethanol</t>
  </si>
  <si>
    <t>ETHG</t>
  </si>
  <si>
    <t>Etanol (95%) med Glycerol (till 90% etanol innehåll)</t>
  </si>
  <si>
    <t>Ethanol (95%) with Glycerol (to 90% ethanol content)</t>
  </si>
  <si>
    <t>F4B</t>
  </si>
  <si>
    <t>Fomaldehye - 4% buffered formaldehyde (ph 7-8)</t>
  </si>
  <si>
    <t>FET</t>
  </si>
  <si>
    <t>Formalin - neutral buffered formalin 10% + ethanol</t>
  </si>
  <si>
    <t>FOR</t>
  </si>
  <si>
    <t>Formaldehyde</t>
  </si>
  <si>
    <t>HCL</t>
  </si>
  <si>
    <t>Acidification with HCL</t>
  </si>
  <si>
    <t>HNO</t>
  </si>
  <si>
    <t>Acidification with HNO3</t>
  </si>
  <si>
    <t>IMS</t>
  </si>
  <si>
    <t>Industrial methylated spirits</t>
  </si>
  <si>
    <t>ISO</t>
  </si>
  <si>
    <t>Isopropanol</t>
  </si>
  <si>
    <t>LUG</t>
  </si>
  <si>
    <t>Neutral lugol</t>
  </si>
  <si>
    <t>NBF</t>
  </si>
  <si>
    <t>Formalin - neutral buffered formalin 10%</t>
  </si>
  <si>
    <t>NON</t>
  </si>
  <si>
    <t>Ingen fixeringsmetod använd eftersom det är levande prov</t>
  </si>
  <si>
    <t>No fixation method used</t>
  </si>
  <si>
    <t>METOA</t>
  </si>
  <si>
    <t>AAS</t>
  </si>
  <si>
    <t>Atomic Absorption Spectrometry</t>
  </si>
  <si>
    <t>CLC</t>
  </si>
  <si>
    <t>Coulter counter</t>
  </si>
  <si>
    <t>CNA</t>
  </si>
  <si>
    <t>Carbon/nitrogen analyser - CHN analyzer</t>
  </si>
  <si>
    <t>CND</t>
  </si>
  <si>
    <t>Conductometric analysis</t>
  </si>
  <si>
    <t>COL</t>
  </si>
  <si>
    <t>Colourimetric methods</t>
  </si>
  <si>
    <t>DSV</t>
  </si>
  <si>
    <t>Dry sieving</t>
  </si>
  <si>
    <t>FLM</t>
  </si>
  <si>
    <t>Fluorometric determination</t>
  </si>
  <si>
    <t>GC-AED</t>
  </si>
  <si>
    <t>Gas chromotography - atomic emission detection</t>
  </si>
  <si>
    <t>GC-ECD</t>
  </si>
  <si>
    <t>Gas chromotography - electron capture detector</t>
  </si>
  <si>
    <t>GC-EI</t>
  </si>
  <si>
    <t>Gas chromotography - electron impact ionization</t>
  </si>
  <si>
    <t>GC-FPD</t>
  </si>
  <si>
    <t>GC- Flame photometric detector</t>
  </si>
  <si>
    <t>GC-KAT</t>
  </si>
  <si>
    <t>Gas chromotography - katharometer</t>
  </si>
  <si>
    <t>GC-MS</t>
  </si>
  <si>
    <t>Gas chromotography - mass spectrometry</t>
  </si>
  <si>
    <t>GC-MSD</t>
  </si>
  <si>
    <t>Gas chromotography - mass selective detector</t>
  </si>
  <si>
    <t>GC-NCI</t>
  </si>
  <si>
    <t>Gas chromotography - negative chemical ionization</t>
  </si>
  <si>
    <t>GC-PFPD</t>
  </si>
  <si>
    <t>GC- Pulsed flame photometrc detector</t>
  </si>
  <si>
    <t>GRS</t>
  </si>
  <si>
    <t>Gross examination</t>
  </si>
  <si>
    <t>GRV</t>
  </si>
  <si>
    <t>Gravimetric</t>
  </si>
  <si>
    <t>HPLC</t>
  </si>
  <si>
    <t>High performance liquid chromotography</t>
  </si>
  <si>
    <t>HPLC-FD</t>
  </si>
  <si>
    <t>HPLC - fluorescence detector</t>
  </si>
  <si>
    <t>HPLC-MS</t>
  </si>
  <si>
    <t>HPLC - mass spectrometry</t>
  </si>
  <si>
    <t>HPLC-UV</t>
  </si>
  <si>
    <t>HPLC - UV detector</t>
  </si>
  <si>
    <t>IMA</t>
  </si>
  <si>
    <t>Image analysis</t>
  </si>
  <si>
    <t>IN SITU</t>
  </si>
  <si>
    <t>in situ method for primary production measurements</t>
  </si>
  <si>
    <t>INCUBATOR</t>
  </si>
  <si>
    <t>incubator method for primary production measurements</t>
  </si>
  <si>
    <t>INCUBAT_BPD</t>
  </si>
  <si>
    <t>incubator method used to calculate the total primary production at differrent dephts</t>
  </si>
  <si>
    <t>ISE</t>
  </si>
  <si>
    <t>Ion selective electrode</t>
  </si>
  <si>
    <t>LOR</t>
  </si>
  <si>
    <t>Lorenzen chlorophyll-a assay</t>
  </si>
  <si>
    <t>MIC-EM</t>
  </si>
  <si>
    <t>Microscope - electron microscope</t>
  </si>
  <si>
    <t>MIC-LM</t>
  </si>
  <si>
    <t>Microscope - light microscope</t>
  </si>
  <si>
    <t>MIT-TM</t>
  </si>
  <si>
    <t>Molecular identification technique</t>
  </si>
  <si>
    <t>MS</t>
  </si>
  <si>
    <t>Mass spectrometry</t>
  </si>
  <si>
    <t>OXE</t>
  </si>
  <si>
    <t>Oxygen electrode</t>
  </si>
  <si>
    <t>pH electrode</t>
  </si>
  <si>
    <t>PSA</t>
  </si>
  <si>
    <t>Particle Size Analyzer</t>
  </si>
  <si>
    <t>SMD</t>
  </si>
  <si>
    <t>Smedes method</t>
  </si>
  <si>
    <t>SPEC</t>
  </si>
  <si>
    <t>Spectrophotometry</t>
  </si>
  <si>
    <t>SPEC-IR</t>
  </si>
  <si>
    <t>Spectrophotometry - infrared</t>
  </si>
  <si>
    <t>THR</t>
  </si>
  <si>
    <t>Thermometre / temperature device</t>
  </si>
  <si>
    <t>TITR</t>
  </si>
  <si>
    <t>Titreringsmetod</t>
  </si>
  <si>
    <t>Titration method</t>
  </si>
  <si>
    <t>UTM</t>
  </si>
  <si>
    <t>Utermöhl technique</t>
  </si>
  <si>
    <t>WINK</t>
  </si>
  <si>
    <t>Bestämning av löst syre med hjälp av winkler-titrering</t>
  </si>
  <si>
    <t>Determination of dissolved oxygen by winkler titration</t>
  </si>
  <si>
    <t>WSV</t>
  </si>
  <si>
    <t>Wet sieving</t>
  </si>
  <si>
    <t>METST</t>
  </si>
  <si>
    <t>AWT</t>
  </si>
  <si>
    <t>Ambient water temperature</t>
  </si>
  <si>
    <t>DF20</t>
  </si>
  <si>
    <t>Deep freeze -20 degrees Celsius</t>
  </si>
  <si>
    <t>DF70</t>
  </si>
  <si>
    <t>Deep freeze -70 degrees Celsius</t>
  </si>
  <si>
    <t>FR</t>
  </si>
  <si>
    <t>Frozen</t>
  </si>
  <si>
    <t>LN</t>
  </si>
  <si>
    <t>Liquid nitrogen</t>
  </si>
  <si>
    <t>NA</t>
  </si>
  <si>
    <t>Not applicable</t>
  </si>
  <si>
    <t>RD</t>
  </si>
  <si>
    <t>Room temperature in dark</t>
  </si>
  <si>
    <t>RF</t>
  </si>
  <si>
    <t>Refrigerator</t>
  </si>
  <si>
    <t>RT</t>
  </si>
  <si>
    <t>Room temperature</t>
  </si>
  <si>
    <t>MPROG</t>
  </si>
  <si>
    <t>BEEP</t>
  </si>
  <si>
    <t>EU BEEP project in the Baltic (2002-2004)</t>
  </si>
  <si>
    <t>BMP</t>
  </si>
  <si>
    <t>HELCOM Baltic Monitoring Programme (BMP)</t>
  </si>
  <si>
    <t>BONUS</t>
  </si>
  <si>
    <t>EU BONUS project (including Beast and Barracuda)</t>
  </si>
  <si>
    <t>CEMP</t>
  </si>
  <si>
    <t>OSPAR Coordinated Environmental Monitoring Programme (CEMP)</t>
  </si>
  <si>
    <t>CMP</t>
  </si>
  <si>
    <t>ICES Cooperative Monitoring Studies Programme (CMP)</t>
  </si>
  <si>
    <t>COMB</t>
  </si>
  <si>
    <t>HELCOM Cooperative Monitoring in the Baltic Marine Environment (COMBINE)</t>
  </si>
  <si>
    <t>EMP</t>
  </si>
  <si>
    <t>OSPAR Eutrophication Monitoring Programme (EMP)</t>
  </si>
  <si>
    <t>JMP</t>
  </si>
  <si>
    <t>OSPAR Joint Monitoring Programme (JMP)</t>
  </si>
  <si>
    <t>MMP</t>
  </si>
  <si>
    <t>OSPAR Monitoring Master Plan (MMP) of the North Sea Task Force</t>
  </si>
  <si>
    <t>NATL</t>
  </si>
  <si>
    <t>National Monitoring Programme</t>
  </si>
  <si>
    <t>NMP</t>
  </si>
  <si>
    <t>OSPAR Nutrients Monitoring Programme (NMP) of the Joint Assessment</t>
  </si>
  <si>
    <t>Project data</t>
  </si>
  <si>
    <t>RECIP</t>
  </si>
  <si>
    <t>Recipientkontroll</t>
  </si>
  <si>
    <t>Recipient control</t>
  </si>
  <si>
    <t>SRECIP</t>
  </si>
  <si>
    <t>Samordnad Recipientkontroll</t>
  </si>
  <si>
    <t>Coordinated Recipient control</t>
  </si>
  <si>
    <t>REG</t>
  </si>
  <si>
    <t>Regionala data</t>
  </si>
  <si>
    <t>Regional data</t>
  </si>
  <si>
    <t>WFD</t>
  </si>
  <si>
    <t>Water Framework Directive</t>
  </si>
  <si>
    <t>WGA</t>
  </si>
  <si>
    <t>ICES Working Group activity</t>
  </si>
  <si>
    <t>MSTAT</t>
  </si>
  <si>
    <t>B</t>
  </si>
  <si>
    <t>WFD B - Baseline/Reference station</t>
  </si>
  <si>
    <t>IH-H</t>
  </si>
  <si>
    <t>Harbour where impact is antifoulants, fuel oil/petroleum products</t>
  </si>
  <si>
    <t>IP-B</t>
  </si>
  <si>
    <t>Where impact is fossil fuel burning/non-nuclear power plant</t>
  </si>
  <si>
    <t>IH-C</t>
  </si>
  <si>
    <t>Where impact is chemical/pharmaceutical industry</t>
  </si>
  <si>
    <t>ID</t>
  </si>
  <si>
    <t>Impacted directly from disruptions such as dredging or trawling</t>
  </si>
  <si>
    <t>RP</t>
  </si>
  <si>
    <t>WFD R(PHY) - Representative of general conditions for nutrients/organic matter</t>
  </si>
  <si>
    <t>MUNIT</t>
  </si>
  <si>
    <t>percent</t>
  </si>
  <si>
    <t>% (dry weight)</t>
  </si>
  <si>
    <t>percent of dry weight</t>
  </si>
  <si>
    <t>C</t>
  </si>
  <si>
    <t>degrees celcius</t>
  </si>
  <si>
    <t>cells/l</t>
  </si>
  <si>
    <t>cells/litre</t>
  </si>
  <si>
    <t>cm</t>
  </si>
  <si>
    <t>centimeter</t>
  </si>
  <si>
    <t>d</t>
  </si>
  <si>
    <t>day</t>
  </si>
  <si>
    <t>g</t>
  </si>
  <si>
    <t>gram</t>
  </si>
  <si>
    <t>g/anlyzed unit</t>
  </si>
  <si>
    <t>gram per analyzed unit</t>
  </si>
  <si>
    <t>g/g</t>
  </si>
  <si>
    <t>gram/gram</t>
  </si>
  <si>
    <t>g/kg</t>
  </si>
  <si>
    <t>gram/kilogram</t>
  </si>
  <si>
    <t>g/l</t>
  </si>
  <si>
    <t>gram/liter</t>
  </si>
  <si>
    <t>g/m2/day</t>
  </si>
  <si>
    <t>gram/ square meter/ day</t>
  </si>
  <si>
    <t>hr</t>
  </si>
  <si>
    <t>hour</t>
  </si>
  <si>
    <t>ind/analyzed unit</t>
  </si>
  <si>
    <t>number of individuals counted per analyzed unit</t>
  </si>
  <si>
    <t>kg</t>
  </si>
  <si>
    <t>kilogram</t>
  </si>
  <si>
    <t>kmE</t>
  </si>
  <si>
    <t>kilometers East (fetch)</t>
  </si>
  <si>
    <t>kmN</t>
  </si>
  <si>
    <t>kilometers North (fetch)</t>
  </si>
  <si>
    <t>kmNE</t>
  </si>
  <si>
    <t>kilometers Northeast (fetch)</t>
  </si>
  <si>
    <t>kmNW</t>
  </si>
  <si>
    <t>kilometers Northwest (fetch)</t>
  </si>
  <si>
    <t>kmS</t>
  </si>
  <si>
    <t>kilometers South (fetch)</t>
  </si>
  <si>
    <t>kmSE</t>
  </si>
  <si>
    <t>kilometers Southeast (fetch)</t>
  </si>
  <si>
    <t>kmSW</t>
  </si>
  <si>
    <t>kilometers Southwest (fetch)</t>
  </si>
  <si>
    <t>kmW</t>
  </si>
  <si>
    <t>kilometers West (fetch)</t>
  </si>
  <si>
    <t>meter</t>
  </si>
  <si>
    <t>m2</t>
  </si>
  <si>
    <t>square meter</t>
  </si>
  <si>
    <t>mg</t>
  </si>
  <si>
    <t>milligram</t>
  </si>
  <si>
    <t>mg/g</t>
  </si>
  <si>
    <t>milligram/gram</t>
  </si>
  <si>
    <t>mg/kg</t>
  </si>
  <si>
    <t>milligram/kilogram</t>
  </si>
  <si>
    <t>milligram/ liter</t>
  </si>
  <si>
    <t>mg/m3 (ug/l)</t>
  </si>
  <si>
    <t>milligram/ cubic meter = microgram/ liter</t>
  </si>
  <si>
    <t>mg/ml</t>
  </si>
  <si>
    <t>milligram/milliliter</t>
  </si>
  <si>
    <t>mhos</t>
  </si>
  <si>
    <t>millihos</t>
  </si>
  <si>
    <t>mhos/m</t>
  </si>
  <si>
    <t>mhos/meter</t>
  </si>
  <si>
    <t>ml</t>
  </si>
  <si>
    <t>milliliter</t>
  </si>
  <si>
    <t>mm</t>
  </si>
  <si>
    <t>millimeter</t>
  </si>
  <si>
    <t>mo</t>
  </si>
  <si>
    <t>moles</t>
  </si>
  <si>
    <t>mo/l</t>
  </si>
  <si>
    <t>moles/liter</t>
  </si>
  <si>
    <t>mV</t>
  </si>
  <si>
    <t>millivolt</t>
  </si>
  <si>
    <t>ng</t>
  </si>
  <si>
    <t>nanogram</t>
  </si>
  <si>
    <t>ng/g</t>
  </si>
  <si>
    <t>nanogram/gram</t>
  </si>
  <si>
    <t>ng/l</t>
  </si>
  <si>
    <t>nanogram/liter</t>
  </si>
  <si>
    <t>ng/ml</t>
  </si>
  <si>
    <t>nanogram/milliliter</t>
  </si>
  <si>
    <t>nm/mo</t>
  </si>
  <si>
    <t>nanomole/mole</t>
  </si>
  <si>
    <t>nr/i</t>
  </si>
  <si>
    <t>number per individual</t>
  </si>
  <si>
    <t>nr/m2</t>
  </si>
  <si>
    <t>number of individuals per square meter</t>
  </si>
  <si>
    <t>nr25cell</t>
  </si>
  <si>
    <t>number of 25 cell group</t>
  </si>
  <si>
    <t>nrcells</t>
  </si>
  <si>
    <t>number of cells</t>
  </si>
  <si>
    <t>nrcol</t>
  </si>
  <si>
    <t>number of colonies</t>
  </si>
  <si>
    <t>nrfil100</t>
  </si>
  <si>
    <t>number of filaments 100 um</t>
  </si>
  <si>
    <t>pg</t>
  </si>
  <si>
    <t>picogram</t>
  </si>
  <si>
    <t>ppm</t>
  </si>
  <si>
    <t>parts per million</t>
  </si>
  <si>
    <t>ppm (dry weight)</t>
  </si>
  <si>
    <t>parts per million of dry weight</t>
  </si>
  <si>
    <t>ppt</t>
  </si>
  <si>
    <t>parts per thousand</t>
  </si>
  <si>
    <t>st</t>
  </si>
  <si>
    <t>stage</t>
  </si>
  <si>
    <t>ug</t>
  </si>
  <si>
    <t>microgram</t>
  </si>
  <si>
    <t>ug/analyzed unit</t>
  </si>
  <si>
    <t>microgram per analyzed unit</t>
  </si>
  <si>
    <t>ug/g</t>
  </si>
  <si>
    <t>microgram/gram</t>
  </si>
  <si>
    <t>ug/kg</t>
  </si>
  <si>
    <t>microgram/kilogram</t>
  </si>
  <si>
    <t>ug/m3</t>
  </si>
  <si>
    <t>microgram / cubic meter</t>
  </si>
  <si>
    <t>um3</t>
  </si>
  <si>
    <t>cubic micrometer</t>
  </si>
  <si>
    <t>w</t>
  </si>
  <si>
    <t>week</t>
  </si>
  <si>
    <t>y</t>
  </si>
  <si>
    <t>year</t>
  </si>
  <si>
    <t>NTYPE</t>
  </si>
  <si>
    <t>Natura 2000-habitatet Laguner (ospecificerat)</t>
  </si>
  <si>
    <t>Laguner vid rörlig kust, d.v.s. avgränsade av sandrevlar eller liknande som flyttas</t>
  </si>
  <si>
    <t>Lagunartade vikar med smala sund</t>
  </si>
  <si>
    <t>Flada eller förstadium till flada på landhöjningskust</t>
  </si>
  <si>
    <t>Glo eller gloflada på landhöjningskust</t>
  </si>
  <si>
    <t>Natura 2000-habitatet Stora grunda vikar och sund</t>
  </si>
  <si>
    <t>Natura 2000-habitatet Smala vikar i Östersjön</t>
  </si>
  <si>
    <t>OBSPOINT</t>
  </si>
  <si>
    <t>Observationen gjordes från land</t>
  </si>
  <si>
    <t>Observation made from Land</t>
  </si>
  <si>
    <t>Observationen gjordes från fartyg</t>
  </si>
  <si>
    <t>Observation made from Ship</t>
  </si>
  <si>
    <t>Observationen gjordes från flyg</t>
  </si>
  <si>
    <t>Observation made from Airplane</t>
  </si>
  <si>
    <t>PARAM</t>
  </si>
  <si>
    <t>ABUND</t>
  </si>
  <si>
    <t>Abundance (i.e. numbers per area)</t>
  </si>
  <si>
    <t>AL</t>
  </si>
  <si>
    <t>Aluminium</t>
  </si>
  <si>
    <t>total alkalinity</t>
  </si>
  <si>
    <t>ammonium (NH4-N)</t>
  </si>
  <si>
    <t>BMAFDWT</t>
  </si>
  <si>
    <t>Biomass - ash free dry weight</t>
  </si>
  <si>
    <t>BMCCONT</t>
  </si>
  <si>
    <t>Biomass - carbon content</t>
  </si>
  <si>
    <t>BMCEVOL</t>
  </si>
  <si>
    <t>Biomass - cell volume (um3)</t>
  </si>
  <si>
    <t>CDOM</t>
  </si>
  <si>
    <t>Colored dissolved organic matter</t>
  </si>
  <si>
    <t>CHLA_MGM3</t>
  </si>
  <si>
    <t>Chlorophyll a concentration (mg/m3 = ug/l)</t>
  </si>
  <si>
    <t>CINOR</t>
  </si>
  <si>
    <t>inorganic carbon</t>
  </si>
  <si>
    <t>CNDC_25</t>
  </si>
  <si>
    <t>Konduktivitet_25-(vattenhämtare) vid 25 °C</t>
  </si>
  <si>
    <t>electrical conductivity at 25 °C</t>
  </si>
  <si>
    <t>CNDC_CTD</t>
  </si>
  <si>
    <t>Konduktivitet-CTD</t>
  </si>
  <si>
    <t>Conductivity-CTD</t>
  </si>
  <si>
    <t>CONC</t>
  </si>
  <si>
    <t>Concentration</t>
  </si>
  <si>
    <t>CORG</t>
  </si>
  <si>
    <t>organic carbon</t>
  </si>
  <si>
    <t>COUNTNR</t>
  </si>
  <si>
    <t>Abundance number (number counted)</t>
  </si>
  <si>
    <t>COVER_AREA</t>
  </si>
  <si>
    <t>Cover area (m2)</t>
  </si>
  <si>
    <t>chlorophyll-a</t>
  </si>
  <si>
    <t>CPHLC</t>
  </si>
  <si>
    <t>chlorophyll-a (SCOR/UNESCO method)</t>
  </si>
  <si>
    <t>CPHLL</t>
  </si>
  <si>
    <t>chlorophyll-a(Lorenz method)</t>
  </si>
  <si>
    <t>CTOT</t>
  </si>
  <si>
    <t>total carbon</t>
  </si>
  <si>
    <t>CURVEL</t>
  </si>
  <si>
    <t xml:space="preserve">Strömhastighet </t>
  </si>
  <si>
    <t>Current velocity</t>
  </si>
  <si>
    <t>depth (of sampling)</t>
  </si>
  <si>
    <t>DEPOS_AREA</t>
  </si>
  <si>
    <t>Area covered with deposited material (m2)</t>
  </si>
  <si>
    <t>DISPT</t>
  </si>
  <si>
    <t>distance from point source (MATRX=SI)</t>
  </si>
  <si>
    <t>DISTS</t>
  </si>
  <si>
    <t>distance to shore (MATRX=SI)</t>
  </si>
  <si>
    <t>dissolved oxygen</t>
  </si>
  <si>
    <t>DOXY_BTL</t>
  </si>
  <si>
    <t>Syrgashalt (vattenhämtare)</t>
  </si>
  <si>
    <t>Dissolved oxygen (bottle)</t>
  </si>
  <si>
    <t>DOXY_CTD</t>
  </si>
  <si>
    <t>Syrgashalt-(CTD)</t>
  </si>
  <si>
    <t>Dissolved oxygen (CTD)</t>
  </si>
  <si>
    <t>DRYWT</t>
  </si>
  <si>
    <t>Dry weight</t>
  </si>
  <si>
    <t>ESTSR</t>
  </si>
  <si>
    <t>estimated sedimentation rate (ex. mm/year) (MATRX=SI)</t>
  </si>
  <si>
    <t>GSMF1000</t>
  </si>
  <si>
    <t>Grain Size Mass Fraction &lt;1000 micron</t>
  </si>
  <si>
    <t>GSMF20</t>
  </si>
  <si>
    <t>Grain Size Mass Fraction &lt;20 micron</t>
  </si>
  <si>
    <t>GSMF500</t>
  </si>
  <si>
    <t>Grain Size Mass Fraction &lt;500 micron</t>
  </si>
  <si>
    <t>GSMF63</t>
  </si>
  <si>
    <t>Grain Size Mass Fraction &lt;63 micron</t>
  </si>
  <si>
    <t>GSMF90</t>
  </si>
  <si>
    <t>Grain Size Mass Fraction &lt;90 micron</t>
  </si>
  <si>
    <t>H2S</t>
  </si>
  <si>
    <t>Hydrogen sulphide</t>
  </si>
  <si>
    <t>K</t>
  </si>
  <si>
    <t>potassium</t>
  </si>
  <si>
    <t>LNMAX</t>
  </si>
  <si>
    <t>length (max) (in combination with matrx)</t>
  </si>
  <si>
    <t>LNMEA</t>
  </si>
  <si>
    <t>length (mean or individual) (in combination with matrx)</t>
  </si>
  <si>
    <t>LNMIN</t>
  </si>
  <si>
    <t>length (min) (in combination with matrx)</t>
  </si>
  <si>
    <t>LOIGN</t>
  </si>
  <si>
    <t>loss on ignition</t>
  </si>
  <si>
    <t>nitrogen</t>
  </si>
  <si>
    <t>sodium</t>
  </si>
  <si>
    <t>NORG</t>
  </si>
  <si>
    <t>organic nitrogen (N)</t>
  </si>
  <si>
    <t>total nitrogen (N)</t>
  </si>
  <si>
    <t>nitrate (NO3-N)</t>
  </si>
  <si>
    <t>nitrite (NO2-N)</t>
  </si>
  <si>
    <t>nitrate + nitrite (-N)</t>
  </si>
  <si>
    <t>hydrogen ion concentration (pH)</t>
  </si>
  <si>
    <t>PH_LAB</t>
  </si>
  <si>
    <t>pH Laboratorium</t>
  </si>
  <si>
    <t>PH_LAB_TEMP</t>
  </si>
  <si>
    <t>Temperatur, pH Laboratorium</t>
  </si>
  <si>
    <t>Temperature, pH Laboratorium</t>
  </si>
  <si>
    <t>phosphate (PO4-P)</t>
  </si>
  <si>
    <t>particulate organic carbon</t>
  </si>
  <si>
    <t>Partikulärt Organiskt Kväve (PON)</t>
  </si>
  <si>
    <t>Particulate Organic Nitrogen</t>
  </si>
  <si>
    <t>POPDEN</t>
  </si>
  <si>
    <t>Population density</t>
  </si>
  <si>
    <t>PRES_CTD</t>
  </si>
  <si>
    <t>Tryck-(CTD)</t>
  </si>
  <si>
    <t>Pressure-(CTD)</t>
  </si>
  <si>
    <t>total phosphorus (P)</t>
  </si>
  <si>
    <t>REDOX</t>
  </si>
  <si>
    <t>redox potential</t>
  </si>
  <si>
    <t>sulfur</t>
  </si>
  <si>
    <t>SALT_BTL</t>
  </si>
  <si>
    <t xml:space="preserve">Salinity-(bottle) </t>
  </si>
  <si>
    <t>SALT_CTD</t>
  </si>
  <si>
    <t xml:space="preserve">Salinity-(CTD) </t>
  </si>
  <si>
    <t>SDEPL</t>
  </si>
  <si>
    <t>sediment depth from surface (lower)</t>
  </si>
  <si>
    <t>SDEPU</t>
  </si>
  <si>
    <t>sediment depth from surface (upper)</t>
  </si>
  <si>
    <t>SECCHI</t>
  </si>
  <si>
    <t>secchi depth</t>
  </si>
  <si>
    <t>SED_AL</t>
  </si>
  <si>
    <t>Sediment aluminum content (% of wet weight)</t>
  </si>
  <si>
    <t>SED_C</t>
  </si>
  <si>
    <t>Sediment carbon content (% of wet weight)</t>
  </si>
  <si>
    <t>SED_FE</t>
  </si>
  <si>
    <t>Sediment iron content (% of wet weight)</t>
  </si>
  <si>
    <t>SED_MG</t>
  </si>
  <si>
    <t>Sediment magnesium content (% of wet weight)</t>
  </si>
  <si>
    <t>SED_MN</t>
  </si>
  <si>
    <t>Sediment manganese content (ppm of wet weight)</t>
  </si>
  <si>
    <t>SED_N</t>
  </si>
  <si>
    <t>Sediment nitrogen content (% of wet weight)</t>
  </si>
  <si>
    <t>SED_P</t>
  </si>
  <si>
    <t>Sediment phosphorus content (% of wet weight)</t>
  </si>
  <si>
    <t>SED_RATE_DW</t>
  </si>
  <si>
    <t>Sedimentation rate</t>
  </si>
  <si>
    <t>SED_SI</t>
  </si>
  <si>
    <t>Sediment silicon content (% of wet weight)</t>
  </si>
  <si>
    <t>Silikatkisel</t>
  </si>
  <si>
    <t>Silicate</t>
  </si>
  <si>
    <t>temperature</t>
  </si>
  <si>
    <t>TEMP_BTL</t>
  </si>
  <si>
    <t>Temperature-(bottle)</t>
  </si>
  <si>
    <t>TEMP_CTD</t>
  </si>
  <si>
    <t>Temperatur-(CTD)</t>
  </si>
  <si>
    <t>Temperature-(CTD)</t>
  </si>
  <si>
    <t>Total Organiskt Kol</t>
  </si>
  <si>
    <t>Total organic carbon</t>
  </si>
  <si>
    <t>TURB</t>
  </si>
  <si>
    <t>turbidity</t>
  </si>
  <si>
    <t>WATLD</t>
  </si>
  <si>
    <t>water level deviation (MATRX=SI)</t>
  </si>
  <si>
    <t>WAVHT</t>
  </si>
  <si>
    <t>wave height (MATRX=SI)</t>
  </si>
  <si>
    <t>WAVXP</t>
  </si>
  <si>
    <t>wave exposure (fetch) (MATRX=SI)</t>
  </si>
  <si>
    <t>WETWT</t>
  </si>
  <si>
    <t>Wet weight</t>
  </si>
  <si>
    <t>wind speed (ex. meters/second) (MATRX=SI)</t>
  </si>
  <si>
    <t>WTMAX</t>
  </si>
  <si>
    <t>weight (max) (in combination with matrx)</t>
  </si>
  <si>
    <t>WTMEA</t>
  </si>
  <si>
    <t>weight (mean or individual) (in combination with matrx)</t>
  </si>
  <si>
    <t>WTMIN</t>
  </si>
  <si>
    <t>weight (min) (in combination with matrx)</t>
  </si>
  <si>
    <t>PDMET</t>
  </si>
  <si>
    <t>BTH</t>
  </si>
  <si>
    <t>Bottom to halocline (included)</t>
  </si>
  <si>
    <t>HAU</t>
  </si>
  <si>
    <t>Haul</t>
  </si>
  <si>
    <t>HTT</t>
  </si>
  <si>
    <t>Top of halocline to thermocline (included)</t>
  </si>
  <si>
    <t>IND</t>
  </si>
  <si>
    <t>Integrated sample</t>
  </si>
  <si>
    <t>INP</t>
  </si>
  <si>
    <t>Integrated sample from photic zone</t>
  </si>
  <si>
    <t>MIX</t>
  </si>
  <si>
    <t>Mixed surface layer</t>
  </si>
  <si>
    <t>OTH</t>
  </si>
  <si>
    <t>Other - contact ICES for new code</t>
  </si>
  <si>
    <t>PDD</t>
  </si>
  <si>
    <t>Pooled sample from distinct depths (1,2.5, 5, 7.5, 10 metres)</t>
  </si>
  <si>
    <t>SEP</t>
  </si>
  <si>
    <t>Separate depths</t>
  </si>
  <si>
    <t>TTS</t>
  </si>
  <si>
    <t>Top of thermocline to surface</t>
  </si>
  <si>
    <t>DEC</t>
  </si>
  <si>
    <t>DECCA</t>
  </si>
  <si>
    <t>DGP</t>
  </si>
  <si>
    <t>Differential Global Positioning System</t>
  </si>
  <si>
    <t>EST</t>
  </si>
  <si>
    <t>Estimated (especially for "old" data)</t>
  </si>
  <si>
    <t>Global Positioning System</t>
  </si>
  <si>
    <t>NOM</t>
  </si>
  <si>
    <t>Nominal (designated stations)</t>
  </si>
  <si>
    <t>BNO</t>
  </si>
  <si>
    <t>HIST Bornö hängbro</t>
  </si>
  <si>
    <t xml:space="preserve">Bornö bridge sampling </t>
  </si>
  <si>
    <t>FYR</t>
  </si>
  <si>
    <t>HIST Fyrskepp</t>
  </si>
  <si>
    <t>Lightship</t>
  </si>
  <si>
    <t>LYS</t>
  </si>
  <si>
    <t>HIST Havsfiskelaboratoriet Lysekil</t>
  </si>
  <si>
    <t>Marine fisheries laboratory in Lysekil</t>
  </si>
  <si>
    <t>ALG</t>
  </si>
  <si>
    <t>NAT Algövervakning</t>
  </si>
  <si>
    <t>NAT Algae monitoring</t>
  </si>
  <si>
    <t>AR8</t>
  </si>
  <si>
    <t>NAT Artikel_8</t>
  </si>
  <si>
    <t>NAT  Article_8</t>
  </si>
  <si>
    <t>ASH</t>
  </si>
  <si>
    <t>NAT Atlanto Scandian Herring</t>
  </si>
  <si>
    <t xml:space="preserve">NAT Atlanto-Scandian Herring   </t>
  </si>
  <si>
    <t>EKO</t>
  </si>
  <si>
    <t>NAT Baltic International Acoustic Surveys BIAS</t>
  </si>
  <si>
    <t>NAT Baltic International Acustic Survey (BIAS)</t>
  </si>
  <si>
    <t>COD</t>
  </si>
  <si>
    <t>NAT Baltic International Trawl Survey BITS</t>
  </si>
  <si>
    <t>NAT Baltic International Trawl Survey (BITS)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</si>
  <si>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</si>
  <si>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</si>
  <si>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</si>
  <si>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</si>
  <si>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</si>
  <si>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</si>
  <si>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IBT</t>
  </si>
  <si>
    <t>NAT International Bottom Trawl Survey IBTS</t>
  </si>
  <si>
    <t>NAT International Bottom Trawl Survey (IBTS)</t>
  </si>
  <si>
    <t>IYF</t>
  </si>
  <si>
    <t>NAT International Young Fish Survey IYFS</t>
  </si>
  <si>
    <t>NAT International Young Fish Survey</t>
  </si>
  <si>
    <t>NAT</t>
  </si>
  <si>
    <t>NAT Nationell miljöövervakning</t>
  </si>
  <si>
    <t>National marine monitoring</t>
  </si>
  <si>
    <t>EXT</t>
  </si>
  <si>
    <t>NAT Nationell miljöövervakning extra provtagning</t>
  </si>
  <si>
    <t>National monitoring extra sampling</t>
  </si>
  <si>
    <t>OPC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</si>
  <si>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</si>
  <si>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</si>
  <si>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</si>
  <si>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</si>
  <si>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</si>
  <si>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</si>
  <si>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</si>
  <si>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NAT Östersjöns övervakningsprogram</t>
  </si>
  <si>
    <t>NAT Baltic Monitoring Progr</t>
  </si>
  <si>
    <t>ALF</t>
  </si>
  <si>
    <t>PROJ Alsbäck forskningsdata</t>
  </si>
  <si>
    <t xml:space="preserve">Research data from the Gullmars fjord,  Alsbäck  </t>
  </si>
  <si>
    <t>AUT</t>
  </si>
  <si>
    <t>PROJ Automatisk Kasun Boj</t>
  </si>
  <si>
    <t>Automatic Kasun/Buoy</t>
  </si>
  <si>
    <t>BEX</t>
  </si>
  <si>
    <t xml:space="preserve">PROJ Baltic Open Sea Experiment  </t>
  </si>
  <si>
    <t>Baltic Open Sea Experiment</t>
  </si>
  <si>
    <t>BNK</t>
  </si>
  <si>
    <t>PROJ Bank kartering vindkraft</t>
  </si>
  <si>
    <t>Survey of offshore bank, wind turbines.</t>
  </si>
  <si>
    <t>BAI</t>
  </si>
  <si>
    <t>PROJ Basinventering</t>
  </si>
  <si>
    <t>Base inventory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</si>
  <si>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</si>
  <si>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</si>
  <si>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</si>
  <si>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</si>
  <si>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</si>
  <si>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</si>
  <si>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PBV</t>
  </si>
  <si>
    <t>PROJ Bottenviken pelagisk verifikation</t>
  </si>
  <si>
    <t>Pelagic verification Bothnian Bay</t>
  </si>
  <si>
    <t>PYM</t>
  </si>
  <si>
    <t>PROJ Västernorrland mätkampanjen</t>
  </si>
  <si>
    <t>Sampling campaign pelagic Västernorrland</t>
  </si>
  <si>
    <t>BVO</t>
  </si>
  <si>
    <t>PROJ Bottniska viken året</t>
  </si>
  <si>
    <t>Gulf of Bothnia year (1991)</t>
  </si>
  <si>
    <t>BVI</t>
  </si>
  <si>
    <t xml:space="preserve">PROJ Bottniska viken överenskommelsen </t>
  </si>
  <si>
    <t xml:space="preserve">Gulf of Bothnia agreement </t>
  </si>
  <si>
    <t>BRO</t>
  </si>
  <si>
    <t>PROJ Brofjorden</t>
  </si>
  <si>
    <t xml:space="preserve">The Brofjorden project </t>
  </si>
  <si>
    <t>GUB</t>
  </si>
  <si>
    <t>PROJ Byfjorden BOX</t>
  </si>
  <si>
    <t>Byfjorden BOX-project</t>
  </si>
  <si>
    <t>DMX</t>
  </si>
  <si>
    <t>PROJ DIAMIX</t>
  </si>
  <si>
    <t>DIAMIX</t>
  </si>
  <si>
    <t>DNA</t>
  </si>
  <si>
    <t>PROJ DNA-streckkodning av marina växtplankton</t>
  </si>
  <si>
    <t>DNA-metabarcoding of marine phytoplankton</t>
  </si>
  <si>
    <t>OPM</t>
  </si>
  <si>
    <t>PROJ Eg östersjön pelagial mätkampanj</t>
  </si>
  <si>
    <t>Sampling campaign pelagic 2010  Baltic Proper</t>
  </si>
  <si>
    <t>ENN</t>
  </si>
  <si>
    <t>PROJ Enningsdalsälven INTERREG</t>
  </si>
  <si>
    <t>Interregproject Enningdalsälven</t>
  </si>
  <si>
    <t>TRA</t>
  </si>
  <si>
    <t>PROJ Ferrybox Transpaper och Color Fantasy</t>
  </si>
  <si>
    <t>Ferrybox Transpaper and Color Fantasy</t>
  </si>
  <si>
    <t>GPM</t>
  </si>
  <si>
    <t>PROJ Gotland pelagial mätkampanj</t>
  </si>
  <si>
    <t>Sampling campaign pelagic 2010  County Administration Board of Gotland</t>
  </si>
  <si>
    <t>GGV</t>
  </si>
  <si>
    <t>PROJ Gotlands grunda vikar</t>
  </si>
  <si>
    <t>Gotlands shallow bays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</si>
  <si>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</si>
  <si>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</si>
  <si>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</si>
  <si>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</si>
  <si>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</si>
  <si>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</si>
  <si>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</si>
  <si>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</si>
  <si>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</si>
  <si>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HAB</t>
  </si>
  <si>
    <t>PROJ HABILE</t>
  </si>
  <si>
    <t>Harmful Algae Bloom Initiation in Large European Marine Ecosystems (HABILE)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</si>
  <si>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</si>
  <si>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</si>
  <si>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</si>
  <si>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</si>
  <si>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</si>
  <si>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</si>
  <si>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</si>
  <si>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</si>
  <si>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</si>
  <si>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</si>
  <si>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</si>
  <si>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</si>
  <si>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</si>
  <si>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</si>
  <si>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</si>
  <si>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</si>
  <si>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</si>
  <si>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</si>
  <si>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</si>
  <si>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</si>
  <si>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</si>
  <si>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</si>
  <si>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</si>
  <si>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</si>
  <si>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</si>
  <si>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</si>
  <si>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</si>
  <si>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JCO</t>
  </si>
  <si>
    <t>PROJ JERICO</t>
  </si>
  <si>
    <t>Joint European research infrastructure network for coastal observatories (JERICO)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</si>
  <si>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</si>
  <si>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</si>
  <si>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</si>
  <si>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</si>
  <si>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</si>
  <si>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</si>
  <si>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KSL</t>
  </si>
  <si>
    <t>PROJ Kontrollprogram SLV musselodlingar</t>
  </si>
  <si>
    <t>Monitoring program SLV mussel farms</t>
  </si>
  <si>
    <t>LEP</t>
  </si>
  <si>
    <t>PROJ Laholm eutrophication project</t>
  </si>
  <si>
    <t xml:space="preserve">Laholm Eutrophication Project  </t>
  </si>
  <si>
    <t>BAL</t>
  </si>
  <si>
    <t>PROJ Levande kust Baltic2020</t>
  </si>
  <si>
    <t>Living coast Balticsea2020</t>
  </si>
  <si>
    <t>LSE</t>
  </si>
  <si>
    <t>PROJ Läsö sektion</t>
  </si>
  <si>
    <t>Läsö section</t>
  </si>
  <si>
    <t>MSB</t>
  </si>
  <si>
    <t>PROJ Marin Modellering Skåne Blekinge</t>
  </si>
  <si>
    <t>Marine_Modeling_Skåne_Blekinge</t>
  </si>
  <si>
    <t>MSS</t>
  </si>
  <si>
    <t>PROJ Marin Modellering Stockholm Södermanland</t>
  </si>
  <si>
    <t>Marine_Modeling_Stockholm_Södermanland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</si>
  <si>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</si>
  <si>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</si>
  <si>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</si>
  <si>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</si>
  <si>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</si>
  <si>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</si>
  <si>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</si>
  <si>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</si>
  <si>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</si>
  <si>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NYV</t>
  </si>
  <si>
    <t>PROJ Nya varvet</t>
  </si>
  <si>
    <t>Bridge sampling, Nya Varvet  Göteborg</t>
  </si>
  <si>
    <t>XXX</t>
  </si>
  <si>
    <t>PROJ Ospecificerat</t>
  </si>
  <si>
    <t>Unspecified project</t>
  </si>
  <si>
    <t>PEX</t>
  </si>
  <si>
    <t>PROJ Patchiness experiment PEX</t>
  </si>
  <si>
    <t>Patchiness Experiment</t>
  </si>
  <si>
    <t>PPX</t>
  </si>
  <si>
    <t>PROJ Patchiness experiment pre PEX</t>
  </si>
  <si>
    <t>Pre-Patchiness Experiment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</si>
  <si>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</si>
  <si>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</si>
  <si>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</si>
  <si>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</si>
  <si>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</si>
  <si>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</si>
  <si>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SMB</t>
  </si>
  <si>
    <t xml:space="preserve">PROJ SEAmBOTH </t>
  </si>
  <si>
    <t>SEAmBOTH</t>
  </si>
  <si>
    <t>SNT</t>
  </si>
  <si>
    <t>PROJ Skagerrak närsaltstransport</t>
  </si>
  <si>
    <t>Skagerrak nutrient transport</t>
  </si>
  <si>
    <t>SKX</t>
  </si>
  <si>
    <t>PROJ SKAGEX</t>
  </si>
  <si>
    <t>SKAGEX</t>
  </si>
  <si>
    <t>PSL</t>
  </si>
  <si>
    <t>PROJ Slussen</t>
  </si>
  <si>
    <t>Slussen</t>
  </si>
  <si>
    <t>SOE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</si>
  <si>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</si>
  <si>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</si>
  <si>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</si>
  <si>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</si>
  <si>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</si>
  <si>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</si>
  <si>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</si>
  <si>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UEV</t>
  </si>
  <si>
    <t>PROJ Undersökning av epibentisk fauna i Västerhavet</t>
  </si>
  <si>
    <t>Monitoring of epibenthic fauna in the Skagerrak and Kattegatt seas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</si>
  <si>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</si>
  <si>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</si>
  <si>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</si>
  <si>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</si>
  <si>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</si>
  <si>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</si>
  <si>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WAT</t>
  </si>
  <si>
    <t>PROJ WATERS</t>
  </si>
  <si>
    <t>Waterbody Assessment Tools for Ecological Reference conditions and status in Sweden (WATERS)</t>
  </si>
  <si>
    <t>WOC</t>
  </si>
  <si>
    <t xml:space="preserve">PROJ World Ocean Circulation Experiment   </t>
  </si>
  <si>
    <t xml:space="preserve">World Ocean Circulation Experiment     </t>
  </si>
  <si>
    <t>PMV</t>
  </si>
  <si>
    <t>PROJ Västra götaland pelagial mätkampanj</t>
  </si>
  <si>
    <t>Sampling campaign pelagic 2011  County Administration Board of Västra Götland</t>
  </si>
  <si>
    <t>OST</t>
  </si>
  <si>
    <t>PROJ Östergötland Inre Kärrö</t>
  </si>
  <si>
    <t>Benthic survey of mussel cultivation effects</t>
  </si>
  <si>
    <t>HTX</t>
  </si>
  <si>
    <t xml:space="preserve">PROJ Etableringsprogram Haparanda-Torneås kustvatten 2018-2019 BDK </t>
  </si>
  <si>
    <t>Verification of recipient monitoring Haparanda-Torneå recipient monitoring Municipality of Norrbotten 2018-2019</t>
  </si>
  <si>
    <t>RAS</t>
  </si>
  <si>
    <t>REG Askö</t>
  </si>
  <si>
    <t>Regional monitoring Askö</t>
  </si>
  <si>
    <t>BIL</t>
  </si>
  <si>
    <t>REG Billerud RK</t>
  </si>
  <si>
    <t xml:space="preserve">Recipient monitoring of Billerud  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</si>
  <si>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</si>
  <si>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</si>
  <si>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</si>
  <si>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</si>
  <si>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</si>
  <si>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</si>
  <si>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BEV</t>
  </si>
  <si>
    <t>REG Bohuskustens extra vårprovtagning</t>
  </si>
  <si>
    <t>Coordinated recipient monitoring of Bohuskusten,  extra spring sampling</t>
  </si>
  <si>
    <t>BGV</t>
  </si>
  <si>
    <t>REG Bohuskustens grunda vikar</t>
  </si>
  <si>
    <t>Bohuskusten shallow bays</t>
  </si>
  <si>
    <t>BOS</t>
  </si>
  <si>
    <t>REG Bohuskustens KKP SRK</t>
  </si>
  <si>
    <t>Coordinated recipient monitoring of Bohuskusten</t>
  </si>
  <si>
    <t>BOX</t>
  </si>
  <si>
    <t xml:space="preserve">REG Bohuskustens KKP SRK fjordmodell 96      </t>
  </si>
  <si>
    <t>Coordinated recipient monitoring of Bohuskustens, extra fjord model -96</t>
  </si>
  <si>
    <t>BOG</t>
  </si>
  <si>
    <t>REG Bohuskustens KKP SRK götaälv extremflöde</t>
  </si>
  <si>
    <t xml:space="preserve">Coordinated recipient monitoring of Bohuskusten, extreme flows in the Göta älv. </t>
  </si>
  <si>
    <t>BOL</t>
  </si>
  <si>
    <t>REG Boliden RK</t>
  </si>
  <si>
    <t>Recipient monitoring of Boliden</t>
  </si>
  <si>
    <t>BOV</t>
  </si>
  <si>
    <t>REG Bottniska viken</t>
  </si>
  <si>
    <t>Bothnian bay</t>
  </si>
  <si>
    <t>ACB</t>
  </si>
  <si>
    <t>REG Bureå RK</t>
  </si>
  <si>
    <t>Recipient monitoring of Bureå waste water plant</t>
  </si>
  <si>
    <t>ACY</t>
  </si>
  <si>
    <t>REG Byske RK</t>
  </si>
  <si>
    <t>Recipient monitoring of Byske waste water plant</t>
  </si>
  <si>
    <t>DVF</t>
  </si>
  <si>
    <t>REG Dalälven SRK</t>
  </si>
  <si>
    <t>Coordinated recipient monitoring of Dalälven</t>
  </si>
  <si>
    <t>YDR</t>
  </si>
  <si>
    <t>REG Domsjö RK</t>
  </si>
  <si>
    <t>Recipient monitoring of Domsjö Factory AB</t>
  </si>
  <si>
    <t>EDV</t>
  </si>
  <si>
    <t>REG Edsvikens miljökontrollprogram</t>
  </si>
  <si>
    <t>The Edsviken monitoring program</t>
  </si>
  <si>
    <t>ELL</t>
  </si>
  <si>
    <t>REG Elleholm RK</t>
  </si>
  <si>
    <t>Recipient monitoring of Elleholm</t>
  </si>
  <si>
    <t>FIG</t>
  </si>
  <si>
    <t>REG Figeholm RK</t>
  </si>
  <si>
    <t>Recipient monitoring of Figeholm</t>
  </si>
  <si>
    <t>FIK</t>
  </si>
  <si>
    <t>REG Fiskodling Kalmar RK</t>
  </si>
  <si>
    <t>Recipient monitoring of fishfarms in Kalmar</t>
  </si>
  <si>
    <t>YNR</t>
  </si>
  <si>
    <t>REG Fiskodling Nätrafjärden RK</t>
  </si>
  <si>
    <t>Recipient monitoring of Nätrafjärden fishfarm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</si>
  <si>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</si>
  <si>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</si>
  <si>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</si>
  <si>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</si>
  <si>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</si>
  <si>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 Ullånger-  and Nätrafjärden fishfarms</t>
  </si>
  <si>
    <t>YUF</t>
  </si>
  <si>
    <t>REG Fiskodling Ullånger RK</t>
  </si>
  <si>
    <t>Recipient monitoring of Ullånger fishfarm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</si>
  <si>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</si>
  <si>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</si>
  <si>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</si>
  <si>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</si>
  <si>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</si>
  <si>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</si>
  <si>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</si>
  <si>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</si>
  <si>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</si>
  <si>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</si>
  <si>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</si>
  <si>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</si>
  <si>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</si>
  <si>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</si>
  <si>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GBU</t>
  </si>
  <si>
    <t>REG Gästriklands kustvatten SRK</t>
  </si>
  <si>
    <t>Coordinated recipient monitoring of Gästrikland</t>
  </si>
  <si>
    <t>GAK</t>
  </si>
  <si>
    <t>REG Gästriklands kustvatten SRK pelagisk verifikation</t>
  </si>
  <si>
    <t>Coordinated recipient monitoring of Gästrikland, pelagic verification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</si>
  <si>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</si>
  <si>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</si>
  <si>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</si>
  <si>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</si>
  <si>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</si>
  <si>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</si>
  <si>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NLS</t>
  </si>
  <si>
    <t>REG Hallands län</t>
  </si>
  <si>
    <t>Regional monitoring, The County Administration Board of Halland</t>
  </si>
  <si>
    <t>HAR</t>
  </si>
  <si>
    <t>REG Hallsta RK</t>
  </si>
  <si>
    <t>Recipient monitoring of Hallsta</t>
  </si>
  <si>
    <t>HEL</t>
  </si>
  <si>
    <t>REG Helsingborg KKP</t>
  </si>
  <si>
    <t>Coordinated recipient monitoring of Helsingborg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</si>
  <si>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</si>
  <si>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</si>
  <si>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</si>
  <si>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</si>
  <si>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</si>
  <si>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</si>
  <si>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</si>
  <si>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</si>
  <si>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</si>
  <si>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</si>
  <si>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</si>
  <si>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</si>
  <si>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YHR</t>
  </si>
  <si>
    <t>REG Husum RK</t>
  </si>
  <si>
    <t>Recipient monitoring of Husum</t>
  </si>
  <si>
    <t>ACH</t>
  </si>
  <si>
    <t>REG Hörnefors RK</t>
  </si>
  <si>
    <t>Recipient monitoring of Hörnefors waste water plant</t>
  </si>
  <si>
    <t>VHRK</t>
  </si>
  <si>
    <t>REG Västra Hanöbukten RK</t>
  </si>
  <si>
    <t>Recipient monitoring of Västra Hanöbukten</t>
  </si>
  <si>
    <t>IGG</t>
  </si>
  <si>
    <t>REG Iggesund RK</t>
  </si>
  <si>
    <t xml:space="preserve">Recipient monitoring of Iggesunds factory  </t>
  </si>
  <si>
    <t>KAL</t>
  </si>
  <si>
    <t>REG Kalmar KVK</t>
  </si>
  <si>
    <t>Coordinated recipient monitoring of Kalmar</t>
  </si>
  <si>
    <t>HLS</t>
  </si>
  <si>
    <t>REG Kalmar län</t>
  </si>
  <si>
    <t>Regional monitoring, The County Administration Board of Kalmar</t>
  </si>
  <si>
    <t>KFJ</t>
  </si>
  <si>
    <t>REG Kungsbackafjorden</t>
  </si>
  <si>
    <t xml:space="preserve">Monitoring program for Kungsbackafjorden </t>
  </si>
  <si>
    <t>ACK</t>
  </si>
  <si>
    <t>REG Kåge RK</t>
  </si>
  <si>
    <t>Recipient monitoring of Kåge waste water plant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</si>
  <si>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</si>
  <si>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</si>
  <si>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</si>
  <si>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</si>
  <si>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</si>
  <si>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</si>
  <si>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</si>
  <si>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</si>
  <si>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</si>
  <si>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</si>
  <si>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</si>
  <si>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</si>
  <si>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</si>
  <si>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</si>
  <si>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</si>
  <si>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</si>
  <si>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</si>
  <si>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</si>
  <si>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</si>
  <si>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</si>
  <si>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</si>
  <si>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</si>
  <si>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</si>
  <si>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</si>
  <si>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SKL</t>
  </si>
  <si>
    <t>REG Nordvästskånes kustvattenkommitté SRK</t>
  </si>
  <si>
    <t>Coordinated recipient monitoring of Nordvästra skåne</t>
  </si>
  <si>
    <t>NHV</t>
  </si>
  <si>
    <t>REG Nordöstra Hälsinglands kustvatten SRK</t>
  </si>
  <si>
    <t>Coordinated recipient monitoring of NE Hälsingland</t>
  </si>
  <si>
    <t>BDK</t>
  </si>
  <si>
    <t>REG Norrbottens län</t>
  </si>
  <si>
    <t>Coordinated recipient monitoring of Norrbotten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</si>
  <si>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</si>
  <si>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</si>
  <si>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</si>
  <si>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</si>
  <si>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</si>
  <si>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</si>
  <si>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</si>
  <si>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</si>
  <si>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</si>
  <si>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</si>
  <si>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</si>
  <si>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</si>
  <si>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ABN</t>
  </si>
  <si>
    <t>REG Norrtäljes kommun RK</t>
  </si>
  <si>
    <t>Recipient monitoring of the Municipality of Norrtälje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</si>
  <si>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</si>
  <si>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</si>
  <si>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</si>
  <si>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</si>
  <si>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</si>
  <si>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</si>
  <si>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</si>
  <si>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</si>
  <si>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</si>
  <si>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XRK</t>
  </si>
  <si>
    <t>REG Ospecificerad RK</t>
  </si>
  <si>
    <t xml:space="preserve">Unspecified recipient monitoring </t>
  </si>
  <si>
    <t>DOX</t>
  </si>
  <si>
    <t>REG Oxelösund SRK</t>
  </si>
  <si>
    <t>Coordinated recipient monitoring of Oxelösund</t>
  </si>
  <si>
    <t>RNE</t>
  </si>
  <si>
    <t>REG Råneåfjärden KK BDlän</t>
  </si>
  <si>
    <t>YSR</t>
  </si>
  <si>
    <t>REG Skatan RK</t>
  </si>
  <si>
    <t xml:space="preserve">Recipient monitoring of Skatan  </t>
  </si>
  <si>
    <t>ACS</t>
  </si>
  <si>
    <t>REG Skellefteälven SRK</t>
  </si>
  <si>
    <t>Coordinated recipient monitoring of Skellefteälven</t>
  </si>
  <si>
    <t>STV</t>
  </si>
  <si>
    <t>REG Stockholm vatten SRK</t>
  </si>
  <si>
    <t>Recipient monitoring of Stockholm</t>
  </si>
  <si>
    <t>ALS</t>
  </si>
  <si>
    <t>REG Stockholms län</t>
  </si>
  <si>
    <t>Regional monitoring, The County Administration Board of Stockholm</t>
  </si>
  <si>
    <t>YSB</t>
  </si>
  <si>
    <t>REG Sundsvallsbuktens SRK</t>
  </si>
  <si>
    <t>Coordinated recipient monitoring of Sundsvallsbukten</t>
  </si>
  <si>
    <t>SVF</t>
  </si>
  <si>
    <t>REG Svealands KKP synoptiska karteringar</t>
  </si>
  <si>
    <t xml:space="preserve">Coordinated recipient monitoring of Svealand </t>
  </si>
  <si>
    <t>SYD</t>
  </si>
  <si>
    <t>REG Sydkustens SRK</t>
  </si>
  <si>
    <t>Coordinated recipient monitoring of Sydkusten</t>
  </si>
  <si>
    <t>DLS</t>
  </si>
  <si>
    <t>REG Södermanlands län</t>
  </si>
  <si>
    <t>Regional monitoring, The County Administration Board of Södermanland</t>
  </si>
  <si>
    <t>LVX</t>
  </si>
  <si>
    <t>REG Södra Hälsinglands kustvatten SRK</t>
  </si>
  <si>
    <t>Coordinated recipient monitoring of S Hälsingland</t>
  </si>
  <si>
    <t>SOH</t>
  </si>
  <si>
    <t>REG Sölvesborgs hamn deponering RK</t>
  </si>
  <si>
    <t>Recipient monitoring of Sölvesborgs port</t>
  </si>
  <si>
    <t>TKV</t>
  </si>
  <si>
    <t>REG Torne- och Kalix älvars vattenvårdsförbund SRK</t>
  </si>
  <si>
    <t>Coordinated recipient monitoring of Torne- and Kalixälven</t>
  </si>
  <si>
    <t>ABT</t>
  </si>
  <si>
    <t>REG Täby kommun RK</t>
  </si>
  <si>
    <t>Recipient monitoring of the Municipality of Täby</t>
  </si>
  <si>
    <t>ACT</t>
  </si>
  <si>
    <t>REG Täfteå RK</t>
  </si>
  <si>
    <t xml:space="preserve">Recipient monitoring of Täfteå waste water plant  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</si>
  <si>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</si>
  <si>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</si>
  <si>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</si>
  <si>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</si>
  <si>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</si>
  <si>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</si>
  <si>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VAB</t>
  </si>
  <si>
    <t>REG Väröbruk RK</t>
  </si>
  <si>
    <t>Recipient monitoring of Väröbruk</t>
  </si>
  <si>
    <t>YRM</t>
  </si>
  <si>
    <t>REG Västernorrlands län</t>
  </si>
  <si>
    <t>Regional monitoring, County Administration Board of Västernorrland</t>
  </si>
  <si>
    <t>VGL</t>
  </si>
  <si>
    <t>REG Västra Götalands län</t>
  </si>
  <si>
    <t>Regional monitoring, County Administration Board of Västra Götaland</t>
  </si>
  <si>
    <t>REG Västra Hanöbukten SRK</t>
  </si>
  <si>
    <t>Coordinated recipient monitoring of Västra Hanöbukten</t>
  </si>
  <si>
    <t>ORE</t>
  </si>
  <si>
    <t>REG Öresunds vattenvårdsförbund SRK</t>
  </si>
  <si>
    <t>Coordinated recipient monitoring of Öresund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</si>
  <si>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</si>
  <si>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</si>
  <si>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</si>
  <si>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</si>
  <si>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</si>
  <si>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</si>
  <si>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ECONNET</t>
  </si>
  <si>
    <t>PROJ Västernorrland Bottenfaunainventering ECONNET</t>
  </si>
  <si>
    <t>Zoobenthos monitoring ECONNET, County Administration Board of Västernorrland</t>
  </si>
  <si>
    <t>OFJ</t>
  </si>
  <si>
    <t>REG Östhammars kommun RK</t>
  </si>
  <si>
    <t xml:space="preserve">Recipient monitoring of Östhammar Municipality </t>
  </si>
  <si>
    <t>PURPM</t>
  </si>
  <si>
    <t>biological effects monitoring</t>
  </si>
  <si>
    <t>E</t>
  </si>
  <si>
    <t>eutrophication effects monitoring</t>
  </si>
  <si>
    <t>human health risk assessment</t>
  </si>
  <si>
    <t>no specific purpose</t>
  </si>
  <si>
    <t>R</t>
  </si>
  <si>
    <t>Research</t>
  </si>
  <si>
    <t>spatial (geographical) distribution monitoring</t>
  </si>
  <si>
    <t>T</t>
  </si>
  <si>
    <t>temporal trend monitoring</t>
  </si>
  <si>
    <t>QFLAG</t>
  </si>
  <si>
    <t>Värdet understiger mätområdets undre gräns (även kallat rapporteringsgräns)</t>
  </si>
  <si>
    <t>Value is under the lower limit of the measurement range (also called limit of quantification)</t>
  </si>
  <si>
    <t>&gt;</t>
  </si>
  <si>
    <t>Värdet överstiger mätområdets övre gräns</t>
  </si>
  <si>
    <t>Value exceeds the upper limit of the measurement range</t>
  </si>
  <si>
    <t>Dåligt/ felaktigt värde</t>
  </si>
  <si>
    <t>Bad/wrong value</t>
  </si>
  <si>
    <t>Blank</t>
  </si>
  <si>
    <t>Data kontrollerad av datavärd eller av dataleverantör.</t>
  </si>
  <si>
    <t>Data controlled by data host or by data deliverer.</t>
  </si>
  <si>
    <t xml:space="preserve">Misstänkt extremvärde som kontrollerats och funnits korrekt. </t>
  </si>
  <si>
    <t>Suspect extrem value that is checked and OK</t>
  </si>
  <si>
    <t>Värde saknas</t>
  </si>
  <si>
    <t>Value missing</t>
  </si>
  <si>
    <t xml:space="preserve">Uppskattat värde (genom interpolation eller extrapolation) </t>
  </si>
  <si>
    <t xml:space="preserve">Interpolation or Extrapolation) </t>
  </si>
  <si>
    <t>Misstänkt värde - anses misstänkt baserat på kvalitetskontroll eller brister i provtagning/ analys</t>
  </si>
  <si>
    <t>Suspect value - defined suspect based on quality control or poor sampling and analys</t>
  </si>
  <si>
    <t>Z</t>
  </si>
  <si>
    <t>Nollvärde per definition (t.ex. syrehalt när svavelväte påvisas).</t>
  </si>
  <si>
    <t>Zero value per definition (ex. oxygen levels or hydrogen sulfid detected).</t>
  </si>
  <si>
    <t>REFSK</t>
  </si>
  <si>
    <t>AEPAM11</t>
  </si>
  <si>
    <t>CEFAS Science Series Aquatic Environment Protection: Analytical Methods Number 11. Methods for analysis for trace metals in marine and other samples. MAFF 1994</t>
  </si>
  <si>
    <t>EPA 6020</t>
  </si>
  <si>
    <t>EPA - Inductively Coupled Plasma - Mass Spectrometry</t>
  </si>
  <si>
    <t>HC-C-C2</t>
  </si>
  <si>
    <t>Helcom COMBINE Manual - Part C Annex C2</t>
  </si>
  <si>
    <t>HC-C-C4</t>
  </si>
  <si>
    <t>Helcom COMBINE Manual - Part C Annex C4</t>
  </si>
  <si>
    <t>HC-C-C5</t>
  </si>
  <si>
    <t>Helcom COMBINE Manual - Part C Annex C5</t>
  </si>
  <si>
    <t>HC-C-C6</t>
  </si>
  <si>
    <t>Helcom COMBINE Manual - Part C Annex C6</t>
  </si>
  <si>
    <t>HC-C-C7</t>
  </si>
  <si>
    <t>Helcom COMBINE Manual - Part C Annex C7</t>
  </si>
  <si>
    <t>HC-C-C8</t>
  </si>
  <si>
    <t>Helcom COMBINE Manual - Part C Annex C8</t>
  </si>
  <si>
    <t>HC-C-C9</t>
  </si>
  <si>
    <t>Helcom COMBINE Manual - Part C Annex C9</t>
  </si>
  <si>
    <t>HC-C-C11</t>
  </si>
  <si>
    <t>Helcom COMBINE Manual - Part C Annex C11</t>
  </si>
  <si>
    <t>HC-D</t>
  </si>
  <si>
    <t>Helcom COMBINE Manual - Part D</t>
  </si>
  <si>
    <t>ISO15586:2003</t>
  </si>
  <si>
    <t>ISO standard 15586:2003 Water quality - Determination of trace elements using atomic absorption spectometry with graphite furnace.</t>
  </si>
  <si>
    <t>ISO6468:1996</t>
  </si>
  <si>
    <t>ISO standard 6468:1996 Water analysis - Determination hexachlorocyclohexane (Isomers and lindane included).</t>
  </si>
  <si>
    <t>ISO7027:1999</t>
  </si>
  <si>
    <t>ISO standard 7027:1999 Water quality - Determination of turbidity</t>
  </si>
  <si>
    <t>ISO7887:1994</t>
  </si>
  <si>
    <t>ISO standard 7887:1994 Water quality. Examination and determination of colour</t>
  </si>
  <si>
    <t>ISO5667-9:1992</t>
  </si>
  <si>
    <t>ISO standard 5667:1992 Water quality- sampling. Part 9: Guidance on sampling from marine waters</t>
  </si>
  <si>
    <t>NMKL 131</t>
  </si>
  <si>
    <t>NMKL No. 131, 1989: Fat. Determination according to SBR in meat and meat products.</t>
  </si>
  <si>
    <t>OGTA3</t>
  </si>
  <si>
    <t>OSPAR Guidelines Technical Annex 3 for TBT-specific biological effects monitoring</t>
  </si>
  <si>
    <t>R1</t>
  </si>
  <si>
    <t>Hartmann-Schröder, G. (1996): Die Tierwelt Deutschlands und der angrenzenden Meeresteile. 58. Annelida, Borstenwürmer, Polychaeta. 2nd Ed. VEB Gustav Fischer Verlag, Jena</t>
  </si>
  <si>
    <t>R2</t>
  </si>
  <si>
    <t>Smedes, F. 1999. Determination of total lipid using non-chlorinated solvents. The Analyst, 124:1711-1718</t>
  </si>
  <si>
    <t>R3</t>
  </si>
  <si>
    <t>M.Hoenig et. al., Solid suspension technique, J. Anal.Atom.Spec.4(1989), 631</t>
  </si>
  <si>
    <t>R4</t>
  </si>
  <si>
    <t>Bligh &amp; Dyer method</t>
  </si>
  <si>
    <t>R5</t>
  </si>
  <si>
    <t>Soxhlet method</t>
  </si>
  <si>
    <t>R6</t>
  </si>
  <si>
    <t>R7</t>
  </si>
  <si>
    <t>The GEEP Workshop: organic chemical analyses Mar. Ecol. Prog. Ser. Vol. 46:19:26, J. Klungsøyr, S. Wilhelmsen, K. Westrheim, E. Sætvedt, K. Palmork 1988</t>
  </si>
  <si>
    <t>R8</t>
  </si>
  <si>
    <t>Appl. Organometallic Chem. Vol 11 1997: Organotin Speciation in Environmental Samples by Capillary GC &amp; PFPD. Jacobsen</t>
  </si>
  <si>
    <t>SS 028150-2</t>
  </si>
  <si>
    <t>Swedish Standard for Cd, Cu, Pb, Zn</t>
  </si>
  <si>
    <t>SS 028175-1 mod</t>
  </si>
  <si>
    <t>Swedish Standard for Mercury</t>
  </si>
  <si>
    <t>SS-EN 11465</t>
  </si>
  <si>
    <t>Swedish Standard for Dry matter analysis</t>
  </si>
  <si>
    <t>SS 028170-1</t>
  </si>
  <si>
    <t>Determination of chlorophyll a in water - Extraction with methanol - Spectrophotometric method</t>
  </si>
  <si>
    <t>SS 028146</t>
  </si>
  <si>
    <t>Vattenundersökningar - Bestämning av klorofyll i vatten - Extraktion med aceton - Spektrofotometrisk metod</t>
  </si>
  <si>
    <t>Determination of chlorophyll in water - Extraction with acetone - Spectrophotometric method</t>
  </si>
  <si>
    <t>SS 028146-1</t>
  </si>
  <si>
    <t>SS 028146-1 mod</t>
  </si>
  <si>
    <t>SS 028146-2</t>
  </si>
  <si>
    <t>SS 028146-3</t>
  </si>
  <si>
    <t>SS 028146-4</t>
  </si>
  <si>
    <t>T1</t>
  </si>
  <si>
    <t>Vattenundersökningar - Bestämning av klorofyll a i vatten - Extraktion med metanol - Spektrofotometrisk metod</t>
  </si>
  <si>
    <t>Times No. 1 Cadmium and lead: determination in organic matrices with electrothermal furnace atomic absorption spectrophotometry.</t>
  </si>
  <si>
    <t>T10</t>
  </si>
  <si>
    <t>Times No. 10 Organic halogens: determination in marine media of adsorbable, volaltile, or extractable compund totals</t>
  </si>
  <si>
    <t>T11</t>
  </si>
  <si>
    <t>Times No. 11 Oyster (Crassostrea gigas) embryo bioassy</t>
  </si>
  <si>
    <t>T12</t>
  </si>
  <si>
    <t>Times No. 12 Review of methods for analysis in sea water, biota, and sediment</t>
  </si>
  <si>
    <t>T13</t>
  </si>
  <si>
    <t>Times No. 13 Microplate method for measurement of ethoxyresorufin-O-deethylase (EROD) in fish</t>
  </si>
  <si>
    <t>T19</t>
  </si>
  <si>
    <t>Times No. 19 Common diseases &amp; parastites of fish in the North Atlantic: Training guide for identification</t>
  </si>
  <si>
    <t>T2</t>
  </si>
  <si>
    <t>Times No. 2 Trace metals in sea water: sampling and storage methods.</t>
  </si>
  <si>
    <t>T21</t>
  </si>
  <si>
    <t>Times No. 21 Chlorobiphenyls in marine sediments: Guidelines for determination</t>
  </si>
  <si>
    <t>T22</t>
  </si>
  <si>
    <t>Times No. 22 Biological effects of contaminants: Cholinesterase inhibition by organophosphate and carbamate compounds.</t>
  </si>
  <si>
    <t>T23</t>
  </si>
  <si>
    <t>Times No. 23 Determinantion of CYP1A-dependent mono-oxygenase activity in dab by fluorimetric measurement of EROD activity</t>
  </si>
  <si>
    <t>T24</t>
  </si>
  <si>
    <t>Times No. 24 Use of imposex in the dogwhelk (Nucella lapillus) as a bioindicator of tributyltin (TBT) pollution</t>
  </si>
  <si>
    <t>T25</t>
  </si>
  <si>
    <t>Times No. 25 Measurement of DNA adducts in fish by 32P-postlabelling</t>
  </si>
  <si>
    <t>T26</t>
  </si>
  <si>
    <t>Times No. 26 Quantification of metallothionein (MT) in fish liver tissue</t>
  </si>
  <si>
    <t>T27</t>
  </si>
  <si>
    <t>Times No. 27 Soft bottom macrofauna: Collection, treatment, and quality assurance of samples</t>
  </si>
  <si>
    <t>T28</t>
  </si>
  <si>
    <t>Times No. 28 Corophium sp. sediment bioassy &amp; toxicity test</t>
  </si>
  <si>
    <t>T29</t>
  </si>
  <si>
    <t>Times No. 29 Sediment bioassy using the polychaete Arenicola marina</t>
  </si>
  <si>
    <t>T3</t>
  </si>
  <si>
    <t>Times No. 3 Cadmium in marine sediments: determination by graphite furnace atomic absorption spectroscopy.</t>
  </si>
  <si>
    <t>T30</t>
  </si>
  <si>
    <t>Times No. 30 Chlorophyll a: Determination by spectroscopic methods.</t>
  </si>
  <si>
    <t>T31</t>
  </si>
  <si>
    <t>Times No. 31 Biological effects of contaminants: Radioimmunoassay (RIA) and enzyme-linked immunosorbent assay (ELISA) techniques for the measurement of marine fish vitellogenins.</t>
  </si>
  <si>
    <t>T32</t>
  </si>
  <si>
    <t>Times No. 32 Guidelines on Quality Assurance of Chemical Measurements in the Baltic Sea</t>
  </si>
  <si>
    <t>T33</t>
  </si>
  <si>
    <t>Times No. 33 Guidelines on Quality Assurance of Biological Measurements</t>
  </si>
  <si>
    <t>T34</t>
  </si>
  <si>
    <t>Times No. 34 Biological effects of contaminants: quantification of -aminolevulinic acid dehydratase (ALA-D) activity in fish blood</t>
  </si>
  <si>
    <t>T35</t>
  </si>
  <si>
    <t>Times No. 35 Measurement of lysosomal membrane stability in selected marine organisms</t>
  </si>
  <si>
    <t>T36</t>
  </si>
  <si>
    <t>Times No. 36 Biological effects of contaminants: Use of intersex in the periwinkle (Littorina littorea) as a biomarker of tributyltin pollution</t>
  </si>
  <si>
    <t>T37</t>
  </si>
  <si>
    <t>Times No. 37 Manual on precision and accuracy of tools in recruitment studies</t>
  </si>
  <si>
    <t>T38</t>
  </si>
  <si>
    <t>Times No. 38 Use of Liver Pathology of Flatfish for Monitoring Biological Effects of Contaminants</t>
  </si>
  <si>
    <t>T4</t>
  </si>
  <si>
    <t>Times No. 4 Lipophilic organic material: an apparatus for extracting solids used for their concentration from sea water.</t>
  </si>
  <si>
    <t>T5</t>
  </si>
  <si>
    <t>Times No. 5 Primary production: guidelines for measurement by 14C incorporation.</t>
  </si>
  <si>
    <t>T7</t>
  </si>
  <si>
    <t>Times No. 7 Suspended particulate matter: collection methods for gravimetric and trace metal analysis</t>
  </si>
  <si>
    <t>T8</t>
  </si>
  <si>
    <t>Times No. 8 Soft bottom macrofauna: collection and treatment of samples.</t>
  </si>
  <si>
    <t>T9</t>
  </si>
  <si>
    <t>Times No. 9 Sediments and suspended particulate matter: total and partial methods of digestion</t>
  </si>
  <si>
    <t>RLIST</t>
  </si>
  <si>
    <t>DYNTAXA</t>
  </si>
  <si>
    <t>Vetenskapligt namn enligt Artdatabankens databas Dyntaxa. OBS! används endast om namn saknas i datavärdens artlistor.</t>
  </si>
  <si>
    <t>Sientific name according to Artdatabankens database Dyntaxa. Is only used if name is missing in datahost species list.</t>
  </si>
  <si>
    <t>ER</t>
  </si>
  <si>
    <t>Vetenskapligt namn enligt ERMS/WoRMS. OBS! används endast om namn saknas i datavärdens artlistor.</t>
  </si>
  <si>
    <t>Sientific name according to ERMS/WoRMS. Is only used if name is missing in datahost species list.</t>
  </si>
  <si>
    <t>ITLN</t>
  </si>
  <si>
    <t>Vetenskapligt namn enligt ITIS. OBS! används endast om namn saknas i datavärdens artlistor.</t>
  </si>
  <si>
    <t>Sientific name according to ITIS. Is only used if name is missing in datahost species list.</t>
  </si>
  <si>
    <t>SEXCODE</t>
  </si>
  <si>
    <t>Female</t>
  </si>
  <si>
    <t>Hermaphrodite</t>
  </si>
  <si>
    <t>I</t>
  </si>
  <si>
    <t>Immature</t>
  </si>
  <si>
    <t>Male</t>
  </si>
  <si>
    <t>U</t>
  </si>
  <si>
    <t>Undetermined</t>
  </si>
  <si>
    <t>X</t>
  </si>
  <si>
    <t>Mixed</t>
  </si>
  <si>
    <t>SFLAG</t>
  </si>
  <si>
    <t>CEN</t>
  </si>
  <si>
    <t>Centrales - diatoms only</t>
  </si>
  <si>
    <t>CF</t>
  </si>
  <si>
    <t>Resemblance to the taxon named but not certain</t>
  </si>
  <si>
    <t>CPX</t>
  </si>
  <si>
    <t>Complex - more than one genus</t>
  </si>
  <si>
    <t>CR</t>
  </si>
  <si>
    <t>Crusta - calcarious crust algae</t>
  </si>
  <si>
    <t>CT</t>
  </si>
  <si>
    <t>Crusta - cartilagineous crust algae</t>
  </si>
  <si>
    <t>CN</t>
  </si>
  <si>
    <t>Crusta - not specified</t>
  </si>
  <si>
    <t>FC</t>
  </si>
  <si>
    <t>Filamentous - coarse (algae)</t>
  </si>
  <si>
    <t>FF</t>
  </si>
  <si>
    <t>Filamentous - fine (algae)</t>
  </si>
  <si>
    <t>GRP</t>
  </si>
  <si>
    <t>Group - any species within the described genus resembling by form and size the described species (PEG)</t>
  </si>
  <si>
    <t>INDET</t>
  </si>
  <si>
    <t>Obestämd till lägre nivå. Okänt om en eller flera taxa på lägre nivå, dvs vet ej om SP eller SPP.</t>
  </si>
  <si>
    <t>NK</t>
  </si>
  <si>
    <t>Naked - dinoflagellates only</t>
  </si>
  <si>
    <t>PEN</t>
  </si>
  <si>
    <t>Pennales - diatoms only</t>
  </si>
  <si>
    <t>SH-E</t>
  </si>
  <si>
    <t>Shape described as ellipsoid</t>
  </si>
  <si>
    <t>SH-O</t>
  </si>
  <si>
    <t>Shape described as oval</t>
  </si>
  <si>
    <t>SH-R</t>
  </si>
  <si>
    <t>Shape described as round</t>
  </si>
  <si>
    <t>SH-S</t>
  </si>
  <si>
    <t>Shape described as sphere</t>
  </si>
  <si>
    <t>SP</t>
  </si>
  <si>
    <t>One species is included under this name</t>
  </si>
  <si>
    <t>SPP</t>
  </si>
  <si>
    <t>Several species are included under this name</t>
  </si>
  <si>
    <t>SPP-1</t>
  </si>
  <si>
    <t>Several species are included under this name in one sample and this is the first species</t>
  </si>
  <si>
    <t>SPP-2</t>
  </si>
  <si>
    <t>Several species are included under this name in one sample and this is the second species</t>
  </si>
  <si>
    <t>SPP-3</t>
  </si>
  <si>
    <t>Several species are included under this name in one sample and this is the third species</t>
  </si>
  <si>
    <t>SPP-4</t>
  </si>
  <si>
    <t>Several species are included under this name in one sample and this is the fourth species</t>
  </si>
  <si>
    <t>TH</t>
  </si>
  <si>
    <t>Thecate - dinoflagellates only</t>
  </si>
  <si>
    <t>UA</t>
  </si>
  <si>
    <t>Unattached organism</t>
  </si>
  <si>
    <t>UN</t>
  </si>
  <si>
    <t>Unknown</t>
  </si>
  <si>
    <t>Supplier (SMHI)</t>
  </si>
  <si>
    <t>Coast Guard Vessels (SMHI)</t>
  </si>
  <si>
    <t>Andrea (SMHI)</t>
  </si>
  <si>
    <t>Scoter (SMHI)</t>
  </si>
  <si>
    <t>Sigurd Golje (SMHI)</t>
  </si>
  <si>
    <t>SMHI-Aranda (SMHI)</t>
  </si>
  <si>
    <t>Farstugrunden (SMHI)</t>
  </si>
  <si>
    <t>Bohuskust-8689 (SMHI)</t>
  </si>
  <si>
    <t>Brofjorden (SMHI)</t>
  </si>
  <si>
    <t>Läsö Nord/Trindel (SMHI)</t>
  </si>
  <si>
    <t>Swedish-USSR Expeditions (SMHI)</t>
  </si>
  <si>
    <t>Trindeln (SMHI)</t>
  </si>
  <si>
    <t>MULTIPLE SHIPS (ICES)</t>
  </si>
  <si>
    <t>UMF 001 (SMHI)</t>
  </si>
  <si>
    <t>UMF 206 (Track vehicle) (SMHI)</t>
  </si>
  <si>
    <t>SLV (SMHI)</t>
  </si>
  <si>
    <t>Nya Varvet (SMHI)</t>
  </si>
  <si>
    <t>Ship of Opportunity (SMHI)</t>
  </si>
  <si>
    <t>UNKNOWN (ICES)</t>
  </si>
  <si>
    <t>26DA</t>
  </si>
  <si>
    <t>Dana (ICES)</t>
  </si>
  <si>
    <t>34AR</t>
  </si>
  <si>
    <t>Aranda (ICES)</t>
  </si>
  <si>
    <t>347V</t>
  </si>
  <si>
    <t>MERI (ICES)</t>
  </si>
  <si>
    <t>34EB</t>
  </si>
  <si>
    <t>AURI (ICES)</t>
  </si>
  <si>
    <t>771A</t>
  </si>
  <si>
    <t>SYGIN (ICES)</t>
  </si>
  <si>
    <t>773A</t>
  </si>
  <si>
    <t>ANTARCTIC (ICES)</t>
  </si>
  <si>
    <t>77A2</t>
  </si>
  <si>
    <t>77AA</t>
  </si>
  <si>
    <t>Atle (ICES)</t>
  </si>
  <si>
    <t>77AB</t>
  </si>
  <si>
    <t>ALBANIA (ICES)</t>
  </si>
  <si>
    <t>77AC</t>
  </si>
  <si>
    <t>ANNIE JOHNSON (ICES)</t>
  </si>
  <si>
    <t>77AD</t>
  </si>
  <si>
    <t>ANTONIA JOHNSON (ICES)</t>
  </si>
  <si>
    <t>77AE</t>
  </si>
  <si>
    <t>AXEL JOHNSON (ICES)</t>
  </si>
  <si>
    <t>58CO</t>
  </si>
  <si>
    <t>COLOR FANTASY (ICES)</t>
  </si>
  <si>
    <t>77AF</t>
  </si>
  <si>
    <t>MARGARET JOHNSON (ICES)</t>
  </si>
  <si>
    <t>77AG</t>
  </si>
  <si>
    <t>AGNE (ICES)</t>
  </si>
  <si>
    <t>77AH</t>
  </si>
  <si>
    <t>ERONA (ICES)</t>
  </si>
  <si>
    <t>77AI</t>
  </si>
  <si>
    <t>SAN FRANCISCO (ICES)</t>
  </si>
  <si>
    <t>77AJ</t>
  </si>
  <si>
    <t>SAXEN (ICES)</t>
  </si>
  <si>
    <t>77AK</t>
  </si>
  <si>
    <t>TV04 (ICES)</t>
  </si>
  <si>
    <t>77AL</t>
  </si>
  <si>
    <t>ALBATROSS (ICES)</t>
  </si>
  <si>
    <t>77AM</t>
  </si>
  <si>
    <t>TV044 (ICES)</t>
  </si>
  <si>
    <t>77AN</t>
  </si>
  <si>
    <t>TV103 (ICES)</t>
  </si>
  <si>
    <t>77AO</t>
  </si>
  <si>
    <t>ARCONA (ICES)</t>
  </si>
  <si>
    <t>77AP</t>
  </si>
  <si>
    <t>TV105 (ICES)</t>
  </si>
  <si>
    <t>77AQ</t>
  </si>
  <si>
    <t>TV171 (ICES)</t>
  </si>
  <si>
    <t>77AR</t>
  </si>
  <si>
    <t>ARGOS (ICES)</t>
  </si>
  <si>
    <t>77AS</t>
  </si>
  <si>
    <t>TV227 (ICES)</t>
  </si>
  <si>
    <t>77AT</t>
  </si>
  <si>
    <t>TV241 (ICES)</t>
  </si>
  <si>
    <t>77AU</t>
  </si>
  <si>
    <t>TV243 (ICES)</t>
  </si>
  <si>
    <t>77AV</t>
  </si>
  <si>
    <t>TV245 (ICES)</t>
  </si>
  <si>
    <t>77AW</t>
  </si>
  <si>
    <t>TV246 (ICES)</t>
  </si>
  <si>
    <t>77AX</t>
  </si>
  <si>
    <t>TV248 (ICES)</t>
  </si>
  <si>
    <t>77AY</t>
  </si>
  <si>
    <t>TV249 (ICES)</t>
  </si>
  <si>
    <t>77AZ</t>
  </si>
  <si>
    <t>TV257 (ICES)</t>
  </si>
  <si>
    <t>77BA</t>
  </si>
  <si>
    <t>TV260 (ICES)</t>
  </si>
  <si>
    <t>77BB</t>
  </si>
  <si>
    <t>TV271 (ICES)</t>
  </si>
  <si>
    <t>77BC</t>
  </si>
  <si>
    <t>TV273 (ICES)</t>
  </si>
  <si>
    <t>77BD</t>
  </si>
  <si>
    <t>TV274 (ICES)</t>
  </si>
  <si>
    <t>77BE</t>
  </si>
  <si>
    <t>TV276 (ICES)</t>
  </si>
  <si>
    <t>77BF</t>
  </si>
  <si>
    <t>TV278 (ICES)</t>
  </si>
  <si>
    <t>77BG</t>
  </si>
  <si>
    <t>TV281 (ICES)</t>
  </si>
  <si>
    <t>77BH</t>
  </si>
  <si>
    <t>TV282 (ICES)</t>
  </si>
  <si>
    <t>77BI</t>
  </si>
  <si>
    <t>TV283 (ICES)</t>
  </si>
  <si>
    <t>77BJ</t>
  </si>
  <si>
    <t>TV03 (ICES)</t>
  </si>
  <si>
    <t>77BK</t>
  </si>
  <si>
    <t>NORLAND (ICES)</t>
  </si>
  <si>
    <t>77BL</t>
  </si>
  <si>
    <t>TV258 (ICES)</t>
  </si>
  <si>
    <t>77BM</t>
  </si>
  <si>
    <t>TV255 (ICES)</t>
  </si>
  <si>
    <t>77BN</t>
  </si>
  <si>
    <t>TV101 (ICES)</t>
  </si>
  <si>
    <t>77BO</t>
  </si>
  <si>
    <t>Bornö (ICES)</t>
  </si>
  <si>
    <t>77BP</t>
  </si>
  <si>
    <t>ELGAREN (ICES)</t>
  </si>
  <si>
    <t>77BQ</t>
  </si>
  <si>
    <t>TV259 (ICES)</t>
  </si>
  <si>
    <t>77BR</t>
  </si>
  <si>
    <t>TV254 (ICES)</t>
  </si>
  <si>
    <t>77BS</t>
  </si>
  <si>
    <t>ATLANTIC CINDERELLA (ICES)</t>
  </si>
  <si>
    <t>77BT</t>
  </si>
  <si>
    <t>GAASSTEN (ICES)</t>
  </si>
  <si>
    <t>77BU</t>
  </si>
  <si>
    <t>SJOLLEN (ICES)</t>
  </si>
  <si>
    <t>77BV</t>
  </si>
  <si>
    <t>RIGOLETTO (ICES)</t>
  </si>
  <si>
    <t>77BW</t>
  </si>
  <si>
    <t>DAG SKAER (ICES)</t>
  </si>
  <si>
    <t>77BX</t>
  </si>
  <si>
    <t>STOVE TRADER (ICES)</t>
  </si>
  <si>
    <t>77BY</t>
  </si>
  <si>
    <t>BARKEN (ICES)</t>
  </si>
  <si>
    <t>77BZ</t>
  </si>
  <si>
    <t>BELLATRIX (ICES)</t>
  </si>
  <si>
    <t>77CA</t>
  </si>
  <si>
    <t>TV01 (ICES)</t>
  </si>
  <si>
    <t>77CB</t>
  </si>
  <si>
    <t>Arne Tiselius (ICES)</t>
  </si>
  <si>
    <t>77CR</t>
  </si>
  <si>
    <t>OSCAR II (ICES)</t>
  </si>
  <si>
    <t>77DA</t>
  </si>
  <si>
    <t>DAN BROSTROEM (ICES)</t>
  </si>
  <si>
    <t>77DN</t>
  </si>
  <si>
    <t>Oden (ICES)</t>
  </si>
  <si>
    <t>77DY</t>
  </si>
  <si>
    <t>DYNEKIL (ICES)</t>
  </si>
  <si>
    <t>77EL</t>
  </si>
  <si>
    <t>ELISA</t>
  </si>
  <si>
    <t>77ES</t>
  </si>
  <si>
    <t>Esox (ICES)</t>
  </si>
  <si>
    <t>77ET</t>
  </si>
  <si>
    <t>BETTY (ICES)</t>
  </si>
  <si>
    <t>77EX</t>
  </si>
  <si>
    <t>Inger Express (ICES)</t>
  </si>
  <si>
    <t>77EY</t>
  </si>
  <si>
    <t>Eystrasalt (ICES)</t>
  </si>
  <si>
    <t>77F1</t>
  </si>
  <si>
    <t>TOR FLANDRIA (ICES)</t>
  </si>
  <si>
    <t>77F2</t>
  </si>
  <si>
    <t>TOR SELANDIA (ICES)</t>
  </si>
  <si>
    <t>77FA</t>
  </si>
  <si>
    <t>FALSTERBOREV (ICES)</t>
  </si>
  <si>
    <t>77FI</t>
  </si>
  <si>
    <t>FINNGRUNDET (ICES)</t>
  </si>
  <si>
    <t>77FK</t>
  </si>
  <si>
    <t>Franklin (ICES)</t>
  </si>
  <si>
    <t>77FL</t>
  </si>
  <si>
    <t>Fladen fyrskepp (ICES)</t>
  </si>
  <si>
    <t>77FR</t>
  </si>
  <si>
    <t>Frej (ICES)</t>
  </si>
  <si>
    <t>77FS</t>
  </si>
  <si>
    <t>FIXED STATIONS (ICES)</t>
  </si>
  <si>
    <t>77FY</t>
  </si>
  <si>
    <t>Fyrbyggaren (ICES)</t>
  </si>
  <si>
    <t>77GA</t>
  </si>
  <si>
    <t>Gråsuggan (ICES)</t>
  </si>
  <si>
    <t>77GI</t>
  </si>
  <si>
    <t>Grisbadarne (ICES)</t>
  </si>
  <si>
    <t>77GL</t>
  </si>
  <si>
    <t>GLADAN (ICES)</t>
  </si>
  <si>
    <t>77GR</t>
  </si>
  <si>
    <t>GRUNDKALLEN (ICES)</t>
  </si>
  <si>
    <t>77HA</t>
  </si>
  <si>
    <t>HATTAN (ICES)</t>
  </si>
  <si>
    <t>77HL</t>
  </si>
  <si>
    <t>HELLIG OLAV (ICES)</t>
  </si>
  <si>
    <t>77HN</t>
  </si>
  <si>
    <t>HANNA (ICES)</t>
  </si>
  <si>
    <t>77HP</t>
  </si>
  <si>
    <t>Helicopter (ICES)</t>
  </si>
  <si>
    <t>77HR</t>
  </si>
  <si>
    <t>HAVRINGE (ICES)</t>
  </si>
  <si>
    <t>77HV</t>
  </si>
  <si>
    <t>H. M. VEKSTADSFARTYG (ICES)</t>
  </si>
  <si>
    <t>77IC</t>
  </si>
  <si>
    <t>ALICE (ICES)</t>
  </si>
  <si>
    <t>77JJ</t>
  </si>
  <si>
    <t>JO-JO II (ICES)</t>
  </si>
  <si>
    <t>77K1</t>
  </si>
  <si>
    <t>KBV102 (ICES)</t>
  </si>
  <si>
    <t>77K2</t>
  </si>
  <si>
    <t>KBV592 (Hovercraft) (ICES)</t>
  </si>
  <si>
    <t>77K3</t>
  </si>
  <si>
    <t>KBV290 (ICES)</t>
  </si>
  <si>
    <t>77K4</t>
  </si>
  <si>
    <t>KBV04 (ICES)</t>
  </si>
  <si>
    <t>77K5</t>
  </si>
  <si>
    <t>KBV005 (ICES)</t>
  </si>
  <si>
    <t>77K6</t>
  </si>
  <si>
    <t>KBV010 (ICES)</t>
  </si>
  <si>
    <t>77K7</t>
  </si>
  <si>
    <t>KBV046 (ICES)</t>
  </si>
  <si>
    <t>77K8</t>
  </si>
  <si>
    <t>KBV105 (ICES)</t>
  </si>
  <si>
    <t>77K9</t>
  </si>
  <si>
    <t>KBV181 (ICES)</t>
  </si>
  <si>
    <t>77KA</t>
  </si>
  <si>
    <t>KBV047 (ICES)</t>
  </si>
  <si>
    <t>77KB</t>
  </si>
  <si>
    <t>KBV 001 Poseidon (ICES)</t>
  </si>
  <si>
    <t>77KC</t>
  </si>
  <si>
    <t>KBV 002 Triton (ICES)</t>
  </si>
  <si>
    <t>77KD</t>
  </si>
  <si>
    <t>KBV590 (Hovercraft) (ICES)</t>
  </si>
  <si>
    <t>77KG</t>
  </si>
  <si>
    <t>KALKGRUNDET (ICES)</t>
  </si>
  <si>
    <t>77KL</t>
  </si>
  <si>
    <t>UTKLIPPAN (ICES)</t>
  </si>
  <si>
    <t>77KO</t>
  </si>
  <si>
    <t>KOPPARSTENARNA (ICES)</t>
  </si>
  <si>
    <t>77LA</t>
  </si>
  <si>
    <t>Limanda (ICES)</t>
  </si>
  <si>
    <t>77LE</t>
  </si>
  <si>
    <t>BLENDA (ICES)</t>
  </si>
  <si>
    <t>77LN</t>
  </si>
  <si>
    <t>LANDSORT (ICES)</t>
  </si>
  <si>
    <t>77LS</t>
  </si>
  <si>
    <t>Belos (ICES)</t>
  </si>
  <si>
    <t>77LT</t>
  </si>
  <si>
    <t>Baltica (ICES)</t>
  </si>
  <si>
    <t>77LY</t>
  </si>
  <si>
    <t>Lotty (ICES)</t>
  </si>
  <si>
    <t>77MO</t>
  </si>
  <si>
    <t>MORILD (ICES)</t>
  </si>
  <si>
    <t>77MW</t>
  </si>
  <si>
    <t>Moonshadow (ICES)</t>
  </si>
  <si>
    <t>77MP</t>
  </si>
  <si>
    <t>M/V Performer (SMHI)</t>
  </si>
  <si>
    <t>77NC</t>
  </si>
  <si>
    <t>Ancylus (ICES)</t>
  </si>
  <si>
    <t>77NE</t>
  </si>
  <si>
    <t>Nereus (ICES)</t>
  </si>
  <si>
    <t>77NJ</t>
  </si>
  <si>
    <t>NJORD (ICES)</t>
  </si>
  <si>
    <t>77NP</t>
  </si>
  <si>
    <t>NEPTUNUS AF TAEBY (ICES)</t>
  </si>
  <si>
    <t>77NS</t>
  </si>
  <si>
    <t>KBV201 (ICES)</t>
  </si>
  <si>
    <t>77NT</t>
  </si>
  <si>
    <t>ANHOLT (ICES)</t>
  </si>
  <si>
    <t>77NV</t>
  </si>
  <si>
    <t>Naval Vessels (ICES)</t>
  </si>
  <si>
    <t>77ON</t>
  </si>
  <si>
    <t>ORION (ICES)</t>
  </si>
  <si>
    <t>77OR</t>
  </si>
  <si>
    <t>Olands Rev (ICES)</t>
  </si>
  <si>
    <t>77OS</t>
  </si>
  <si>
    <t>OSKARSGRUNDET (ICES)</t>
  </si>
  <si>
    <t>77PA</t>
  </si>
  <si>
    <t>PARALLA (ICES)</t>
  </si>
  <si>
    <t>77PN</t>
  </si>
  <si>
    <t>PATER NOSTER (ICES)</t>
  </si>
  <si>
    <t>77RA</t>
  </si>
  <si>
    <t>RIMBAUD (ICES)</t>
  </si>
  <si>
    <t>77RN</t>
  </si>
  <si>
    <t>RAN (ICES)</t>
  </si>
  <si>
    <t>77SA</t>
  </si>
  <si>
    <t>Scandica (ICES)</t>
  </si>
  <si>
    <t>77SB</t>
  </si>
  <si>
    <t>SVINBADAN (ICES)</t>
  </si>
  <si>
    <t>77SC</t>
  </si>
  <si>
    <t>Svanic (ICES)</t>
  </si>
  <si>
    <t>77SG</t>
  </si>
  <si>
    <t>SKAGGALD (ICES)</t>
  </si>
  <si>
    <t>77SH</t>
  </si>
  <si>
    <t>SHUTTLE KARLSTAD (ICES)</t>
  </si>
  <si>
    <t>77SI</t>
  </si>
  <si>
    <t>Sensorita (ICES)</t>
  </si>
  <si>
    <t>77SK</t>
  </si>
  <si>
    <t>Skagerak (ICES)</t>
  </si>
  <si>
    <t>77SL</t>
  </si>
  <si>
    <t>Sabella (ICES)</t>
  </si>
  <si>
    <t>77SN</t>
  </si>
  <si>
    <t>Sensor (ICES)</t>
  </si>
  <si>
    <t>77SP</t>
  </si>
  <si>
    <t>SUPPLIER (ICES)</t>
  </si>
  <si>
    <t>77SR</t>
  </si>
  <si>
    <t>SEGERO (ICES)</t>
  </si>
  <si>
    <t>77SS</t>
  </si>
  <si>
    <t>SVENSKUND (ICES)</t>
  </si>
  <si>
    <t>77ST</t>
  </si>
  <si>
    <t>Sea Terrier (ICES)</t>
  </si>
  <si>
    <t>77SU</t>
  </si>
  <si>
    <t>Ocean Surveyor (ICES)</t>
  </si>
  <si>
    <t>77SV</t>
  </si>
  <si>
    <t>SVENSKA BJORN (ICES)</t>
  </si>
  <si>
    <t>77SY</t>
  </si>
  <si>
    <t>SYDOSBROTTEN (ICES)</t>
  </si>
  <si>
    <t>77SX</t>
  </si>
  <si>
    <t>Scoter BD-län (SMHI)</t>
  </si>
  <si>
    <t>77SZ</t>
  </si>
  <si>
    <t>Swedish Vessels (SMHI)</t>
  </si>
  <si>
    <t>77T1</t>
  </si>
  <si>
    <t>TV102 (ICES)</t>
  </si>
  <si>
    <t>77T2</t>
  </si>
  <si>
    <t>TV256 (ICES)</t>
  </si>
  <si>
    <t>77T3</t>
  </si>
  <si>
    <t>TV253 (ICES)</t>
  </si>
  <si>
    <t>77T4</t>
  </si>
  <si>
    <t>TV244 (ICES)</t>
  </si>
  <si>
    <t>77T5</t>
  </si>
  <si>
    <t>TV116 (ICES)</t>
  </si>
  <si>
    <t>77T6</t>
  </si>
  <si>
    <t>TV 216 (ICES)</t>
  </si>
  <si>
    <t>77T7</t>
  </si>
  <si>
    <t>TV277 (ICES)</t>
  </si>
  <si>
    <t>77T8</t>
  </si>
  <si>
    <t>TV172 (ICES)</t>
  </si>
  <si>
    <t>77T9</t>
  </si>
  <si>
    <t>TV284 (ICES)</t>
  </si>
  <si>
    <t>77TA</t>
  </si>
  <si>
    <t>Tändaren (ICES)</t>
  </si>
  <si>
    <t>77TH</t>
  </si>
  <si>
    <t>Thetis (ICES)</t>
  </si>
  <si>
    <t>77TI</t>
  </si>
  <si>
    <t>Triad (ICES)</t>
  </si>
  <si>
    <t>77TP</t>
  </si>
  <si>
    <t>Transpaper (ICES)</t>
  </si>
  <si>
    <t>77TR</t>
  </si>
  <si>
    <t>Tor (ICES)</t>
  </si>
  <si>
    <t>77TV</t>
  </si>
  <si>
    <t>TV252 (ICES)</t>
  </si>
  <si>
    <t>77UA</t>
  </si>
  <si>
    <t>Ulla Rinman (ICES)</t>
  </si>
  <si>
    <t>77UR</t>
  </si>
  <si>
    <t>Aurelia (ICES)</t>
  </si>
  <si>
    <t>77UT</t>
  </si>
  <si>
    <t>Norrbylabb (ICES)</t>
  </si>
  <si>
    <t>77V2</t>
  </si>
  <si>
    <t>TV285 (ICES)</t>
  </si>
  <si>
    <t>77V3</t>
  </si>
  <si>
    <t>TV287 (ICES)</t>
  </si>
  <si>
    <t>77VA</t>
  </si>
  <si>
    <t>Vidar (ICES)</t>
  </si>
  <si>
    <t>77VB</t>
  </si>
  <si>
    <t>VARBERG (ICES)</t>
  </si>
  <si>
    <t>77VD</t>
  </si>
  <si>
    <t>VADEROBOD (ICES)</t>
  </si>
  <si>
    <t>77VE</t>
  </si>
  <si>
    <t>VEGA (ICES)</t>
  </si>
  <si>
    <t>77VI</t>
  </si>
  <si>
    <t>VINGA (ICES)</t>
  </si>
  <si>
    <t>77VS</t>
  </si>
  <si>
    <t>Oscar von Sydow (ICES)</t>
  </si>
  <si>
    <t>77VV</t>
  </si>
  <si>
    <t>VI (ICES)</t>
  </si>
  <si>
    <t>77WX</t>
  </si>
  <si>
    <t>Electra af Asko (ICES)</t>
  </si>
  <si>
    <t>77XV</t>
  </si>
  <si>
    <t>R/V Botnica (ICES)</t>
  </si>
  <si>
    <t>77YM</t>
  </si>
  <si>
    <t>Ymer (ICES)</t>
  </si>
  <si>
    <t>SIZRF</t>
  </si>
  <si>
    <t>PEG_BVOL2007</t>
  </si>
  <si>
    <t>Biovolymer och storleksklasser av växtplankton i Östersjön - 2007 version</t>
  </si>
  <si>
    <t>Biovolumes and Size-classes of Phytoplankton in the Baltic Sea - 2007 version</t>
  </si>
  <si>
    <t>PEG_BVOL2008</t>
  </si>
  <si>
    <t>Biovolymer och storleksklasser av växtplankton i Östersjön - 2008 version</t>
  </si>
  <si>
    <t>Biovolumes and Size-classes of Phytoplankton in the Baltic Sea - 2008 version</t>
  </si>
  <si>
    <t>PEG_BVOL2009</t>
  </si>
  <si>
    <t>Biovolymer och storleksklasser av växtplankton i Östersjön - 2009 version</t>
  </si>
  <si>
    <t>Biovolumes and Size-classes of Phytoplankton in the Baltic Sea - 2009 version</t>
  </si>
  <si>
    <t>PEG_BVOL2010</t>
  </si>
  <si>
    <t>Biovolymer och storleksklasser av växtplankton i Östersjön - 2010 version</t>
  </si>
  <si>
    <t>Biovolumes and Size-classes of Phytoplankton in the Baltic Sea - 2010 version</t>
  </si>
  <si>
    <t>PEG_BVOL2011</t>
  </si>
  <si>
    <t>Biovolymer och storleksklasser av växtplankton i Östersjön - 2011 version</t>
  </si>
  <si>
    <t>Biovolumes and Size-classes of Phytoplankton in the Baltic Sea - 2011 version</t>
  </si>
  <si>
    <t>PEG_BVOL2012</t>
  </si>
  <si>
    <t>Biovolymer och storleksklasser av växtplankton i Östersjön - 2012 version</t>
  </si>
  <si>
    <t>Biovolumes and Size-classes of Phytoplankton in the Baltic Sea - 2012 version</t>
  </si>
  <si>
    <t>PEG_BVOL2013</t>
  </si>
  <si>
    <t>Biovolymer och storleksklasser av växtplankton i Östersjön - 2013 version</t>
  </si>
  <si>
    <t>Biovolumes and Size-classes of Phytoplankton in the Baltic Sea - 2013 version</t>
  </si>
  <si>
    <t>PEG_BVOL2014</t>
  </si>
  <si>
    <t>Biovolymer och storleksklasser av växtplankton i Östersjön - 2014 version</t>
  </si>
  <si>
    <t>Biovolumes and Size-classes of Phytoplankton in the Baltic Sea - 2014 version</t>
  </si>
  <si>
    <t>PEG_BVOL2015</t>
  </si>
  <si>
    <t>Biovolymer och storleksklasser av växtplankton i Östersjön - 2015 version</t>
  </si>
  <si>
    <t>Biovolumes and Size-classes of Phytoplankton in the Baltic Sea - 2015 version</t>
  </si>
  <si>
    <t>PEG_BVOL2016</t>
  </si>
  <si>
    <t>Biovolymer och storleksklasser av växtplankton i Östersjön - 2016 version</t>
  </si>
  <si>
    <t>Biovolumes and Size-classes of Phytoplankton in the Baltic Sea - 2016 version</t>
  </si>
  <si>
    <t>SMHI_BVOL2007</t>
  </si>
  <si>
    <t>Biovolymer och storleksklasser av växtplankton i Skagerack och Kattegatt - 2007 version</t>
  </si>
  <si>
    <t>Biovolumes and Size-classes of Phytoplankton in the Skagerack and Kattegatt - 2007 version</t>
  </si>
  <si>
    <t>SMHI_BVOL2008</t>
  </si>
  <si>
    <t>Biovolymer och storleksklasser av växtplankton i Skagerack och Kattegatt - 2008 version</t>
  </si>
  <si>
    <t>Biovolumes and Size-classes of Phytoplankton in the Skagerack and Kattegatt - 2008 version</t>
  </si>
  <si>
    <t>SMHI_BVOL2009</t>
  </si>
  <si>
    <t>Biovolymer och storleksklasser av växtplankton i Skagerack och Kattegatt - 2009 version</t>
  </si>
  <si>
    <t>Biovolumes and Size-classes of Phytoplankton in the Skagerack and Kattegatt - 2009 version</t>
  </si>
  <si>
    <t>SMHI_BVOL2010</t>
  </si>
  <si>
    <t>Biovolymer och storleksklasser av växtplankton i Skagerack och Kattegatt - 2010 version</t>
  </si>
  <si>
    <t>Biovolumes and Size-classes of Phytoplankton in the Skagerack and Kattegatt - 2010 version</t>
  </si>
  <si>
    <t>SMHI_BVOL2011</t>
  </si>
  <si>
    <t>Biovolymer och storleksklasser av växtplankton i Skagerack och Kattegatt - 2011 version</t>
  </si>
  <si>
    <t>Biovolumes and Size-classes of Phytoplankton in the Skagerack and Kattegatt - 2011 version</t>
  </si>
  <si>
    <t>SMHI_BVOL2012</t>
  </si>
  <si>
    <t>Biovolymer och storleksklasser av växtplankton i Skagerack och Kattegatt - 2012 version</t>
  </si>
  <si>
    <t>Biovolumes and Size-classes of Phytoplankton in the Skagerack and Kattegatt - 2012 version</t>
  </si>
  <si>
    <t>SMHI_BVOL2013</t>
  </si>
  <si>
    <t>Biovolymer och storleksklasser av växtplankton i Skagerack och Kattegatt - 2013 version</t>
  </si>
  <si>
    <t>Biovolumes and Size-classes of Phytoplankton in the Skagerack and Kattegatt - 2013 version</t>
  </si>
  <si>
    <t>SMHI_BVOL2014</t>
  </si>
  <si>
    <t>Biovolymer och storleksklasser av växtplankton i Skagerack och Kattegatt - 2014 version</t>
  </si>
  <si>
    <t>Biovolumes and Size-classes of Phytoplankton in the Skagerack and Kattegatt - 2014 version</t>
  </si>
  <si>
    <t>SMHI_BVOL2015</t>
  </si>
  <si>
    <t>Biovolymer och storleksklasser av växtplankton i Skagerack och Kattegatt - 2015 version</t>
  </si>
  <si>
    <t>Biovolumes and Size-classes of Phytoplankton in the Skagerack and Kattegatt - 2015 version</t>
  </si>
  <si>
    <t>SMHI_BVOL2016</t>
  </si>
  <si>
    <t>Biovolymer och storleksklasser av växtplankton i Skagerack och Kattegatt - 2016 version</t>
  </si>
  <si>
    <t>Biovolumes and Size-classes of Phytoplankton in the Skagerack and Kattegatt - 2016 version</t>
  </si>
  <si>
    <t>PHYTOWIN_U</t>
  </si>
  <si>
    <t>PhytoWin program - okänd version</t>
  </si>
  <si>
    <t>PhytoWin program - unknown version</t>
  </si>
  <si>
    <t>SIZGL31</t>
  </si>
  <si>
    <t>RECO SIZGL</t>
  </si>
  <si>
    <t>AD</t>
  </si>
  <si>
    <t>Anchor dredge</t>
  </si>
  <si>
    <t>AGT</t>
  </si>
  <si>
    <t>Agassiz trawl</t>
  </si>
  <si>
    <t>AQSC</t>
  </si>
  <si>
    <t>Aquascope</t>
  </si>
  <si>
    <t>ASK</t>
  </si>
  <si>
    <t>Askö gravity corer</t>
  </si>
  <si>
    <t>ASV</t>
  </si>
  <si>
    <t>Aerial surveillance</t>
  </si>
  <si>
    <t>BC</t>
  </si>
  <si>
    <t>Box-corer</t>
  </si>
  <si>
    <t>BGN</t>
  </si>
  <si>
    <t>Bongo net</t>
  </si>
  <si>
    <t>BO</t>
  </si>
  <si>
    <t>Boillot dredge</t>
  </si>
  <si>
    <t>BOT</t>
  </si>
  <si>
    <t>Bottom trawl</t>
  </si>
  <si>
    <t>BR</t>
  </si>
  <si>
    <t>Bogorov-Rass net</t>
  </si>
  <si>
    <t>CH</t>
  </si>
  <si>
    <t>Charcot dredge</t>
  </si>
  <si>
    <t>CPOD</t>
  </si>
  <si>
    <t>C-POD</t>
  </si>
  <si>
    <t>CM</t>
  </si>
  <si>
    <t>Camera mounted corer</t>
  </si>
  <si>
    <t>DA</t>
  </si>
  <si>
    <t>Day grab</t>
  </si>
  <si>
    <t>DC</t>
  </si>
  <si>
    <t>Diver-operated corer</t>
  </si>
  <si>
    <t>DD</t>
  </si>
  <si>
    <t>Drilling device</t>
  </si>
  <si>
    <t>DIV</t>
  </si>
  <si>
    <t>Diver collected</t>
  </si>
  <si>
    <t>DROP</t>
  </si>
  <si>
    <t>Drop trap</t>
  </si>
  <si>
    <t>Diving transects</t>
  </si>
  <si>
    <t>EK</t>
  </si>
  <si>
    <t>Ekman grab</t>
  </si>
  <si>
    <t>EN</t>
  </si>
  <si>
    <t>Endoume dredge</t>
  </si>
  <si>
    <t>FBW</t>
  </si>
  <si>
    <t>Ferry box water sampler</t>
  </si>
  <si>
    <t>FRAMENET</t>
  </si>
  <si>
    <t>Frame with net collector for epibenthic samples</t>
  </si>
  <si>
    <t>GC</t>
  </si>
  <si>
    <t>Gravity corer</t>
  </si>
  <si>
    <t>GE</t>
  </si>
  <si>
    <t>Gemini corer</t>
  </si>
  <si>
    <t>GFL</t>
  </si>
  <si>
    <t>Go-Flo seawater sampler</t>
  </si>
  <si>
    <t>GIL</t>
  </si>
  <si>
    <t>Gill net</t>
  </si>
  <si>
    <t>GOV trawl</t>
  </si>
  <si>
    <t>GRT</t>
  </si>
  <si>
    <t>Granton trawl</t>
  </si>
  <si>
    <t>GS</t>
  </si>
  <si>
    <t>Grab sampler</t>
  </si>
  <si>
    <t>Gulf3</t>
  </si>
  <si>
    <t>Gulf III</t>
  </si>
  <si>
    <t>Gulf7</t>
  </si>
  <si>
    <t>Gulf VII</t>
  </si>
  <si>
    <t>GX</t>
  </si>
  <si>
    <t>Gemax corer (for recent gyttja-clays)</t>
  </si>
  <si>
    <t>HAN</t>
  </si>
  <si>
    <t>Collected by hand</t>
  </si>
  <si>
    <t>HM</t>
  </si>
  <si>
    <t>Hamon grab</t>
  </si>
  <si>
    <t>HOS</t>
  </si>
  <si>
    <t>Hose</t>
  </si>
  <si>
    <t>HP</t>
  </si>
  <si>
    <t>Haps corer</t>
  </si>
  <si>
    <t>HYB-TPN</t>
  </si>
  <si>
    <t>Hydro-Bios transparent plastic Nansen sampler</t>
  </si>
  <si>
    <t>HYD-MPD</t>
  </si>
  <si>
    <t>Hydro-Bios Multi Plankton sampler - Midi</t>
  </si>
  <si>
    <t>HYD-MPN</t>
  </si>
  <si>
    <t>Hydro-Bios Multi Plankton sampler - Mini</t>
  </si>
  <si>
    <t>HYD-MPX</t>
  </si>
  <si>
    <t>Hydro-Bios Multi Plankton sampler - Maxi</t>
  </si>
  <si>
    <t>IFCB</t>
  </si>
  <si>
    <t xml:space="preserve">Imaging Flow Cytobot </t>
  </si>
  <si>
    <t>IW</t>
  </si>
  <si>
    <t>Ice wedge corer</t>
  </si>
  <si>
    <t>JUDAY</t>
  </si>
  <si>
    <t>Juday net</t>
  </si>
  <si>
    <t>KA</t>
  </si>
  <si>
    <t>Kajak corer</t>
  </si>
  <si>
    <t>LM</t>
  </si>
  <si>
    <t>Limnos sediment corer</t>
  </si>
  <si>
    <t>LS</t>
  </si>
  <si>
    <t>Lister dredge</t>
  </si>
  <si>
    <t>LW</t>
  </si>
  <si>
    <t>Limnos water sampler</t>
  </si>
  <si>
    <t>MKS</t>
  </si>
  <si>
    <t>Modified Knudsen sampler</t>
  </si>
  <si>
    <t>MOCNESS</t>
  </si>
  <si>
    <t>Multiple Opening/ Closing Net and Environmental Sampling System)</t>
  </si>
  <si>
    <t>MU</t>
  </si>
  <si>
    <t>Multi corer</t>
  </si>
  <si>
    <t>NAN</t>
  </si>
  <si>
    <t>Nansen sampler</t>
  </si>
  <si>
    <t>NC</t>
  </si>
  <si>
    <t>Niemistö corer</t>
  </si>
  <si>
    <t>ND</t>
  </si>
  <si>
    <t>Nodules dredge</t>
  </si>
  <si>
    <t>NET</t>
  </si>
  <si>
    <t>Net</t>
  </si>
  <si>
    <t>NSK</t>
  </si>
  <si>
    <t>Niskin bottle</t>
  </si>
  <si>
    <t>NT</t>
  </si>
  <si>
    <t>Naturalists dredge</t>
  </si>
  <si>
    <t>NZ</t>
  </si>
  <si>
    <t>NIOZ core</t>
  </si>
  <si>
    <t>OC</t>
  </si>
  <si>
    <t>Other core device (request code from ICES)</t>
  </si>
  <si>
    <t>OD</t>
  </si>
  <si>
    <t>Other dredge device (request code from ICES)</t>
  </si>
  <si>
    <t>OL</t>
  </si>
  <si>
    <t>Jonasson-Olausen Boxcorer</t>
  </si>
  <si>
    <t>OR</t>
  </si>
  <si>
    <t>Oscor corer (corer for sandy sediments)</t>
  </si>
  <si>
    <t>OS</t>
  </si>
  <si>
    <t>Other grab sampling device (request code from ICES)</t>
  </si>
  <si>
    <t>OXS</t>
  </si>
  <si>
    <t>Oxygen sensor</t>
  </si>
  <si>
    <t>PAR</t>
  </si>
  <si>
    <t>Pair trawl</t>
  </si>
  <si>
    <t>PEL</t>
  </si>
  <si>
    <t>Pelagic trawl</t>
  </si>
  <si>
    <t>PHOTO</t>
  </si>
  <si>
    <t>Photo-based determination</t>
  </si>
  <si>
    <t>PMP</t>
  </si>
  <si>
    <t>Pump</t>
  </si>
  <si>
    <t>PRS</t>
  </si>
  <si>
    <t>Purse seines</t>
  </si>
  <si>
    <t>PS</t>
  </si>
  <si>
    <t>Ponar core sampler</t>
  </si>
  <si>
    <t>PT</t>
  </si>
  <si>
    <t>Petersen grab</t>
  </si>
  <si>
    <t>QSM</t>
  </si>
  <si>
    <t>Quantitative sampling</t>
  </si>
  <si>
    <t>RA</t>
  </si>
  <si>
    <t>Rallier dredge</t>
  </si>
  <si>
    <t>RB</t>
  </si>
  <si>
    <t>Ramberg sampler</t>
  </si>
  <si>
    <t>Rock dredge</t>
  </si>
  <si>
    <t>RN</t>
  </si>
  <si>
    <t>Rieneck box corer</t>
  </si>
  <si>
    <t>ROS</t>
  </si>
  <si>
    <t>Rosette sampler</t>
  </si>
  <si>
    <t>Ruttner sampler</t>
  </si>
  <si>
    <t>RUTA</t>
  </si>
  <si>
    <t>Square</t>
  </si>
  <si>
    <t>Ruta</t>
  </si>
  <si>
    <t>SC</t>
  </si>
  <si>
    <t>Scripps box corer</t>
  </si>
  <si>
    <t>CTD</t>
  </si>
  <si>
    <t>CTD sond</t>
  </si>
  <si>
    <t>CTD sonde</t>
  </si>
  <si>
    <t>SCT</t>
  </si>
  <si>
    <t>Scraping tool</t>
  </si>
  <si>
    <t>SHUGG</t>
  </si>
  <si>
    <t>Specialhuggare med en provtagningsarea på 450 cm2, utformad av fiskeriverket för stationerna 60A2 och 60A3</t>
  </si>
  <si>
    <t>Special grab with a samling area of 450 cm2</t>
  </si>
  <si>
    <t>SL</t>
  </si>
  <si>
    <t>Selena corer (for recent gyttja-clays)</t>
  </si>
  <si>
    <t>SM</t>
  </si>
  <si>
    <t>Smith McIntyre Grab</t>
  </si>
  <si>
    <t>SQR</t>
  </si>
  <si>
    <t>Area defined square for epibenthic monitoring</t>
  </si>
  <si>
    <t>SRN</t>
  </si>
  <si>
    <t>Seines and ring net</t>
  </si>
  <si>
    <t>STR</t>
  </si>
  <si>
    <t>Snorkling transect</t>
  </si>
  <si>
    <t>SUSE_TS</t>
  </si>
  <si>
    <t>Tube sampler for zooplankton used by SUSE</t>
  </si>
  <si>
    <t>UD</t>
  </si>
  <si>
    <t>Unknown dredge</t>
  </si>
  <si>
    <t>US</t>
  </si>
  <si>
    <t>Usnel corer</t>
  </si>
  <si>
    <t>VC</t>
  </si>
  <si>
    <t>Vibro-corer</t>
  </si>
  <si>
    <t>WD</t>
  </si>
  <si>
    <t>Warren dredge</t>
  </si>
  <si>
    <t>VID</t>
  </si>
  <si>
    <t>Video-based determination of coverage</t>
  </si>
  <si>
    <t>VIDEO-NET</t>
  </si>
  <si>
    <t>A combined net and video-frame used for visual observations</t>
  </si>
  <si>
    <t>Unknown water sampler</t>
  </si>
  <si>
    <t>WP-2</t>
  </si>
  <si>
    <t>WP-2 net</t>
  </si>
  <si>
    <t>WP-3</t>
  </si>
  <si>
    <t>WP-3 net</t>
  </si>
  <si>
    <t>VS</t>
  </si>
  <si>
    <t>Valter core sampler</t>
  </si>
  <si>
    <t>VV</t>
  </si>
  <si>
    <t>Van Veen grab</t>
  </si>
  <si>
    <t>HC</t>
  </si>
  <si>
    <t>Hand corer</t>
  </si>
  <si>
    <t>SPLIT</t>
  </si>
  <si>
    <t>Stempel</t>
  </si>
  <si>
    <t>Folsom</t>
  </si>
  <si>
    <t>Motodo</t>
  </si>
  <si>
    <t>Kott</t>
  </si>
  <si>
    <t>STAGE</t>
  </si>
  <si>
    <t>Adult</t>
  </si>
  <si>
    <t>C1</t>
  </si>
  <si>
    <t>Copepodite I</t>
  </si>
  <si>
    <t>C2</t>
  </si>
  <si>
    <t>Copepodite II</t>
  </si>
  <si>
    <t>C3</t>
  </si>
  <si>
    <t>Copepodite III</t>
  </si>
  <si>
    <t>C4</t>
  </si>
  <si>
    <t>Copepodite IV</t>
  </si>
  <si>
    <t>C5</t>
  </si>
  <si>
    <t>Copepodite V</t>
  </si>
  <si>
    <t>C1-C3</t>
  </si>
  <si>
    <t>Copepodite I - Copepodite III</t>
  </si>
  <si>
    <t>C3-C5</t>
  </si>
  <si>
    <t>Copepodite III - Copepodite V</t>
  </si>
  <si>
    <t>C4-C5</t>
  </si>
  <si>
    <t>Copepodite IV - Copepodite V</t>
  </si>
  <si>
    <t>Copepodite (stage not specified)</t>
  </si>
  <si>
    <t>EG</t>
  </si>
  <si>
    <t>Egg</t>
  </si>
  <si>
    <t>EM</t>
  </si>
  <si>
    <t>Embryo</t>
  </si>
  <si>
    <t>IM</t>
  </si>
  <si>
    <t>Immature/sub-adult</t>
  </si>
  <si>
    <t>JV</t>
  </si>
  <si>
    <t>Juvenile</t>
  </si>
  <si>
    <t>LV</t>
  </si>
  <si>
    <t>Larvae</t>
  </si>
  <si>
    <t>MX</t>
  </si>
  <si>
    <t>Mixed for pooled specimens</t>
  </si>
  <si>
    <t>NP</t>
  </si>
  <si>
    <t>Nauplius</t>
  </si>
  <si>
    <t>NS</t>
  </si>
  <si>
    <t>Not specified</t>
  </si>
  <si>
    <t>STATUS_TRANSECT_CRITERIA</t>
  </si>
  <si>
    <t>The sampled transect does not fulfill the requirements for "bedömningsgrunderna"</t>
  </si>
  <si>
    <t>The sampled transect does fulfill the requirements for "bedömningsgrunderna"</t>
  </si>
  <si>
    <t>STRID</t>
  </si>
  <si>
    <t>crusta level (lowest)</t>
  </si>
  <si>
    <t>bottom vegetation level</t>
  </si>
  <si>
    <t>intermediate level</t>
  </si>
  <si>
    <t>canopy + epiphytes</t>
  </si>
  <si>
    <t>canopy</t>
  </si>
  <si>
    <t>epiphytes</t>
  </si>
  <si>
    <t>loose vegetation</t>
  </si>
  <si>
    <t>SUBST</t>
  </si>
  <si>
    <t>BD</t>
  </si>
  <si>
    <t>Block (&gt; 30cm)</t>
  </si>
  <si>
    <t>Boulders (&gt; 30cm)</t>
  </si>
  <si>
    <t>Blåmussla (Mytilus edulis)</t>
  </si>
  <si>
    <t>Common Mussel (Mytilus edulis)</t>
  </si>
  <si>
    <t>GR</t>
  </si>
  <si>
    <t>Grus</t>
  </si>
  <si>
    <t>Gravel</t>
  </si>
  <si>
    <t>RK</t>
  </si>
  <si>
    <t>Häll</t>
  </si>
  <si>
    <t>Rock</t>
  </si>
  <si>
    <t>Sand</t>
  </si>
  <si>
    <t>SF</t>
  </si>
  <si>
    <t>Sand (fast botten)</t>
  </si>
  <si>
    <t>Sand (firm bottom)</t>
  </si>
  <si>
    <t>SH</t>
  </si>
  <si>
    <t>Skal</t>
  </si>
  <si>
    <t>Shells</t>
  </si>
  <si>
    <t>SS</t>
  </si>
  <si>
    <t>Mjukbotten</t>
  </si>
  <si>
    <t>Soft Substrate (mud)</t>
  </si>
  <si>
    <t>ST</t>
  </si>
  <si>
    <t>Sten (&gt; 10cm)</t>
  </si>
  <si>
    <t>Stones (&gt; 10cm)</t>
  </si>
  <si>
    <t>SSI</t>
  </si>
  <si>
    <t>Mjuk silt</t>
  </si>
  <si>
    <t>Soft silt</t>
  </si>
  <si>
    <t>DB</t>
  </si>
  <si>
    <t>Skräp</t>
  </si>
  <si>
    <t>Debris</t>
  </si>
  <si>
    <t>BS</t>
  </si>
  <si>
    <t>Bar substrat</t>
  </si>
  <si>
    <t>Bare substrate</t>
  </si>
  <si>
    <t>SG</t>
  </si>
  <si>
    <t>Skal och grus</t>
  </si>
  <si>
    <t>Shell gravel</t>
  </si>
  <si>
    <t>TALGAE</t>
  </si>
  <si>
    <t>Används nästan uteslutande för bar gyttjebotten där man kontrollerar med fingret att trådalgger inte förekommer</t>
  </si>
  <si>
    <t>Nästan alla rutor där vegetationen ser ren ut (där finns alltid trådar)</t>
  </si>
  <si>
    <t>Tydliga (&gt;femkronorstora) ansamlingar av trådar</t>
  </si>
  <si>
    <t>Kraftig trådalgspåväxt men underliggande vegetation ser frisk ut</t>
  </si>
  <si>
    <t>Kvävande, underliggande vegetation måste grävas fram och ser ut att må dåligt av täcket, alternativt bar botten med täta sammanhängande trådalgsmattor</t>
  </si>
  <si>
    <t>TRPHY</t>
  </si>
  <si>
    <t>AM</t>
  </si>
  <si>
    <t>Autotrophic/Mixotrophic species</t>
  </si>
  <si>
    <t>AU</t>
  </si>
  <si>
    <t>Autotrophic species</t>
  </si>
  <si>
    <t>HT</t>
  </si>
  <si>
    <t>Heterotrophic species</t>
  </si>
  <si>
    <t>Mixotrophic species</t>
  </si>
  <si>
    <t>Uppskattad våghöjd: 0 m, Spegelblank sjö.</t>
  </si>
  <si>
    <t>estimated wave height : 0 m</t>
  </si>
  <si>
    <t>Uppskattad våghöjd: 0 - 0,1 m. Små fiskfjällsliknande krusningar utan skum.</t>
  </si>
  <si>
    <t>estimated wave height: 0 - 0,1 m</t>
  </si>
  <si>
    <t>Uppskattad våghöjd: 0,1 - 0,5 m. Vågkammarna börjar bryta,  glasaktigt skum.</t>
  </si>
  <si>
    <t>estimated wave height: 0,1 - 0,5 m</t>
  </si>
  <si>
    <t>Uppskattad våghöjd: 0,5 - 1,25 m. Längre vågor,  flerstädes vita skumkammar.</t>
  </si>
  <si>
    <t>estimated wave height: 0,5 - 1,25 m</t>
  </si>
  <si>
    <t>Uppskattad våghöjd: 1,25 - 2,5 m. Vågorna mer utpräglade och länga,  överallt vita skumkammar.</t>
  </si>
  <si>
    <t>estimated wave height: 1,25 - 2,5 m</t>
  </si>
  <si>
    <t>Uppskattad våghöjd: 2,5 - 4 m. Större vågberg,  vita skumkammar breder ut sig över större ytor.</t>
  </si>
  <si>
    <t>estimated wave height: 2,5 - 4 m</t>
  </si>
  <si>
    <t>Uppskattad våghöjd: 4 - 6m. Sjön tornar upp sig och bryter,  skummet ordnar upp sig i strimmor i vindens riktning.</t>
  </si>
  <si>
    <t>estimated wave height: 4 - 6m</t>
  </si>
  <si>
    <t>Uppskattad våghöjd: 6 - 9m. Vågbergens längd och höjd betydande.</t>
  </si>
  <si>
    <t>estimated wave height: 6 - 9m</t>
  </si>
  <si>
    <t xml:space="preserve">Uppskattad våghöjd: 9 - 14 m. Höga vågberg med långa brottsjöar,  havsytan i stort sett vit av skum. </t>
  </si>
  <si>
    <t>estimated wave height: 9 - 14 m</t>
  </si>
  <si>
    <t>Ej observerat.</t>
  </si>
  <si>
    <t>Not observed</t>
  </si>
  <si>
    <t>WINDIR</t>
  </si>
  <si>
    <t>00</t>
  </si>
  <si>
    <t>Vindstilla</t>
  </si>
  <si>
    <t>Calm</t>
  </si>
  <si>
    <t>5° - 14°</t>
  </si>
  <si>
    <t>15° - 24°</t>
  </si>
  <si>
    <t>25° - 34°</t>
  </si>
  <si>
    <t>35° - 44°</t>
  </si>
  <si>
    <t>45° - 54°</t>
  </si>
  <si>
    <t>55° - 64°</t>
  </si>
  <si>
    <t>65° - 74°</t>
  </si>
  <si>
    <t>75° - 84°</t>
  </si>
  <si>
    <t>85° - 94°</t>
  </si>
  <si>
    <t>95° - 104°</t>
  </si>
  <si>
    <t>105° - 114°</t>
  </si>
  <si>
    <t>115° - 124°</t>
  </si>
  <si>
    <t>125° - 134°</t>
  </si>
  <si>
    <t>135° - 144°</t>
  </si>
  <si>
    <t>145° - 154°</t>
  </si>
  <si>
    <t>155° - 164°</t>
  </si>
  <si>
    <t>165° - 174°</t>
  </si>
  <si>
    <t>175° - 184°</t>
  </si>
  <si>
    <t>185° - 194°</t>
  </si>
  <si>
    <t>195° - 204°</t>
  </si>
  <si>
    <t>205° - 214°</t>
  </si>
  <si>
    <t>215° - 224°</t>
  </si>
  <si>
    <t>225° - 234°</t>
  </si>
  <si>
    <t>235° - 244°</t>
  </si>
  <si>
    <t>245° - 254°</t>
  </si>
  <si>
    <t>255° - 264°</t>
  </si>
  <si>
    <t>265° - 274°</t>
  </si>
  <si>
    <t>275° - 284°</t>
  </si>
  <si>
    <t>285° - 294°</t>
  </si>
  <si>
    <t>295° - 304°</t>
  </si>
  <si>
    <t>305° - 314°</t>
  </si>
  <si>
    <t>315° - 324°</t>
  </si>
  <si>
    <t>325° - 334°</t>
  </si>
  <si>
    <t>335° - 344°</t>
  </si>
  <si>
    <t>345° - 354°</t>
  </si>
  <si>
    <t>355° - 4°</t>
  </si>
  <si>
    <t>Växlande</t>
  </si>
  <si>
    <t>Klart (inga moln på någon nivå)</t>
  </si>
  <si>
    <t>Clear sky (no clouds at all)</t>
  </si>
  <si>
    <t>Delvis molnigt (splittrat eller uppsprucket molntäcke)</t>
  </si>
  <si>
    <t>Partly cloudy (shattered clouds)</t>
  </si>
  <si>
    <t>Sammanhängande lager av moln. Används när den totala mängden moln är 7/8 eller mer.</t>
  </si>
  <si>
    <t>Cloudy sky with no clear sky visible.</t>
  </si>
  <si>
    <t>Sandstorm, damstorm eller snöstorm</t>
  </si>
  <si>
    <t>Sand storm, dust storm eller snow storm</t>
  </si>
  <si>
    <t>Dimma eller dis</t>
  </si>
  <si>
    <t>Fog or haze</t>
  </si>
  <si>
    <t>Duggregn</t>
  </si>
  <si>
    <t>Drizzle</t>
  </si>
  <si>
    <t>Regn</t>
  </si>
  <si>
    <t>Rain</t>
  </si>
  <si>
    <t>Snö eller snöblandat regn</t>
  </si>
  <si>
    <t>Snow or rain mixed with snow</t>
  </si>
  <si>
    <t>Skurar</t>
  </si>
  <si>
    <t>Hail of rain</t>
  </si>
  <si>
    <t>Ej observerat</t>
  </si>
  <si>
    <t>WLTYP</t>
  </si>
  <si>
    <t>WFD Coastal water</t>
  </si>
  <si>
    <t>CE</t>
  </si>
  <si>
    <t>Coastal water (Estuary)</t>
  </si>
  <si>
    <t>Coastal water (Fjord)</t>
  </si>
  <si>
    <t>Coastal water (River)</t>
  </si>
  <si>
    <t>Land station</t>
  </si>
  <si>
    <t>MO</t>
  </si>
  <si>
    <t>Marine water (open sea)</t>
  </si>
  <si>
    <t>WFD Transitional water</t>
  </si>
  <si>
    <t>TT</t>
  </si>
  <si>
    <t>Transitional water (Tidal)</t>
  </si>
  <si>
    <t>177-2022-08150609</t>
  </si>
  <si>
    <t>177-2022-09142231</t>
  </si>
  <si>
    <t>177-2022-09142232</t>
  </si>
  <si>
    <t>177-2022-09142233</t>
  </si>
  <si>
    <t>177-2022-09142234</t>
  </si>
  <si>
    <t>177-2022-09142235</t>
  </si>
  <si>
    <t>177-2022-09142236</t>
  </si>
  <si>
    <t>177-2022-09142237</t>
  </si>
  <si>
    <t>177-2022-10122071</t>
  </si>
  <si>
    <t>177-2022-10122072</t>
  </si>
  <si>
    <t>177-2022-10122073</t>
  </si>
  <si>
    <t>177-2022-10122075</t>
  </si>
  <si>
    <t>177-2022-10122076</t>
  </si>
  <si>
    <t>177-2022-10122078</t>
  </si>
  <si>
    <t>177-2022-10122079</t>
  </si>
  <si>
    <t>Eurofins Environment Testing Sweden AB, Lidköping</t>
  </si>
  <si>
    <t>Syre mätt på lab, Salinitet, densitet och syremättnad beräknas utifrån andra analyser, alla analyser utom DIN och DIP är mätt på ofiltrerade prover. Syrehalt (ml/l) uträknad från mg/l (1 mg/l = 0,7 ml/l)</t>
  </si>
  <si>
    <t>177-2022-11172280</t>
  </si>
  <si>
    <t>177-2022-11172282</t>
  </si>
  <si>
    <t>177-2022-11172283</t>
  </si>
  <si>
    <t>177-2022-11172284</t>
  </si>
  <si>
    <t>177-2022-11172285</t>
  </si>
  <si>
    <t>177-2022-11172286</t>
  </si>
  <si>
    <t>177-2022-11172287</t>
  </si>
  <si>
    <t>Ammonium-nitrogen filtrerad halt (NH4-N)</t>
  </si>
  <si>
    <t>&lt; 3,0</t>
  </si>
  <si>
    <t>Nitrat+Nitrit nitrogen filtrerad halt</t>
  </si>
  <si>
    <t>&lt; 0,2</t>
  </si>
  <si>
    <t>&lt;1,0</t>
  </si>
  <si>
    <t>&lt; 0,19</t>
  </si>
  <si>
    <t>&lt;0,19</t>
  </si>
  <si>
    <t>177-2022-12151699</t>
  </si>
  <si>
    <t>177-2022-12151700</t>
  </si>
  <si>
    <t>177-2022-12151701</t>
  </si>
  <si>
    <t>177-2022-12151702</t>
  </si>
  <si>
    <t>177-2022-12151703</t>
  </si>
  <si>
    <t>177-2022-12151704</t>
  </si>
  <si>
    <t>177-2022-12151705</t>
  </si>
  <si>
    <t>&lt; 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</si>
</sst>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hh:mm;@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0"/>
      <color theme="9" tint="0.5999938962981048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3" fillId="0" borderId="0"/>
  </cellStyleXfs>
  <cellXfs count="14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0" fillId="2" borderId="0" xfId="0" applyFill="1"/>
    <xf numFmtId="0" fontId="10" fillId="3" borderId="0" xfId="0" applyFont="1" applyFill="1"/>
    <xf numFmtId="0" fontId="4" fillId="0" borderId="1" xfId="0" applyFont="1" applyBorder="1"/>
    <xf numFmtId="0" fontId="11" fillId="0" borderId="0" xfId="0" applyFont="1"/>
    <xf numFmtId="0" fontId="12" fillId="0" borderId="1" xfId="0" applyFont="1" applyBorder="1" applyAlignment="1">
      <alignment horizontal="left"/>
    </xf>
    <xf numFmtId="0" fontId="9" fillId="0" borderId="1" xfId="0" applyFont="1" applyBorder="1"/>
    <xf numFmtId="0" fontId="10" fillId="4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0" fillId="5" borderId="0" xfId="0" applyFont="1" applyFill="1" applyAlignment="1">
      <alignment horizontal="center"/>
    </xf>
    <xf numFmtId="0" fontId="10" fillId="6" borderId="0" xfId="0" applyFont="1" applyFill="1"/>
    <xf numFmtId="0" fontId="0" fillId="7" borderId="0" xfId="0" applyFill="1"/>
    <xf numFmtId="0" fontId="0" fillId="0" borderId="1" xfId="0" applyBorder="1" applyAlignment="1">
      <alignment horizontal="left"/>
    </xf>
    <xf numFmtId="49" fontId="0" fillId="0" borderId="0" xfId="0" applyNumberFormat="1"/>
    <xf numFmtId="0" fontId="10" fillId="3" borderId="0" xfId="0" applyFont="1" applyFill="1" applyAlignment="1">
      <alignment textRotation="90"/>
    </xf>
    <xf numFmtId="0" fontId="10" fillId="5" borderId="0" xfId="0" applyFont="1" applyFill="1" applyAlignment="1">
      <alignment horizontal="center" textRotation="90"/>
    </xf>
    <xf numFmtId="0" fontId="0" fillId="0" borderId="2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3" xfId="0" applyBorder="1" applyAlignment="1">
      <alignment horizontal="left" textRotation="90"/>
    </xf>
    <xf numFmtId="0" fontId="4" fillId="8" borderId="3" xfId="0" applyFont="1" applyFill="1" applyBorder="1" applyAlignment="1">
      <alignment horizontal="right" textRotation="90"/>
    </xf>
    <xf numFmtId="0" fontId="0" fillId="0" borderId="3" xfId="0" applyBorder="1" applyAlignment="1">
      <alignment horizontal="right" textRotation="90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0" fillId="3" borderId="0" xfId="0" applyFont="1" applyFill="1" applyAlignment="1">
      <alignment horizontal="right" textRotation="90"/>
    </xf>
    <xf numFmtId="0" fontId="4" fillId="0" borderId="3" xfId="0" applyFont="1" applyBorder="1" applyAlignment="1">
      <alignment horizontal="right" textRotation="90"/>
    </xf>
    <xf numFmtId="0" fontId="4" fillId="0" borderId="0" xfId="0" applyFont="1" applyAlignment="1">
      <alignment horizontal="right"/>
    </xf>
    <xf numFmtId="164" fontId="0" fillId="0" borderId="0" xfId="0" applyNumberFormat="1"/>
    <xf numFmtId="0" fontId="17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2" xfId="0" applyBorder="1" applyAlignment="1">
      <alignment horizontal="right" textRotation="90"/>
    </xf>
    <xf numFmtId="0" fontId="17" fillId="0" borderId="0" xfId="0" applyFont="1" applyAlignment="1">
      <alignment horizontal="right"/>
    </xf>
    <xf numFmtId="20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12"/>
    <xf numFmtId="0" fontId="1" fillId="0" borderId="3" xfId="12" applyBorder="1" applyAlignment="1">
      <alignment horizontal="left"/>
    </xf>
    <xf numFmtId="0" fontId="1" fillId="0" borderId="0" xfId="12" applyAlignment="1">
      <alignment horizontal="left"/>
    </xf>
    <xf numFmtId="49" fontId="1" fillId="0" borderId="0" xfId="12" applyNumberFormat="1" applyAlignment="1">
      <alignment horizontal="left"/>
    </xf>
    <xf numFmtId="0" fontId="1" fillId="0" borderId="3" xfId="12" applyBorder="1"/>
    <xf numFmtId="0" fontId="16" fillId="0" borderId="0" xfId="12" applyFont="1" applyAlignment="1">
      <alignment horizontal="left"/>
    </xf>
    <xf numFmtId="0" fontId="0" fillId="0" borderId="0" xfId="13" applyFont="1"/>
    <xf numFmtId="0" fontId="1" fillId="0" borderId="0" xfId="13" applyFont="1"/>
    <xf numFmtId="0" fontId="16" fillId="0" borderId="0" xfId="12" applyFont="1"/>
    <xf numFmtId="0" fontId="24" fillId="0" borderId="0" xfId="12" applyFont="1"/>
    <xf numFmtId="9" fontId="1" fillId="0" borderId="0" xfId="12" applyNumberFormat="1" applyAlignment="1">
      <alignment horizontal="left"/>
    </xf>
    <xf numFmtId="0" fontId="25" fillId="0" borderId="0" xfId="12" applyFont="1"/>
    <xf numFmtId="0" fontId="26" fillId="0" borderId="0" xfId="12" applyFont="1" applyAlignment="1">
      <alignment vertical="center"/>
    </xf>
    <xf numFmtId="49" fontId="1" fillId="0" borderId="3" xfId="12" applyNumberFormat="1" applyBorder="1" applyAlignment="1">
      <alignment horizontal="left"/>
    </xf>
    <xf numFmtId="0" fontId="22" fillId="0" borderId="3" xfId="12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8" borderId="1" xfId="0" applyFill="1" applyBorder="1" applyAlignment="1">
      <alignment horizontal="center" textRotation="90" wrapText="1"/>
    </xf>
    <xf numFmtId="0" fontId="0" fillId="0" borderId="3" xfId="0" applyBorder="1" applyAlignment="1">
      <alignment horizontal="center" textRotation="90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right" textRotation="90" wrapText="1"/>
    </xf>
    <xf numFmtId="14" fontId="0" fillId="0" borderId="0" xfId="0" applyNumberFormat="1"/>
    <xf numFmtId="14" fontId="0" fillId="0" borderId="1" xfId="0" applyNumberFormat="1" applyBorder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0" fillId="3" borderId="1" xfId="0" applyFont="1" applyFill="1" applyBorder="1"/>
    <xf numFmtId="0" fontId="17" fillId="0" borderId="1" xfId="0" applyFont="1" applyBorder="1"/>
    <xf numFmtId="0" fontId="17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2" fontId="0" fillId="0" borderId="1" xfId="0" applyNumberFormat="1" applyBorder="1" applyAlignment="1">
      <alignment horizontal="right"/>
    </xf>
    <xf numFmtId="1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0" xfId="0" applyNumberFormat="1"/>
    <xf numFmtId="2" fontId="0" fillId="0" borderId="0" xfId="0" applyNumberFormat="1" applyAlignment="1">
      <alignment horizontal="right" wrapText="1"/>
    </xf>
    <xf numFmtId="166" fontId="0" fillId="0" borderId="1" xfId="0" applyNumberFormat="1" applyBorder="1"/>
    <xf numFmtId="2" fontId="0" fillId="0" borderId="1" xfId="0" applyNumberFormat="1" applyBorder="1" applyAlignment="1">
      <alignment horizontal="right" wrapText="1"/>
    </xf>
    <xf numFmtId="165" fontId="0" fillId="0" borderId="0" xfId="0" applyNumberFormat="1"/>
    <xf numFmtId="20" fontId="0" fillId="0" borderId="0" xfId="0" applyNumberFormat="1"/>
    <xf numFmtId="22" fontId="0" fillId="0" borderId="0" xfId="0" applyNumberFormat="1"/>
    <xf numFmtId="20" fontId="0" fillId="0" borderId="1" xfId="0" applyNumberFormat="1" applyBorder="1"/>
    <xf numFmtId="22" fontId="0" fillId="0" borderId="1" xfId="0" applyNumberFormat="1" applyBorder="1"/>
    <xf numFmtId="0" fontId="17" fillId="0" borderId="0" xfId="0" quotePrefix="1" applyFont="1" applyAlignment="1">
      <alignment horizontal="center" wrapText="1"/>
    </xf>
    <xf numFmtId="0" fontId="17" fillId="0" borderId="1" xfId="0" quotePrefix="1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7" fillId="0" borderId="4" xfId="0" quotePrefix="1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17" fillId="0" borderId="5" xfId="0" quotePrefix="1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4" xfId="0" applyBorder="1"/>
    <xf numFmtId="2" fontId="0" fillId="0" borderId="4" xfId="0" applyNumberFormat="1" applyBorder="1" applyAlignment="1">
      <alignment horizontal="right"/>
    </xf>
    <xf numFmtId="0" fontId="0" fillId="0" borderId="5" xfId="0" applyBorder="1"/>
    <xf numFmtId="2" fontId="0" fillId="0" borderId="5" xfId="0" applyNumberFormat="1" applyBorder="1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1" xfId="0" applyNumberFormat="1" applyBorder="1" applyAlignment="1">
      <alignment horizontal="right"/>
    </xf>
    <xf numFmtId="164" fontId="31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164" fontId="31" fillId="0" borderId="1" xfId="0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2" fontId="0" fillId="0" borderId="4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2" fontId="0" fillId="0" borderId="5" xfId="0" applyNumberFormat="1" applyBorder="1" applyAlignment="1">
      <alignment horizontal="right" wrapText="1"/>
    </xf>
    <xf numFmtId="0" fontId="17" fillId="9" borderId="0" xfId="0" applyFont="1" applyFill="1" applyAlignment="1">
      <alignment horizontal="right"/>
    </xf>
    <xf numFmtId="0" fontId="0" fillId="0" borderId="0" xfId="0" quotePrefix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 vertical="center" wrapText="1"/>
    </xf>
    <xf numFmtId="14" fontId="0" fillId="0" borderId="7" xfId="0" applyNumberFormat="1" applyBorder="1"/>
    <xf numFmtId="2" fontId="0" fillId="0" borderId="1" xfId="0" applyNumberFormat="1" applyBorder="1" applyAlignment="1">
      <alignment horizontal="center"/>
    </xf>
    <xf numFmtId="0" fontId="10" fillId="6" borderId="0" xfId="0" applyFont="1" applyFill="1" applyAlignment="1">
      <alignment horizontal="center" textRotation="90"/>
    </xf>
    <xf numFmtId="0" fontId="10" fillId="7" borderId="0" xfId="0" applyFont="1" applyFill="1" applyAlignment="1">
      <alignment horizontal="center" textRotation="90"/>
    </xf>
    <xf numFmtId="0" fontId="10" fillId="5" borderId="0" xfId="0" applyFont="1" applyFill="1" applyAlignment="1">
      <alignment horizontal="center" textRotation="90"/>
    </xf>
    <xf numFmtId="0" fontId="10" fillId="4" borderId="0" xfId="0" applyFont="1" applyFill="1" applyAlignment="1">
      <alignment horizontal="center" textRotation="90"/>
    </xf>
  </cellXfs>
  <cellStyles count="14">
    <cellStyle name="Followed Hyperlink" xfId="3" builtinId="9" hidden="1"/>
    <cellStyle name="Followed Hyperlink" xfId="9" builtinId="9" hidden="1"/>
    <cellStyle name="Followed Hyperlink" xfId="5" builtinId="9" hidden="1"/>
    <cellStyle name="Followed Hyperlink" xfId="7" builtinId="9" hidden="1"/>
    <cellStyle name="Followed Hyperlink" xfId="11" builtinId="9" hidden="1"/>
    <cellStyle name="Hyperlink" xfId="10" builtinId="8" hidden="1"/>
    <cellStyle name="Hyperlink" xfId="4" builtinId="8" hidden="1"/>
    <cellStyle name="Hyperlink" xfId="2" builtinId="8" hidden="1"/>
    <cellStyle name="Hyperlink" xfId="8" builtinId="8" hidden="1"/>
    <cellStyle name="Hyperlink" xfId="6" builtinId="8" hidden="1"/>
    <cellStyle name="Normal" xfId="0" builtinId="0"/>
    <cellStyle name="Normal 12" xfId="13" xr:uid="{00E33CA8-5331-4392-B0CC-FB7EE08EB299}"/>
    <cellStyle name="Normal 2" xfId="1" xr:uid="{00000000-0005-0000-0000-00000B000000}"/>
    <cellStyle name="Normal 3" xfId="12" xr:uid="{02928E93-68B0-4A47-A2DE-40D210354BA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 Kling" id="{83787AE1-18BF-4102-B208-3ED592CE773C}" userId="Sofia Kling" providerId="Non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126" dT="2022-12-12T13:08:18.36" personId="{83787AE1-18BF-4102-B208-3ED592CE773C}" id="{2E8D830D-8462-4919-AD85-9B65B00BAD37}">
    <text>saknas</text>
  </threadedComment>
  <threadedComment ref="CE126" dT="2022-12-12T13:17:36.86" personId="{83787AE1-18BF-4102-B208-3ED592CE773C}" id="{04E1EEB8-5D67-436E-930E-1D6F7CD76FE8}">
    <text>Saknas pga. att provtagningstemperatur saknas.</text>
  </threadedComment>
  <threadedComment ref="Y133" dT="2023-01-16T12:34:03.61" personId="{83787AE1-18BF-4102-B208-3ED592CE773C}" id="{845886F9-A850-4E83-B392-10B5F5E9911E}">
    <text>Fast i s 4 cm, finns ingen passande kod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Y126" dT="2022-12-12T13:21:13.73" personId="{83787AE1-18BF-4102-B208-3ED592CE773C}" id="{D23367BC-14CE-439C-BEFA-7513757EF440}">
    <text>Saknas pga. att provtagningstemperatur saknas.</text>
  </threadedComment>
  <threadedComment ref="AC126" dT="2022-12-12T13:25:26.51" personId="{83787AE1-18BF-4102-B208-3ED592CE773C}" id="{92454704-4473-492E-8F65-8BB38663F312}">
    <text>Saknas pga. att provtagningstemperatur saknas.</text>
  </threadedComment>
  <threadedComment ref="AD126" dT="2022-12-12T13:25:37.18" personId="{83787AE1-18BF-4102-B208-3ED592CE773C}" id="{49CEC086-03E6-4FDE-B0BC-46EB8B63985B}">
    <text>Saknas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47998"/>
  <sheetViews>
    <sheetView tabSelected="1" topLeftCell="I1" zoomScale="75" zoomScaleNormal="84" zoomScalePageLayoutView="110" workbookViewId="0">
      <pane ySplit="2" topLeftCell="A3" activePane="bottomLeft" state="frozen"/>
      <selection activeCell="AI125" sqref="AI125"/>
      <selection pane="bottomLeft" activeCell="Q1" sqref="Q1:AA1"/>
    </sheetView>
  </sheetViews>
  <sheetFormatPr defaultColWidth="31" defaultRowHeight="13.2" x14ac:dyDescent="0.25"/>
  <cols>
    <col min="1" max="1" width="3" style="8" bestFit="1" customWidth="1"/>
    <col min="2" max="2" width="3" bestFit="1" customWidth="1"/>
    <col min="3" max="3" width="23.44140625" bestFit="1" customWidth="1"/>
    <col min="4" max="4" width="23" bestFit="1" customWidth="1"/>
    <col min="5" max="5" width="9.44140625" style="27" customWidth="1"/>
    <col min="6" max="6" width="11.44140625" style="27" bestFit="1" customWidth="1"/>
    <col min="7" max="7" width="6.21875" style="27" bestFit="1" customWidth="1"/>
    <col min="8" max="8" width="11.44140625" style="27" bestFit="1" customWidth="1"/>
    <col min="9" max="9" width="5.44140625" style="27" customWidth="1"/>
    <col min="10" max="10" width="9.44140625" style="27" bestFit="1" customWidth="1"/>
    <col min="11" max="11" width="10.109375" style="27" bestFit="1" customWidth="1"/>
    <col min="12" max="12" width="5.21875" style="27" bestFit="1" customWidth="1"/>
    <col min="13" max="13" width="10.5546875" bestFit="1" customWidth="1"/>
    <col min="14" max="14" width="4.44140625" bestFit="1" customWidth="1"/>
    <col min="15" max="15" width="4.77734375" bestFit="1" customWidth="1"/>
    <col min="16" max="16" width="3" bestFit="1" customWidth="1"/>
    <col min="17" max="17" width="5.44140625" bestFit="1" customWidth="1"/>
    <col min="18" max="18" width="5.77734375" bestFit="1" customWidth="1"/>
    <col min="19" max="19" width="4.77734375" bestFit="1" customWidth="1"/>
    <col min="20" max="20" width="5.77734375" bestFit="1" customWidth="1"/>
    <col min="21" max="21" width="3.21875" bestFit="1" customWidth="1"/>
    <col min="22" max="22" width="3.44140625" bestFit="1" customWidth="1"/>
    <col min="23" max="23" width="4.77734375" bestFit="1" customWidth="1"/>
    <col min="24" max="24" width="3" customWidth="1"/>
    <col min="25" max="25" width="5" bestFit="1" customWidth="1"/>
    <col min="26" max="26" width="4.44140625" bestFit="1" customWidth="1"/>
    <col min="27" max="27" width="13.5546875" customWidth="1"/>
    <col min="28" max="28" width="19.44140625" bestFit="1" customWidth="1"/>
    <col min="29" max="29" width="8.5546875" bestFit="1" customWidth="1"/>
    <col min="30" max="30" width="5.21875" bestFit="1" customWidth="1"/>
    <col min="31" max="31" width="5.33203125" bestFit="1" customWidth="1"/>
    <col min="32" max="32" width="7.88671875" bestFit="1" customWidth="1"/>
    <col min="33" max="33" width="3" bestFit="1" customWidth="1"/>
    <col min="34" max="34" width="6.44140625" customWidth="1"/>
    <col min="35" max="35" width="3.77734375" bestFit="1" customWidth="1"/>
    <col min="36" max="37" width="3" bestFit="1" customWidth="1"/>
    <col min="38" max="38" width="4.44140625" bestFit="1" customWidth="1"/>
    <col min="39" max="39" width="3" bestFit="1" customWidth="1"/>
    <col min="40" max="40" width="5.44140625" bestFit="1" customWidth="1"/>
    <col min="41" max="43" width="3" bestFit="1" customWidth="1"/>
    <col min="44" max="44" width="6.77734375" bestFit="1" customWidth="1"/>
    <col min="45" max="45" width="3" bestFit="1" customWidth="1"/>
    <col min="46" max="46" width="4.77734375" customWidth="1"/>
    <col min="47" max="47" width="3" bestFit="1" customWidth="1"/>
    <col min="48" max="48" width="6.77734375" bestFit="1" customWidth="1"/>
    <col min="49" max="49" width="3" bestFit="1" customWidth="1"/>
    <col min="50" max="50" width="11.21875" customWidth="1"/>
    <col min="51" max="51" width="8.44140625" customWidth="1"/>
    <col min="52" max="52" width="8.77734375" customWidth="1"/>
    <col min="53" max="57" width="3" bestFit="1" customWidth="1"/>
    <col min="58" max="58" width="13.44140625" bestFit="1" customWidth="1"/>
    <col min="59" max="59" width="3" bestFit="1" customWidth="1"/>
    <col min="60" max="60" width="7.44140625" customWidth="1"/>
    <col min="61" max="61" width="3" bestFit="1" customWidth="1"/>
    <col min="62" max="62" width="12.44140625" bestFit="1" customWidth="1"/>
    <col min="63" max="67" width="3" bestFit="1" customWidth="1"/>
    <col min="68" max="68" width="6.77734375" customWidth="1"/>
    <col min="69" max="77" width="3" bestFit="1" customWidth="1"/>
    <col min="78" max="78" width="5.44140625" bestFit="1" customWidth="1"/>
    <col min="79" max="79" width="3" bestFit="1" customWidth="1"/>
    <col min="80" max="80" width="140.44140625" customWidth="1"/>
    <col min="81" max="81" width="13" bestFit="1" customWidth="1"/>
    <col min="82" max="82" width="12.44140625" customWidth="1"/>
    <col min="83" max="83" width="7.21875" customWidth="1"/>
    <col min="84" max="84" width="3.44140625" style="59" bestFit="1" customWidth="1"/>
  </cols>
  <sheetData>
    <row r="1" spans="1:84" x14ac:dyDescent="0.25">
      <c r="A1" s="20"/>
      <c r="B1" s="143" t="s">
        <v>0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1" t="s">
        <v>1</v>
      </c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0" t="s">
        <v>2</v>
      </c>
      <c r="AC1" s="140"/>
      <c r="AD1" s="140"/>
      <c r="AE1" s="140"/>
      <c r="AF1" s="21"/>
      <c r="AG1" s="142" t="s">
        <v>3</v>
      </c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7"/>
      <c r="CD1" s="7"/>
      <c r="CE1" s="7"/>
      <c r="CF1" s="56"/>
    </row>
    <row r="2" spans="1:84" s="31" customFormat="1" ht="217.05" customHeight="1" thickBot="1" x14ac:dyDescent="0.3">
      <c r="A2" s="29" t="s">
        <v>4</v>
      </c>
      <c r="B2" s="30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30" t="s">
        <v>10</v>
      </c>
      <c r="H2" s="25" t="s">
        <v>11</v>
      </c>
      <c r="I2" s="30" t="s">
        <v>12</v>
      </c>
      <c r="J2" s="25" t="s">
        <v>13</v>
      </c>
      <c r="K2" s="25" t="s">
        <v>14</v>
      </c>
      <c r="L2" s="25" t="s">
        <v>15</v>
      </c>
      <c r="M2" s="25" t="s">
        <v>16</v>
      </c>
      <c r="N2" s="25" t="s">
        <v>17</v>
      </c>
      <c r="O2" s="25" t="s">
        <v>18</v>
      </c>
      <c r="P2" s="30" t="s">
        <v>19</v>
      </c>
      <c r="Q2" s="25" t="s">
        <v>20</v>
      </c>
      <c r="R2" s="25" t="s">
        <v>21</v>
      </c>
      <c r="S2" s="25" t="s">
        <v>22</v>
      </c>
      <c r="T2" s="25" t="s">
        <v>23</v>
      </c>
      <c r="U2" s="30" t="s">
        <v>24</v>
      </c>
      <c r="V2" s="25" t="s">
        <v>25</v>
      </c>
      <c r="W2" s="25" t="s">
        <v>26</v>
      </c>
      <c r="X2" s="30" t="s">
        <v>27</v>
      </c>
      <c r="Y2" s="25" t="s">
        <v>28</v>
      </c>
      <c r="Z2" s="25" t="s">
        <v>29</v>
      </c>
      <c r="AA2" s="25" t="s">
        <v>30</v>
      </c>
      <c r="AB2" s="25" t="s">
        <v>31</v>
      </c>
      <c r="AC2" s="25" t="s">
        <v>32</v>
      </c>
      <c r="AD2" s="25" t="s">
        <v>33</v>
      </c>
      <c r="AE2" s="25" t="s">
        <v>34</v>
      </c>
      <c r="AF2" s="25" t="s">
        <v>35</v>
      </c>
      <c r="AG2" s="25" t="s">
        <v>36</v>
      </c>
      <c r="AH2" s="25" t="s">
        <v>37</v>
      </c>
      <c r="AI2" s="25" t="s">
        <v>38</v>
      </c>
      <c r="AJ2" s="30" t="s">
        <v>39</v>
      </c>
      <c r="AK2" s="30" t="s">
        <v>40</v>
      </c>
      <c r="AL2" s="30" t="s">
        <v>41</v>
      </c>
      <c r="AM2" s="30" t="s">
        <v>42</v>
      </c>
      <c r="AN2" s="25" t="s">
        <v>43</v>
      </c>
      <c r="AO2" s="25" t="s">
        <v>44</v>
      </c>
      <c r="AP2" s="30" t="s">
        <v>45</v>
      </c>
      <c r="AQ2" s="30" t="s">
        <v>46</v>
      </c>
      <c r="AR2" s="25" t="s">
        <v>47</v>
      </c>
      <c r="AS2" s="25" t="s">
        <v>48</v>
      </c>
      <c r="AT2" s="30" t="s">
        <v>49</v>
      </c>
      <c r="AU2" s="30" t="s">
        <v>50</v>
      </c>
      <c r="AV2" s="30" t="s">
        <v>51</v>
      </c>
      <c r="AW2" s="30" t="s">
        <v>52</v>
      </c>
      <c r="AX2" s="25" t="s">
        <v>53</v>
      </c>
      <c r="AY2" s="25" t="s">
        <v>54</v>
      </c>
      <c r="AZ2" s="25" t="s">
        <v>55</v>
      </c>
      <c r="BA2" s="25" t="s">
        <v>56</v>
      </c>
      <c r="BB2" s="30" t="s">
        <v>57</v>
      </c>
      <c r="BC2" s="30" t="s">
        <v>58</v>
      </c>
      <c r="BD2" s="30" t="s">
        <v>59</v>
      </c>
      <c r="BE2" s="30" t="s">
        <v>60</v>
      </c>
      <c r="BF2" s="25" t="s">
        <v>61</v>
      </c>
      <c r="BG2" s="25" t="s">
        <v>62</v>
      </c>
      <c r="BH2" s="25" t="s">
        <v>63</v>
      </c>
      <c r="BI2" s="25" t="s">
        <v>64</v>
      </c>
      <c r="BJ2" s="25" t="s">
        <v>65</v>
      </c>
      <c r="BK2" s="25" t="s">
        <v>66</v>
      </c>
      <c r="BL2" s="30" t="s">
        <v>67</v>
      </c>
      <c r="BM2" s="30" t="s">
        <v>68</v>
      </c>
      <c r="BN2" s="30" t="s">
        <v>69</v>
      </c>
      <c r="BO2" s="30" t="s">
        <v>70</v>
      </c>
      <c r="BP2" s="25" t="s">
        <v>71</v>
      </c>
      <c r="BQ2" s="25" t="s">
        <v>72</v>
      </c>
      <c r="BR2" s="30" t="s">
        <v>73</v>
      </c>
      <c r="BS2" s="30" t="s">
        <v>74</v>
      </c>
      <c r="BT2" s="30" t="s">
        <v>75</v>
      </c>
      <c r="BU2" s="30" t="s">
        <v>76</v>
      </c>
      <c r="BV2" s="30" t="s">
        <v>77</v>
      </c>
      <c r="BW2" s="30" t="s">
        <v>78</v>
      </c>
      <c r="BX2" s="30" t="s">
        <v>79</v>
      </c>
      <c r="BY2" s="30" t="s">
        <v>80</v>
      </c>
      <c r="BZ2" s="25" t="s">
        <v>81</v>
      </c>
      <c r="CA2" s="30" t="s">
        <v>82</v>
      </c>
      <c r="CB2" s="25" t="s">
        <v>83</v>
      </c>
      <c r="CC2" s="60" t="s">
        <v>84</v>
      </c>
      <c r="CD2" s="60" t="s">
        <v>85</v>
      </c>
      <c r="CE2" s="60" t="s">
        <v>86</v>
      </c>
      <c r="CF2" s="57" t="s">
        <v>87</v>
      </c>
    </row>
    <row r="3" spans="1:84" ht="53.1" customHeight="1" thickBot="1" x14ac:dyDescent="0.3">
      <c r="A3" s="20" t="s">
        <v>88</v>
      </c>
      <c r="B3" s="22" t="s">
        <v>89</v>
      </c>
      <c r="C3" s="22" t="s">
        <v>90</v>
      </c>
      <c r="D3" s="23" t="s">
        <v>91</v>
      </c>
      <c r="E3" s="26" t="s">
        <v>92</v>
      </c>
      <c r="F3" s="26" t="s">
        <v>93</v>
      </c>
      <c r="G3" s="36" t="s">
        <v>94</v>
      </c>
      <c r="H3" s="36" t="s">
        <v>95</v>
      </c>
      <c r="I3" s="36" t="s">
        <v>96</v>
      </c>
      <c r="J3" s="26" t="s">
        <v>97</v>
      </c>
      <c r="K3" s="26" t="s">
        <v>98</v>
      </c>
      <c r="L3" s="26" t="s">
        <v>99</v>
      </c>
      <c r="M3" s="23" t="s">
        <v>100</v>
      </c>
      <c r="N3" s="22" t="s">
        <v>101</v>
      </c>
      <c r="O3" s="22" t="s">
        <v>102</v>
      </c>
      <c r="P3" s="23" t="s">
        <v>103</v>
      </c>
      <c r="Q3" s="23" t="s">
        <v>104</v>
      </c>
      <c r="R3" s="23" t="s">
        <v>105</v>
      </c>
      <c r="S3" s="23" t="s">
        <v>106</v>
      </c>
      <c r="T3" s="23" t="s">
        <v>107</v>
      </c>
      <c r="U3" s="23" t="s">
        <v>108</v>
      </c>
      <c r="V3" s="23" t="s">
        <v>109</v>
      </c>
      <c r="W3" s="23" t="s">
        <v>110</v>
      </c>
      <c r="X3" s="22" t="s">
        <v>111</v>
      </c>
      <c r="Y3" s="23" t="s">
        <v>112</v>
      </c>
      <c r="Z3" s="23" t="s">
        <v>113</v>
      </c>
      <c r="AA3" s="23" t="s">
        <v>114</v>
      </c>
      <c r="AB3" s="23" t="s">
        <v>115</v>
      </c>
      <c r="AC3" s="23" t="s">
        <v>116</v>
      </c>
      <c r="AD3" s="23" t="s">
        <v>117</v>
      </c>
      <c r="AE3" s="23" t="s">
        <v>118</v>
      </c>
      <c r="AF3" s="23" t="s">
        <v>119</v>
      </c>
      <c r="AG3" s="23" t="s">
        <v>120</v>
      </c>
      <c r="AH3" s="23" t="s">
        <v>121</v>
      </c>
      <c r="AI3" s="23" t="s">
        <v>122</v>
      </c>
      <c r="AJ3" s="23" t="s">
        <v>123</v>
      </c>
      <c r="AK3" s="23" t="s">
        <v>124</v>
      </c>
      <c r="AL3" s="23" t="s">
        <v>125</v>
      </c>
      <c r="AM3" s="23" t="s">
        <v>126</v>
      </c>
      <c r="AN3" s="23" t="s">
        <v>127</v>
      </c>
      <c r="AO3" s="23" t="s">
        <v>128</v>
      </c>
      <c r="AP3" s="23" t="s">
        <v>129</v>
      </c>
      <c r="AQ3" s="23" t="s">
        <v>130</v>
      </c>
      <c r="AR3" s="23" t="s">
        <v>131</v>
      </c>
      <c r="AS3" s="24" t="s">
        <v>132</v>
      </c>
      <c r="AT3" s="23" t="s">
        <v>133</v>
      </c>
      <c r="AU3" s="23" t="s">
        <v>134</v>
      </c>
      <c r="AV3" s="23" t="s">
        <v>135</v>
      </c>
      <c r="AW3" s="23" t="s">
        <v>136</v>
      </c>
      <c r="AX3" s="23" t="s">
        <v>137</v>
      </c>
      <c r="AY3" s="23" t="s">
        <v>138</v>
      </c>
      <c r="AZ3" s="23" t="s">
        <v>139</v>
      </c>
      <c r="BA3" s="23" t="s">
        <v>140</v>
      </c>
      <c r="BB3" s="23" t="s">
        <v>141</v>
      </c>
      <c r="BC3" s="23" t="s">
        <v>142</v>
      </c>
      <c r="BD3" s="23" t="s">
        <v>143</v>
      </c>
      <c r="BE3" s="23" t="s">
        <v>144</v>
      </c>
      <c r="BF3" s="23" t="s">
        <v>145</v>
      </c>
      <c r="BG3" s="23" t="s">
        <v>146</v>
      </c>
      <c r="BH3" s="23" t="s">
        <v>147</v>
      </c>
      <c r="BI3" s="23" t="s">
        <v>148</v>
      </c>
      <c r="BJ3" s="23" t="s">
        <v>149</v>
      </c>
      <c r="BK3" s="23" t="s">
        <v>150</v>
      </c>
      <c r="BL3" s="23" t="s">
        <v>151</v>
      </c>
      <c r="BM3" s="23" t="s">
        <v>152</v>
      </c>
      <c r="BN3" s="23" t="s">
        <v>153</v>
      </c>
      <c r="BO3" s="23" t="s">
        <v>154</v>
      </c>
      <c r="BP3" s="23" t="s">
        <v>155</v>
      </c>
      <c r="BQ3" s="23" t="s">
        <v>156</v>
      </c>
      <c r="BR3" s="23" t="s">
        <v>157</v>
      </c>
      <c r="BS3" s="23" t="s">
        <v>158</v>
      </c>
      <c r="BT3" s="23" t="s">
        <v>159</v>
      </c>
      <c r="BU3" s="23" t="s">
        <v>160</v>
      </c>
      <c r="BV3" s="23" t="s">
        <v>161</v>
      </c>
      <c r="BW3" s="23" t="s">
        <v>162</v>
      </c>
      <c r="BX3" s="23" t="s">
        <v>163</v>
      </c>
      <c r="BY3" s="23" t="s">
        <v>164</v>
      </c>
      <c r="BZ3" s="23" t="s">
        <v>165</v>
      </c>
      <c r="CA3" s="23" t="s">
        <v>166</v>
      </c>
      <c r="CB3" s="23" t="s">
        <v>167</v>
      </c>
      <c r="CC3" s="23"/>
      <c r="CD3" s="23"/>
      <c r="CE3" s="23"/>
      <c r="CF3" s="58"/>
    </row>
    <row r="4" spans="1:84" x14ac:dyDescent="0.25">
      <c r="C4" s="33" t="s">
        <v>168</v>
      </c>
      <c r="D4" s="33" t="s">
        <v>169</v>
      </c>
      <c r="E4" s="37">
        <v>2022</v>
      </c>
      <c r="F4" s="40">
        <v>44609</v>
      </c>
      <c r="G4" s="38">
        <v>0.4375</v>
      </c>
      <c r="H4" s="40">
        <v>44236</v>
      </c>
      <c r="J4" s="27">
        <v>5922.5680000000002</v>
      </c>
      <c r="K4" s="27" t="s">
        <v>170</v>
      </c>
      <c r="L4" s="39" t="s">
        <v>171</v>
      </c>
      <c r="M4" t="s">
        <v>172</v>
      </c>
      <c r="O4" s="33">
        <v>8</v>
      </c>
      <c r="Q4" s="32">
        <v>23</v>
      </c>
      <c r="R4" s="33">
        <v>32</v>
      </c>
      <c r="S4" s="33">
        <v>5</v>
      </c>
      <c r="T4" s="32">
        <v>3</v>
      </c>
      <c r="V4" s="34"/>
      <c r="W4">
        <v>6</v>
      </c>
      <c r="Y4" s="33">
        <v>0</v>
      </c>
      <c r="Z4">
        <v>4</v>
      </c>
      <c r="AA4" t="s">
        <v>176</v>
      </c>
      <c r="AB4" t="s">
        <v>173</v>
      </c>
      <c r="AC4" t="s">
        <v>174</v>
      </c>
      <c r="AD4" t="s">
        <v>175</v>
      </c>
      <c r="AE4">
        <v>0.5</v>
      </c>
      <c r="AF4" s="68">
        <v>1.7</v>
      </c>
      <c r="AG4" t="s">
        <v>176</v>
      </c>
      <c r="AH4" s="68">
        <v>2.93</v>
      </c>
      <c r="AI4" s="33" t="s">
        <v>176</v>
      </c>
      <c r="AN4" s="32">
        <v>8.26</v>
      </c>
      <c r="AO4" s="33" t="s">
        <v>176</v>
      </c>
      <c r="AT4" s="68">
        <v>7.7</v>
      </c>
      <c r="AU4" t="s">
        <v>176</v>
      </c>
      <c r="AV4" s="68">
        <v>1.2</v>
      </c>
      <c r="AW4" t="s">
        <v>176</v>
      </c>
      <c r="AX4" s="69">
        <v>1.0666632188663632</v>
      </c>
      <c r="AY4" t="s">
        <v>176</v>
      </c>
      <c r="AZ4" s="35">
        <v>1.3252482416218452</v>
      </c>
      <c r="BA4" t="s">
        <v>176</v>
      </c>
      <c r="BF4" s="35">
        <v>23.56015335518002</v>
      </c>
      <c r="BG4" t="s">
        <v>176</v>
      </c>
      <c r="BH4" s="35">
        <v>4.9976082874624286</v>
      </c>
      <c r="BJ4" s="34">
        <v>56.401579244218837</v>
      </c>
      <c r="BK4" t="s">
        <v>176</v>
      </c>
      <c r="BZ4" s="35" t="s">
        <v>3393</v>
      </c>
      <c r="CB4" t="s">
        <v>3394</v>
      </c>
      <c r="CC4" s="35">
        <v>28.557761642642451</v>
      </c>
      <c r="CD4" s="35">
        <v>1.034340091021928</v>
      </c>
      <c r="CE4" s="68">
        <v>86</v>
      </c>
      <c r="CF4" s="59" t="s">
        <v>177</v>
      </c>
    </row>
    <row r="5" spans="1:84" x14ac:dyDescent="0.25">
      <c r="C5" s="33" t="s">
        <v>168</v>
      </c>
      <c r="D5" s="33" t="s">
        <v>169</v>
      </c>
      <c r="E5" s="37">
        <v>2022</v>
      </c>
      <c r="F5" s="40">
        <v>44609</v>
      </c>
      <c r="G5" s="38">
        <v>0.4375</v>
      </c>
      <c r="H5" s="40">
        <v>44236</v>
      </c>
      <c r="J5" s="27">
        <v>5922.5680000000002</v>
      </c>
      <c r="K5" s="27" t="s">
        <v>170</v>
      </c>
      <c r="L5" s="39" t="s">
        <v>171</v>
      </c>
      <c r="M5" t="s">
        <v>172</v>
      </c>
      <c r="O5" s="33">
        <v>8</v>
      </c>
      <c r="Q5" s="32">
        <v>23</v>
      </c>
      <c r="R5" s="33">
        <v>32</v>
      </c>
      <c r="S5" s="33">
        <v>5</v>
      </c>
      <c r="T5" s="32">
        <v>3</v>
      </c>
      <c r="V5" s="34"/>
      <c r="W5">
        <v>6</v>
      </c>
      <c r="Y5" s="33">
        <v>0</v>
      </c>
      <c r="AB5" t="s">
        <v>178</v>
      </c>
      <c r="AC5" t="s">
        <v>174</v>
      </c>
      <c r="AD5" t="s">
        <v>175</v>
      </c>
      <c r="AE5">
        <v>3</v>
      </c>
      <c r="AF5" s="68">
        <v>1.7</v>
      </c>
      <c r="AG5" t="s">
        <v>176</v>
      </c>
      <c r="AH5" s="68">
        <v>2.95</v>
      </c>
      <c r="AI5" s="33" t="s">
        <v>176</v>
      </c>
      <c r="AN5" s="32">
        <v>8.0499999999999989</v>
      </c>
      <c r="AO5" s="33" t="s">
        <v>176</v>
      </c>
      <c r="AT5" t="s">
        <v>179</v>
      </c>
      <c r="AV5" t="s">
        <v>179</v>
      </c>
      <c r="AX5" s="69">
        <v>1.0020169631774927</v>
      </c>
      <c r="AY5" t="s">
        <v>176</v>
      </c>
      <c r="AZ5" s="35">
        <v>1.422217625155151</v>
      </c>
      <c r="BA5" t="s">
        <v>176</v>
      </c>
      <c r="BF5" s="35">
        <v>22.84620931411396</v>
      </c>
      <c r="BG5" t="s">
        <v>176</v>
      </c>
      <c r="BH5" s="35">
        <v>5.4973691162086711</v>
      </c>
      <c r="BJ5" s="34">
        <v>58.543411367417022</v>
      </c>
      <c r="BK5" t="s">
        <v>176</v>
      </c>
      <c r="BZ5" s="35" t="s">
        <v>3393</v>
      </c>
      <c r="CB5" t="s">
        <v>3394</v>
      </c>
      <c r="CC5" s="35">
        <v>28.557761642642451</v>
      </c>
      <c r="CD5" s="35">
        <v>0.96969383533305753</v>
      </c>
      <c r="CE5" s="68">
        <v>84</v>
      </c>
      <c r="CF5" s="59" t="s">
        <v>177</v>
      </c>
    </row>
    <row r="6" spans="1:84" x14ac:dyDescent="0.25">
      <c r="C6" s="33" t="s">
        <v>168</v>
      </c>
      <c r="D6" s="33" t="s">
        <v>169</v>
      </c>
      <c r="E6" s="37">
        <v>2022</v>
      </c>
      <c r="F6" s="40">
        <v>44609</v>
      </c>
      <c r="G6" s="38">
        <v>0.4375</v>
      </c>
      <c r="H6" s="40">
        <v>44236</v>
      </c>
      <c r="J6" s="27">
        <v>5922.5680000000002</v>
      </c>
      <c r="K6" s="27" t="s">
        <v>170</v>
      </c>
      <c r="L6" s="39" t="s">
        <v>171</v>
      </c>
      <c r="M6" t="s">
        <v>172</v>
      </c>
      <c r="O6" s="33">
        <v>8</v>
      </c>
      <c r="Q6" s="32">
        <v>23</v>
      </c>
      <c r="R6" s="33">
        <v>32</v>
      </c>
      <c r="S6" s="33">
        <v>5</v>
      </c>
      <c r="T6" s="32">
        <v>3</v>
      </c>
      <c r="V6" s="34"/>
      <c r="W6">
        <v>6</v>
      </c>
      <c r="Y6" s="33">
        <v>0</v>
      </c>
      <c r="AB6" t="s">
        <v>180</v>
      </c>
      <c r="AC6" t="s">
        <v>174</v>
      </c>
      <c r="AD6" t="s">
        <v>175</v>
      </c>
      <c r="AE6">
        <v>6</v>
      </c>
      <c r="AF6" s="68">
        <v>1.8</v>
      </c>
      <c r="AG6" t="s">
        <v>176</v>
      </c>
      <c r="AH6" s="68">
        <v>3.02</v>
      </c>
      <c r="AI6" s="33" t="s">
        <v>176</v>
      </c>
      <c r="AN6" s="32">
        <v>7.77</v>
      </c>
      <c r="AO6" s="33" t="s">
        <v>176</v>
      </c>
      <c r="AT6" t="s">
        <v>179</v>
      </c>
      <c r="AV6" t="s">
        <v>179</v>
      </c>
      <c r="AX6" s="69">
        <v>1.034340091021928</v>
      </c>
      <c r="AY6" t="s">
        <v>176</v>
      </c>
      <c r="AZ6" s="35">
        <v>1.3252482416218452</v>
      </c>
      <c r="BA6" t="s">
        <v>176</v>
      </c>
      <c r="BF6" s="35">
        <v>24.274097396246081</v>
      </c>
      <c r="BG6" t="s">
        <v>176</v>
      </c>
      <c r="BH6" s="35">
        <v>5.1403970956756408</v>
      </c>
      <c r="BJ6" s="34">
        <v>56.401579244218837</v>
      </c>
      <c r="BK6" t="s">
        <v>176</v>
      </c>
      <c r="BZ6" s="35" t="s">
        <v>3393</v>
      </c>
      <c r="CB6" t="s">
        <v>3394</v>
      </c>
      <c r="CC6" s="35">
        <v>29.271705683708511</v>
      </c>
      <c r="CD6" s="35">
        <v>1.034340091021928</v>
      </c>
      <c r="CE6" s="68">
        <v>82</v>
      </c>
      <c r="CF6" s="59" t="s">
        <v>177</v>
      </c>
    </row>
    <row r="7" spans="1:84" x14ac:dyDescent="0.25">
      <c r="C7" s="33" t="s">
        <v>168</v>
      </c>
      <c r="D7" s="33" t="s">
        <v>169</v>
      </c>
      <c r="E7" s="37">
        <v>2022</v>
      </c>
      <c r="F7" s="40">
        <v>44609</v>
      </c>
      <c r="G7" s="38">
        <v>0.4375</v>
      </c>
      <c r="H7" s="40">
        <v>44236</v>
      </c>
      <c r="J7" s="27">
        <v>5922.5680000000002</v>
      </c>
      <c r="K7" s="27" t="s">
        <v>170</v>
      </c>
      <c r="L7" s="39" t="s">
        <v>171</v>
      </c>
      <c r="M7" t="s">
        <v>172</v>
      </c>
      <c r="O7" s="33">
        <v>8</v>
      </c>
      <c r="Q7" s="32">
        <v>23</v>
      </c>
      <c r="R7" s="33">
        <v>32</v>
      </c>
      <c r="S7" s="33">
        <v>5</v>
      </c>
      <c r="T7" s="32">
        <v>3</v>
      </c>
      <c r="V7" s="34"/>
      <c r="W7">
        <v>6</v>
      </c>
      <c r="Y7" s="33">
        <v>0</v>
      </c>
      <c r="AB7" t="s">
        <v>181</v>
      </c>
      <c r="AC7" t="s">
        <v>174</v>
      </c>
      <c r="AD7" t="s">
        <v>175</v>
      </c>
      <c r="AE7">
        <v>9</v>
      </c>
      <c r="AF7" s="68">
        <v>2.1</v>
      </c>
      <c r="AG7" t="s">
        <v>176</v>
      </c>
      <c r="AH7" s="68">
        <v>3.6</v>
      </c>
      <c r="AI7" s="33" t="s">
        <v>176</v>
      </c>
      <c r="AN7" s="32">
        <v>7.21</v>
      </c>
      <c r="AO7" s="33" t="s">
        <v>176</v>
      </c>
      <c r="AT7" t="s">
        <v>179</v>
      </c>
      <c r="AV7" t="s">
        <v>179</v>
      </c>
      <c r="AX7" s="69">
        <v>1.1959557302441042</v>
      </c>
      <c r="AY7" t="s">
        <v>176</v>
      </c>
      <c r="AZ7" s="35">
        <v>1.4545407529995862</v>
      </c>
      <c r="BA7" t="s">
        <v>176</v>
      </c>
      <c r="BF7" s="35">
        <v>25.701985478378205</v>
      </c>
      <c r="BG7" t="s">
        <v>176</v>
      </c>
      <c r="BH7" s="35">
        <v>4.2836642463963672</v>
      </c>
      <c r="BJ7" s="34">
        <v>56.401579244218837</v>
      </c>
      <c r="BK7" t="s">
        <v>176</v>
      </c>
      <c r="BZ7" s="35" t="s">
        <v>3393</v>
      </c>
      <c r="CB7" t="s">
        <v>3394</v>
      </c>
      <c r="CC7" s="35">
        <v>29.985649724774571</v>
      </c>
      <c r="CD7" s="35">
        <v>1.163632602399669</v>
      </c>
      <c r="CE7" s="68">
        <v>77</v>
      </c>
      <c r="CF7" s="59" t="s">
        <v>177</v>
      </c>
    </row>
    <row r="8" spans="1:84" x14ac:dyDescent="0.25">
      <c r="C8" s="33" t="s">
        <v>168</v>
      </c>
      <c r="D8" s="33" t="s">
        <v>169</v>
      </c>
      <c r="E8" s="37">
        <v>2022</v>
      </c>
      <c r="F8" s="40">
        <v>44609</v>
      </c>
      <c r="G8" s="38">
        <v>0.4375</v>
      </c>
      <c r="H8" s="40">
        <v>44236</v>
      </c>
      <c r="J8" s="27">
        <v>5922.5680000000002</v>
      </c>
      <c r="K8" s="27" t="s">
        <v>170</v>
      </c>
      <c r="L8" s="39" t="s">
        <v>171</v>
      </c>
      <c r="M8" t="s">
        <v>172</v>
      </c>
      <c r="O8" s="33">
        <v>8</v>
      </c>
      <c r="Q8" s="32">
        <v>23</v>
      </c>
      <c r="R8" s="33">
        <v>32</v>
      </c>
      <c r="S8" s="33">
        <v>5</v>
      </c>
      <c r="T8" s="32">
        <v>3</v>
      </c>
      <c r="V8" s="34"/>
      <c r="W8">
        <v>6</v>
      </c>
      <c r="Y8" s="33">
        <v>0</v>
      </c>
      <c r="AB8" t="s">
        <v>182</v>
      </c>
      <c r="AC8" t="s">
        <v>174</v>
      </c>
      <c r="AD8" t="s">
        <v>175</v>
      </c>
      <c r="AE8">
        <v>12</v>
      </c>
      <c r="AF8" s="68">
        <v>2</v>
      </c>
      <c r="AG8" t="s">
        <v>176</v>
      </c>
      <c r="AH8" s="68">
        <v>3.92</v>
      </c>
      <c r="AI8" s="33" t="s">
        <v>176</v>
      </c>
      <c r="AN8" s="32">
        <v>7.56</v>
      </c>
      <c r="AO8" s="33" t="s">
        <v>176</v>
      </c>
      <c r="AT8" t="s">
        <v>179</v>
      </c>
      <c r="AV8" t="s">
        <v>179</v>
      </c>
      <c r="AX8" s="69">
        <v>1.0666632188663632</v>
      </c>
      <c r="AY8" t="s">
        <v>176</v>
      </c>
      <c r="AZ8" s="35">
        <v>1.4545407529995862</v>
      </c>
      <c r="BA8" t="s">
        <v>176</v>
      </c>
      <c r="BF8" s="35">
        <v>24.988041437312141</v>
      </c>
      <c r="BG8" t="s">
        <v>176</v>
      </c>
      <c r="BH8" s="35">
        <v>4.140875438183155</v>
      </c>
      <c r="BJ8" s="34">
        <v>56.401579244218837</v>
      </c>
      <c r="BK8" t="s">
        <v>176</v>
      </c>
      <c r="BZ8" s="35" t="s">
        <v>3393</v>
      </c>
      <c r="CB8" t="s">
        <v>3394</v>
      </c>
      <c r="CC8" s="35">
        <v>29.271705683708511</v>
      </c>
      <c r="CD8" s="35">
        <v>1.0666632188663632</v>
      </c>
      <c r="CE8" s="68">
        <v>80</v>
      </c>
      <c r="CF8" s="59" t="s">
        <v>177</v>
      </c>
    </row>
    <row r="9" spans="1:84" x14ac:dyDescent="0.25">
      <c r="C9" s="33" t="s">
        <v>168</v>
      </c>
      <c r="D9" s="33" t="s">
        <v>169</v>
      </c>
      <c r="E9" s="37">
        <v>2022</v>
      </c>
      <c r="F9" s="40">
        <v>44609</v>
      </c>
      <c r="G9" s="38">
        <v>0.4375</v>
      </c>
      <c r="H9" s="40">
        <v>44236</v>
      </c>
      <c r="J9" s="27">
        <v>5922.5680000000002</v>
      </c>
      <c r="K9" s="27" t="s">
        <v>170</v>
      </c>
      <c r="L9" s="39" t="s">
        <v>171</v>
      </c>
      <c r="M9" t="s">
        <v>172</v>
      </c>
      <c r="O9" s="33">
        <v>8</v>
      </c>
      <c r="Q9" s="32">
        <v>23</v>
      </c>
      <c r="R9" s="33">
        <v>32</v>
      </c>
      <c r="S9" s="33">
        <v>5</v>
      </c>
      <c r="T9" s="32">
        <v>3</v>
      </c>
      <c r="V9" s="34"/>
      <c r="W9">
        <v>6</v>
      </c>
      <c r="Y9" s="33">
        <v>0</v>
      </c>
      <c r="AB9" t="s">
        <v>183</v>
      </c>
      <c r="AC9" t="s">
        <v>174</v>
      </c>
      <c r="AD9" t="s">
        <v>175</v>
      </c>
      <c r="AE9">
        <v>15</v>
      </c>
      <c r="AF9" s="68">
        <v>3.4</v>
      </c>
      <c r="AG9" t="s">
        <v>176</v>
      </c>
      <c r="AH9" s="68">
        <v>4.5199999999999996</v>
      </c>
      <c r="AI9" s="33" t="s">
        <v>176</v>
      </c>
      <c r="AN9" s="32">
        <v>5.6</v>
      </c>
      <c r="AO9" s="33" t="s">
        <v>176</v>
      </c>
      <c r="AT9" t="s">
        <v>179</v>
      </c>
      <c r="AV9" t="s">
        <v>179</v>
      </c>
      <c r="AX9" s="69">
        <v>1.29292511377741</v>
      </c>
      <c r="AY9" t="s">
        <v>176</v>
      </c>
      <c r="AZ9" s="35">
        <v>1.6161563922217625</v>
      </c>
      <c r="BA9" t="s">
        <v>176</v>
      </c>
      <c r="BF9" s="35">
        <v>27.129873560510326</v>
      </c>
      <c r="BG9" t="s">
        <v>176</v>
      </c>
      <c r="BH9" s="35">
        <v>2.7843817601576388</v>
      </c>
      <c r="BJ9" s="34">
        <v>55.687635203152773</v>
      </c>
      <c r="BK9" t="s">
        <v>176</v>
      </c>
      <c r="BZ9" s="35" t="s">
        <v>3393</v>
      </c>
      <c r="CB9" t="s">
        <v>3394</v>
      </c>
      <c r="CC9" s="35">
        <v>29.985649724774571</v>
      </c>
      <c r="CD9" s="35">
        <v>1.29292511377741</v>
      </c>
      <c r="CE9" s="68">
        <v>62</v>
      </c>
      <c r="CF9" s="59" t="s">
        <v>177</v>
      </c>
    </row>
    <row r="10" spans="1:84" x14ac:dyDescent="0.25">
      <c r="C10" s="33" t="s">
        <v>168</v>
      </c>
      <c r="D10" s="33" t="s">
        <v>169</v>
      </c>
      <c r="E10" s="37">
        <v>2022</v>
      </c>
      <c r="F10" s="40">
        <v>44609</v>
      </c>
      <c r="G10" s="38">
        <v>0.4375</v>
      </c>
      <c r="H10" s="40">
        <v>44236</v>
      </c>
      <c r="J10" s="27">
        <v>5922.5680000000002</v>
      </c>
      <c r="K10" s="27" t="s">
        <v>170</v>
      </c>
      <c r="L10" s="39" t="s">
        <v>171</v>
      </c>
      <c r="M10" t="s">
        <v>172</v>
      </c>
      <c r="O10" s="33">
        <v>8</v>
      </c>
      <c r="Q10" s="32">
        <v>23</v>
      </c>
      <c r="R10" s="33">
        <v>32</v>
      </c>
      <c r="S10" s="33">
        <v>5</v>
      </c>
      <c r="T10" s="32">
        <v>3</v>
      </c>
      <c r="V10" s="34"/>
      <c r="W10">
        <v>6</v>
      </c>
      <c r="Y10" s="33">
        <v>0</v>
      </c>
      <c r="AB10" t="s">
        <v>184</v>
      </c>
      <c r="AC10" t="s">
        <v>174</v>
      </c>
      <c r="AD10" t="s">
        <v>175</v>
      </c>
      <c r="AE10">
        <v>18</v>
      </c>
      <c r="AF10" s="68">
        <v>4.2</v>
      </c>
      <c r="AG10" t="s">
        <v>176</v>
      </c>
      <c r="AH10" s="68">
        <v>4.78</v>
      </c>
      <c r="AI10" s="33" t="s">
        <v>176</v>
      </c>
      <c r="AN10" s="32">
        <v>4.6199999999999992</v>
      </c>
      <c r="AO10" s="33" t="s">
        <v>176</v>
      </c>
      <c r="AT10" t="s">
        <v>179</v>
      </c>
      <c r="AV10" t="s">
        <v>179</v>
      </c>
      <c r="AX10" s="69">
        <v>1.3575713694662805</v>
      </c>
      <c r="AY10" t="s">
        <v>176</v>
      </c>
      <c r="AZ10" s="35">
        <v>1.6161563922217625</v>
      </c>
      <c r="BA10" t="s">
        <v>176</v>
      </c>
      <c r="BF10" s="35">
        <v>27.129873560510326</v>
      </c>
      <c r="BG10" t="s">
        <v>176</v>
      </c>
      <c r="BH10" s="35">
        <v>2.7129873560510327</v>
      </c>
      <c r="BJ10" s="34">
        <v>53.545803079954595</v>
      </c>
      <c r="BK10" t="s">
        <v>176</v>
      </c>
      <c r="BZ10" s="35" t="s">
        <v>3393</v>
      </c>
      <c r="CB10" t="s">
        <v>3394</v>
      </c>
      <c r="CC10" s="35">
        <v>29.985649724774571</v>
      </c>
      <c r="CD10" s="35">
        <v>1.3252482416218452</v>
      </c>
      <c r="CE10" s="68">
        <v>52</v>
      </c>
      <c r="CF10" s="59" t="s">
        <v>177</v>
      </c>
    </row>
    <row r="11" spans="1:84" x14ac:dyDescent="0.25">
      <c r="C11" s="33" t="s">
        <v>168</v>
      </c>
      <c r="D11" s="33" t="s">
        <v>169</v>
      </c>
      <c r="E11" s="37">
        <v>2022</v>
      </c>
      <c r="F11" s="40">
        <v>44609</v>
      </c>
      <c r="G11" s="38">
        <v>0.4375</v>
      </c>
      <c r="H11" s="40">
        <v>44236</v>
      </c>
      <c r="J11" s="27">
        <v>5922.5680000000002</v>
      </c>
      <c r="K11" s="27" t="s">
        <v>170</v>
      </c>
      <c r="L11" s="39" t="s">
        <v>171</v>
      </c>
      <c r="M11" t="s">
        <v>172</v>
      </c>
      <c r="O11" s="33">
        <v>8</v>
      </c>
      <c r="Q11" s="32">
        <v>23</v>
      </c>
      <c r="R11" s="33">
        <v>32</v>
      </c>
      <c r="S11" s="33">
        <v>5</v>
      </c>
      <c r="T11" s="32">
        <v>3</v>
      </c>
      <c r="V11" s="34"/>
      <c r="W11">
        <v>6</v>
      </c>
      <c r="Y11" s="33">
        <v>0</v>
      </c>
      <c r="AB11" t="s">
        <v>185</v>
      </c>
      <c r="AC11" t="s">
        <v>174</v>
      </c>
      <c r="AD11" t="s">
        <v>175</v>
      </c>
      <c r="AE11">
        <v>21</v>
      </c>
      <c r="AF11" s="68">
        <v>4.4000000000000004</v>
      </c>
      <c r="AG11" t="s">
        <v>176</v>
      </c>
      <c r="AH11" s="68">
        <v>4.8</v>
      </c>
      <c r="AI11" s="33" t="s">
        <v>176</v>
      </c>
      <c r="AN11" s="32">
        <v>4.6899999999999995</v>
      </c>
      <c r="AO11" s="33" t="s">
        <v>176</v>
      </c>
      <c r="AT11" s="68">
        <v>7.4</v>
      </c>
      <c r="AU11" t="s">
        <v>176</v>
      </c>
      <c r="AV11" s="68">
        <v>1.4</v>
      </c>
      <c r="AW11" t="s">
        <v>176</v>
      </c>
      <c r="AX11" s="69">
        <v>1.29292511377741</v>
      </c>
      <c r="AY11" t="s">
        <v>176</v>
      </c>
      <c r="AZ11" s="35">
        <v>1.6808026479106331</v>
      </c>
      <c r="BA11" t="s">
        <v>176</v>
      </c>
      <c r="BF11" s="35">
        <v>27.129873560510326</v>
      </c>
      <c r="BG11" t="s">
        <v>176</v>
      </c>
      <c r="BH11" s="35">
        <v>3.4983258012237002</v>
      </c>
      <c r="BJ11" s="34">
        <v>56.401579244218837</v>
      </c>
      <c r="BK11" t="s">
        <v>176</v>
      </c>
      <c r="BZ11" s="35" t="s">
        <v>3393</v>
      </c>
      <c r="CB11" t="s">
        <v>3394</v>
      </c>
      <c r="CC11" s="35">
        <v>30.699593765840632</v>
      </c>
      <c r="CD11" s="35">
        <v>1.2606019859329747</v>
      </c>
      <c r="CE11" s="68">
        <v>53</v>
      </c>
      <c r="CF11" s="59" t="s">
        <v>177</v>
      </c>
    </row>
    <row r="12" spans="1:84" x14ac:dyDescent="0.25">
      <c r="C12" s="33" t="s">
        <v>168</v>
      </c>
      <c r="D12" s="33" t="s">
        <v>169</v>
      </c>
      <c r="E12" s="37">
        <v>2022</v>
      </c>
      <c r="F12" s="40">
        <v>44609</v>
      </c>
      <c r="G12" s="38">
        <v>0.53125</v>
      </c>
      <c r="H12" s="40">
        <v>44236</v>
      </c>
      <c r="J12" s="27">
        <v>5925.9579999999996</v>
      </c>
      <c r="K12" s="27">
        <v>1758.104</v>
      </c>
      <c r="L12" s="39" t="s">
        <v>171</v>
      </c>
      <c r="M12" t="s">
        <v>186</v>
      </c>
      <c r="O12" s="33">
        <v>6</v>
      </c>
      <c r="Q12" s="32">
        <v>15</v>
      </c>
      <c r="R12" s="33">
        <v>32</v>
      </c>
      <c r="S12" s="33">
        <v>5</v>
      </c>
      <c r="T12" s="32">
        <v>2</v>
      </c>
      <c r="V12" s="34"/>
      <c r="W12">
        <v>6</v>
      </c>
      <c r="Y12" s="33">
        <v>15</v>
      </c>
      <c r="Z12">
        <v>2</v>
      </c>
      <c r="AA12" t="s">
        <v>176</v>
      </c>
      <c r="AB12" t="s">
        <v>187</v>
      </c>
      <c r="AC12" t="s">
        <v>174</v>
      </c>
      <c r="AD12" t="s">
        <v>175</v>
      </c>
      <c r="AE12">
        <v>0.5</v>
      </c>
      <c r="AF12" s="68">
        <v>2.9</v>
      </c>
      <c r="AG12" t="s">
        <v>176</v>
      </c>
      <c r="AH12" s="68">
        <v>3.02</v>
      </c>
      <c r="AI12" s="33" t="s">
        <v>176</v>
      </c>
      <c r="AN12" s="32">
        <v>7.0699999999999994</v>
      </c>
      <c r="AO12" s="33" t="s">
        <v>176</v>
      </c>
      <c r="AT12" s="68">
        <v>7.5</v>
      </c>
      <c r="AU12" t="s">
        <v>176</v>
      </c>
      <c r="AV12" s="68">
        <v>1.3</v>
      </c>
      <c r="AW12" t="s">
        <v>176</v>
      </c>
      <c r="AX12" s="69">
        <v>1.1959557302441042</v>
      </c>
      <c r="AY12" t="s">
        <v>176</v>
      </c>
      <c r="AZ12" s="35">
        <v>1.7777720314439387</v>
      </c>
      <c r="BA12" t="s">
        <v>176</v>
      </c>
      <c r="BF12" s="35">
        <v>25.701985478378205</v>
      </c>
      <c r="BG12" t="s">
        <v>176</v>
      </c>
      <c r="BH12" s="63">
        <v>0.71394404106606124</v>
      </c>
      <c r="BJ12" s="34">
        <v>59.257355408483079</v>
      </c>
      <c r="BK12" t="s">
        <v>176</v>
      </c>
      <c r="BZ12" s="35" t="s">
        <v>3393</v>
      </c>
      <c r="CB12" t="s">
        <v>3394</v>
      </c>
      <c r="CC12" s="35">
        <v>26.415929519444266</v>
      </c>
      <c r="CD12" s="35">
        <v>1.2282788580885395</v>
      </c>
      <c r="CE12" s="68">
        <v>77</v>
      </c>
      <c r="CF12" s="59" t="s">
        <v>177</v>
      </c>
    </row>
    <row r="13" spans="1:84" x14ac:dyDescent="0.25">
      <c r="C13" s="33" t="s">
        <v>168</v>
      </c>
      <c r="D13" s="33" t="s">
        <v>169</v>
      </c>
      <c r="E13" s="37">
        <v>2022</v>
      </c>
      <c r="F13" s="40">
        <v>44609</v>
      </c>
      <c r="G13" s="38">
        <v>0.53125</v>
      </c>
      <c r="H13" s="40">
        <v>44236</v>
      </c>
      <c r="J13" s="27">
        <v>5925.9579999999996</v>
      </c>
      <c r="K13" s="27">
        <v>1758.104</v>
      </c>
      <c r="L13" s="39" t="s">
        <v>171</v>
      </c>
      <c r="M13" t="s">
        <v>186</v>
      </c>
      <c r="O13" s="33">
        <v>6</v>
      </c>
      <c r="Q13" s="32">
        <v>15</v>
      </c>
      <c r="R13" s="33">
        <v>32</v>
      </c>
      <c r="S13" s="33">
        <v>5</v>
      </c>
      <c r="T13" s="32">
        <v>2</v>
      </c>
      <c r="V13" s="34"/>
      <c r="W13">
        <v>6</v>
      </c>
      <c r="Y13" s="33">
        <v>15</v>
      </c>
      <c r="AB13" t="s">
        <v>188</v>
      </c>
      <c r="AC13" t="s">
        <v>174</v>
      </c>
      <c r="AD13" t="s">
        <v>175</v>
      </c>
      <c r="AE13">
        <v>3</v>
      </c>
      <c r="AF13" s="68">
        <v>3.5</v>
      </c>
      <c r="AG13" t="s">
        <v>176</v>
      </c>
      <c r="AH13" s="68">
        <v>3.33</v>
      </c>
      <c r="AI13" s="33" t="s">
        <v>176</v>
      </c>
      <c r="AN13" s="32">
        <v>4.2699999999999996</v>
      </c>
      <c r="AO13" s="33" t="s">
        <v>176</v>
      </c>
      <c r="AT13" t="s">
        <v>179</v>
      </c>
      <c r="AV13" t="s">
        <v>179</v>
      </c>
      <c r="AX13" s="69">
        <v>1.4545407529995862</v>
      </c>
      <c r="AY13" t="s">
        <v>176</v>
      </c>
      <c r="AZ13" s="35">
        <v>1.7777720314439387</v>
      </c>
      <c r="BA13" t="s">
        <v>176</v>
      </c>
      <c r="BF13" s="35">
        <v>27.129873560510326</v>
      </c>
      <c r="BG13" t="s">
        <v>176</v>
      </c>
      <c r="BH13" s="63">
        <v>0.47120306710360038</v>
      </c>
      <c r="BJ13" s="34">
        <v>55.687635203152773</v>
      </c>
      <c r="BK13" t="s">
        <v>176</v>
      </c>
      <c r="BZ13" s="35" t="s">
        <v>3393</v>
      </c>
      <c r="CB13" t="s">
        <v>3394</v>
      </c>
      <c r="CC13" s="35">
        <v>27.843817601576387</v>
      </c>
      <c r="CD13" s="35">
        <v>1.2282788580885395</v>
      </c>
      <c r="CE13" s="68">
        <v>47</v>
      </c>
      <c r="CF13" s="59" t="s">
        <v>177</v>
      </c>
    </row>
    <row r="14" spans="1:84" x14ac:dyDescent="0.25">
      <c r="C14" s="33" t="s">
        <v>168</v>
      </c>
      <c r="D14" s="33" t="s">
        <v>169</v>
      </c>
      <c r="E14" s="37">
        <v>2022</v>
      </c>
      <c r="F14" s="40">
        <v>44609</v>
      </c>
      <c r="G14" s="38">
        <v>0.53125</v>
      </c>
      <c r="H14" s="40">
        <v>44236</v>
      </c>
      <c r="J14" s="27">
        <v>5925.9579999999996</v>
      </c>
      <c r="K14" s="27">
        <v>1758.104</v>
      </c>
      <c r="L14" s="39" t="s">
        <v>171</v>
      </c>
      <c r="M14" t="s">
        <v>186</v>
      </c>
      <c r="O14" s="33">
        <v>6</v>
      </c>
      <c r="Q14" s="32">
        <v>15</v>
      </c>
      <c r="R14" s="33">
        <v>32</v>
      </c>
      <c r="S14" s="33">
        <v>5</v>
      </c>
      <c r="T14" s="32">
        <v>2</v>
      </c>
      <c r="V14" s="34"/>
      <c r="W14">
        <v>6</v>
      </c>
      <c r="Y14" s="33">
        <v>15</v>
      </c>
      <c r="AB14" t="s">
        <v>189</v>
      </c>
      <c r="AC14" t="s">
        <v>174</v>
      </c>
      <c r="AD14" t="s">
        <v>175</v>
      </c>
      <c r="AE14">
        <v>6</v>
      </c>
      <c r="AF14" s="68">
        <v>4.0999999999999996</v>
      </c>
      <c r="AG14" t="s">
        <v>176</v>
      </c>
      <c r="AH14" s="68">
        <v>3.79</v>
      </c>
      <c r="AI14" s="33" t="s">
        <v>176</v>
      </c>
      <c r="AN14" s="32">
        <v>3.36</v>
      </c>
      <c r="AO14" s="33" t="s">
        <v>176</v>
      </c>
      <c r="AT14" t="s">
        <v>179</v>
      </c>
      <c r="AV14" t="s">
        <v>179</v>
      </c>
      <c r="AX14" s="69">
        <v>1.6484795200661977</v>
      </c>
      <c r="AY14" t="s">
        <v>176</v>
      </c>
      <c r="AZ14" s="35">
        <v>2.0040339263549853</v>
      </c>
      <c r="BA14" t="s">
        <v>176</v>
      </c>
      <c r="BF14" s="35">
        <v>26.415929519444266</v>
      </c>
      <c r="BG14" t="s">
        <v>176</v>
      </c>
      <c r="BH14" s="63" t="s">
        <v>190</v>
      </c>
      <c r="BJ14" s="34">
        <v>51.40397095675641</v>
      </c>
      <c r="BK14" t="s">
        <v>176</v>
      </c>
      <c r="BZ14" s="35" t="s">
        <v>3393</v>
      </c>
      <c r="CB14" t="s">
        <v>3394</v>
      </c>
      <c r="CC14" s="35">
        <v>26.415929519444266</v>
      </c>
      <c r="CD14" s="35">
        <v>1.4545407529995862</v>
      </c>
      <c r="CE14" s="68">
        <v>38</v>
      </c>
      <c r="CF14" s="59" t="s">
        <v>177</v>
      </c>
    </row>
    <row r="15" spans="1:84" x14ac:dyDescent="0.25">
      <c r="C15" s="33" t="s">
        <v>168</v>
      </c>
      <c r="D15" s="33" t="s">
        <v>169</v>
      </c>
      <c r="E15" s="37">
        <v>2022</v>
      </c>
      <c r="F15" s="40">
        <v>44609</v>
      </c>
      <c r="G15" s="38">
        <v>0.53125</v>
      </c>
      <c r="H15" s="40">
        <v>44236</v>
      </c>
      <c r="J15" s="27">
        <v>5925.9579999999996</v>
      </c>
      <c r="K15" s="27">
        <v>1758.104</v>
      </c>
      <c r="L15" s="39" t="s">
        <v>171</v>
      </c>
      <c r="M15" t="s">
        <v>186</v>
      </c>
      <c r="O15" s="33">
        <v>6</v>
      </c>
      <c r="Q15" s="32">
        <v>15</v>
      </c>
      <c r="R15" s="33">
        <v>32</v>
      </c>
      <c r="S15" s="33">
        <v>5</v>
      </c>
      <c r="T15" s="32">
        <v>2</v>
      </c>
      <c r="V15" s="34"/>
      <c r="W15">
        <v>6</v>
      </c>
      <c r="Y15" s="33">
        <v>15</v>
      </c>
      <c r="AB15" t="s">
        <v>191</v>
      </c>
      <c r="AC15" t="s">
        <v>174</v>
      </c>
      <c r="AD15" t="s">
        <v>175</v>
      </c>
      <c r="AE15">
        <v>9</v>
      </c>
      <c r="AF15" s="68">
        <v>4.3</v>
      </c>
      <c r="AG15" t="s">
        <v>176</v>
      </c>
      <c r="AH15" s="68">
        <v>4.07</v>
      </c>
      <c r="AI15" s="33" t="s">
        <v>176</v>
      </c>
      <c r="AN15" s="32">
        <v>3.15</v>
      </c>
      <c r="AO15" s="33" t="s">
        <v>176</v>
      </c>
      <c r="AT15" t="s">
        <v>179</v>
      </c>
      <c r="AV15" t="s">
        <v>179</v>
      </c>
      <c r="AX15" s="69">
        <v>1.6484795200661977</v>
      </c>
      <c r="AY15" t="s">
        <v>176</v>
      </c>
      <c r="AZ15" s="35">
        <v>1.9717107985105502</v>
      </c>
      <c r="BA15" t="s">
        <v>176</v>
      </c>
      <c r="BF15" s="35">
        <v>26.415929519444266</v>
      </c>
      <c r="BG15" t="s">
        <v>176</v>
      </c>
      <c r="BH15" s="63" t="s">
        <v>190</v>
      </c>
      <c r="BJ15" s="34">
        <v>51.40397095675641</v>
      </c>
      <c r="BK15" t="s">
        <v>176</v>
      </c>
      <c r="BZ15" s="35" t="s">
        <v>3393</v>
      </c>
      <c r="CB15" t="s">
        <v>3394</v>
      </c>
      <c r="CC15" s="35">
        <v>27.129873560510326</v>
      </c>
      <c r="CD15" s="35">
        <v>1.422217625155151</v>
      </c>
      <c r="CE15" s="68">
        <v>36</v>
      </c>
      <c r="CF15" s="59" t="s">
        <v>177</v>
      </c>
    </row>
    <row r="16" spans="1:84" x14ac:dyDescent="0.25">
      <c r="C16" s="33" t="s">
        <v>168</v>
      </c>
      <c r="D16" s="33" t="s">
        <v>169</v>
      </c>
      <c r="E16" s="37">
        <v>2022</v>
      </c>
      <c r="F16" s="40">
        <v>44609</v>
      </c>
      <c r="G16" s="38">
        <v>0.53125</v>
      </c>
      <c r="H16" s="40">
        <v>44236</v>
      </c>
      <c r="J16" s="27">
        <v>5925.9579999999996</v>
      </c>
      <c r="K16" s="27">
        <v>1758.104</v>
      </c>
      <c r="L16" s="39" t="s">
        <v>171</v>
      </c>
      <c r="M16" t="s">
        <v>186</v>
      </c>
      <c r="O16" s="33">
        <v>6</v>
      </c>
      <c r="Q16" s="32">
        <v>15</v>
      </c>
      <c r="R16" s="33">
        <v>32</v>
      </c>
      <c r="S16" s="33">
        <v>5</v>
      </c>
      <c r="T16" s="32">
        <v>2</v>
      </c>
      <c r="V16" s="34"/>
      <c r="W16">
        <v>6</v>
      </c>
      <c r="Y16" s="33">
        <v>15</v>
      </c>
      <c r="AB16" t="s">
        <v>192</v>
      </c>
      <c r="AC16" t="s">
        <v>174</v>
      </c>
      <c r="AD16" t="s">
        <v>175</v>
      </c>
      <c r="AE16">
        <v>12</v>
      </c>
      <c r="AF16" s="68">
        <v>4</v>
      </c>
      <c r="AG16" t="s">
        <v>176</v>
      </c>
      <c r="AH16" s="68">
        <v>3.82</v>
      </c>
      <c r="AI16" s="33" t="s">
        <v>176</v>
      </c>
      <c r="AN16" s="32">
        <v>3.2199999999999998</v>
      </c>
      <c r="AO16" s="33" t="s">
        <v>176</v>
      </c>
      <c r="AT16" t="s">
        <v>179</v>
      </c>
      <c r="AV16" t="s">
        <v>179</v>
      </c>
      <c r="AX16" s="69">
        <v>1.6808026479106331</v>
      </c>
      <c r="AY16" t="s">
        <v>176</v>
      </c>
      <c r="AZ16" s="35">
        <v>2.0686801820438561</v>
      </c>
      <c r="BA16" t="s">
        <v>176</v>
      </c>
      <c r="BF16" s="35">
        <v>27.129873560510326</v>
      </c>
      <c r="BG16" t="s">
        <v>176</v>
      </c>
      <c r="BH16" s="63" t="s">
        <v>190</v>
      </c>
      <c r="BJ16" s="34">
        <v>52.831859038888531</v>
      </c>
      <c r="BK16" t="s">
        <v>176</v>
      </c>
      <c r="BZ16" s="35" t="s">
        <v>3393</v>
      </c>
      <c r="CB16" t="s">
        <v>3394</v>
      </c>
      <c r="CC16" s="35">
        <v>27.129873560510326</v>
      </c>
      <c r="CD16" s="35">
        <v>1.2606019859329747</v>
      </c>
      <c r="CE16" s="68">
        <v>36</v>
      </c>
      <c r="CF16" s="59" t="s">
        <v>177</v>
      </c>
    </row>
    <row r="17" spans="1:84" x14ac:dyDescent="0.25">
      <c r="C17" s="33" t="s">
        <v>168</v>
      </c>
      <c r="D17" s="33" t="s">
        <v>169</v>
      </c>
      <c r="E17" s="37">
        <v>2022</v>
      </c>
      <c r="F17" s="40">
        <v>44609</v>
      </c>
      <c r="G17" s="38">
        <v>0.53125</v>
      </c>
      <c r="H17" s="40">
        <v>44236</v>
      </c>
      <c r="J17" s="27">
        <v>5925.9579999999996</v>
      </c>
      <c r="K17" s="27">
        <v>1758.104</v>
      </c>
      <c r="L17" s="39" t="s">
        <v>171</v>
      </c>
      <c r="M17" t="s">
        <v>186</v>
      </c>
      <c r="O17" s="33">
        <v>6</v>
      </c>
      <c r="Q17" s="32">
        <v>15</v>
      </c>
      <c r="R17" s="33">
        <v>32</v>
      </c>
      <c r="S17" s="33">
        <v>5</v>
      </c>
      <c r="T17" s="32">
        <v>2</v>
      </c>
      <c r="V17" s="34"/>
      <c r="W17">
        <v>6</v>
      </c>
      <c r="Y17" s="33">
        <v>15</v>
      </c>
      <c r="AB17" t="s">
        <v>193</v>
      </c>
      <c r="AC17" t="s">
        <v>174</v>
      </c>
      <c r="AD17" t="s">
        <v>175</v>
      </c>
      <c r="AE17">
        <v>14</v>
      </c>
      <c r="AF17" s="68">
        <v>4.3</v>
      </c>
      <c r="AG17" t="s">
        <v>176</v>
      </c>
      <c r="AH17" s="68">
        <v>3.95</v>
      </c>
      <c r="AI17" s="33" t="s">
        <v>176</v>
      </c>
      <c r="AN17" s="32">
        <v>2.17</v>
      </c>
      <c r="AO17" s="33" t="s">
        <v>176</v>
      </c>
      <c r="AT17" s="68">
        <v>7.3</v>
      </c>
      <c r="AU17" t="s">
        <v>176</v>
      </c>
      <c r="AV17" s="68">
        <v>1.4</v>
      </c>
      <c r="AW17" t="s">
        <v>176</v>
      </c>
      <c r="AX17" s="69">
        <v>2.0363570541994207</v>
      </c>
      <c r="AY17" t="s">
        <v>176</v>
      </c>
      <c r="AZ17" s="35">
        <v>2.4888808440215144</v>
      </c>
      <c r="BA17" t="s">
        <v>176</v>
      </c>
      <c r="BF17" s="35">
        <v>29.271705683708511</v>
      </c>
      <c r="BG17" t="s">
        <v>176</v>
      </c>
      <c r="BH17" s="35">
        <v>0.26415929519444264</v>
      </c>
      <c r="BJ17" s="34">
        <v>56.401579244218837</v>
      </c>
      <c r="BK17" t="s">
        <v>176</v>
      </c>
      <c r="BZ17" s="35" t="s">
        <v>3393</v>
      </c>
      <c r="CB17" t="s">
        <v>3394</v>
      </c>
      <c r="CC17" s="35">
        <v>29.271705683708511</v>
      </c>
      <c r="CD17" s="35">
        <v>1.2606019859329747</v>
      </c>
      <c r="CE17" s="68">
        <v>25</v>
      </c>
      <c r="CF17" s="59" t="s">
        <v>177</v>
      </c>
    </row>
    <row r="18" spans="1:84" x14ac:dyDescent="0.25">
      <c r="C18" s="33" t="s">
        <v>168</v>
      </c>
      <c r="D18" s="33" t="s">
        <v>169</v>
      </c>
      <c r="E18" s="37">
        <v>2022</v>
      </c>
      <c r="F18" s="40">
        <v>44609</v>
      </c>
      <c r="G18" s="38">
        <v>0.5</v>
      </c>
      <c r="H18" s="40">
        <v>44236</v>
      </c>
      <c r="J18" s="27">
        <v>5924.7139999999999</v>
      </c>
      <c r="K18" s="27">
        <v>1759.8989999999999</v>
      </c>
      <c r="L18" s="39" t="s">
        <v>171</v>
      </c>
      <c r="M18" t="s">
        <v>194</v>
      </c>
      <c r="O18" s="33">
        <v>7</v>
      </c>
      <c r="Q18" s="32">
        <v>19</v>
      </c>
      <c r="R18" s="33">
        <v>32</v>
      </c>
      <c r="S18" s="33">
        <v>4</v>
      </c>
      <c r="T18" s="32">
        <v>2</v>
      </c>
      <c r="V18" s="34"/>
      <c r="W18">
        <v>6</v>
      </c>
      <c r="Y18" s="33">
        <v>10</v>
      </c>
      <c r="Z18">
        <v>1.5</v>
      </c>
      <c r="AA18" t="s">
        <v>176</v>
      </c>
      <c r="AB18" t="s">
        <v>195</v>
      </c>
      <c r="AC18" t="s">
        <v>174</v>
      </c>
      <c r="AD18" t="s">
        <v>175</v>
      </c>
      <c r="AE18">
        <v>0.5</v>
      </c>
      <c r="AF18" s="68">
        <v>2</v>
      </c>
      <c r="AG18" t="s">
        <v>176</v>
      </c>
      <c r="AH18" s="68">
        <v>3.03</v>
      </c>
      <c r="AI18" s="33" t="s">
        <v>176</v>
      </c>
      <c r="AN18" s="32">
        <v>7.0699999999999994</v>
      </c>
      <c r="AO18" s="33" t="s">
        <v>176</v>
      </c>
      <c r="AT18" s="68">
        <v>7.6</v>
      </c>
      <c r="AU18" t="s">
        <v>176</v>
      </c>
      <c r="AV18" s="68">
        <v>1.3</v>
      </c>
      <c r="AW18" t="s">
        <v>176</v>
      </c>
      <c r="AX18" s="69">
        <v>1.1313094745552337</v>
      </c>
      <c r="AY18" t="s">
        <v>176</v>
      </c>
      <c r="AZ18" s="35">
        <v>2.0040339263549853</v>
      </c>
      <c r="BA18" t="s">
        <v>176</v>
      </c>
      <c r="BF18" s="35">
        <v>25.701985478378205</v>
      </c>
      <c r="BG18" t="s">
        <v>176</v>
      </c>
      <c r="BH18" s="35">
        <v>0.71394404106606124</v>
      </c>
      <c r="BJ18" s="34">
        <v>63.541019654879449</v>
      </c>
      <c r="BK18" t="s">
        <v>176</v>
      </c>
      <c r="BZ18" s="35" t="s">
        <v>3393</v>
      </c>
      <c r="CB18" t="s">
        <v>3394</v>
      </c>
      <c r="CC18" s="35">
        <v>26.415929519444266</v>
      </c>
      <c r="CD18" s="35">
        <v>1.034340091021928</v>
      </c>
      <c r="CE18" s="68">
        <v>75</v>
      </c>
      <c r="CF18" s="59" t="s">
        <v>177</v>
      </c>
    </row>
    <row r="19" spans="1:84" x14ac:dyDescent="0.25">
      <c r="C19" s="33" t="s">
        <v>168</v>
      </c>
      <c r="D19" s="33" t="s">
        <v>169</v>
      </c>
      <c r="E19" s="37">
        <v>2022</v>
      </c>
      <c r="F19" s="40">
        <v>44609</v>
      </c>
      <c r="G19" s="38">
        <v>0.5</v>
      </c>
      <c r="H19" s="40">
        <v>44236</v>
      </c>
      <c r="J19" s="27">
        <v>5924.7139999999999</v>
      </c>
      <c r="K19" s="27">
        <v>1759.8989999999999</v>
      </c>
      <c r="L19" s="39" t="s">
        <v>171</v>
      </c>
      <c r="M19" t="s">
        <v>194</v>
      </c>
      <c r="O19" s="33">
        <v>7</v>
      </c>
      <c r="Q19" s="32">
        <v>19</v>
      </c>
      <c r="R19" s="33">
        <v>32</v>
      </c>
      <c r="S19" s="33">
        <v>4</v>
      </c>
      <c r="T19" s="32">
        <v>2</v>
      </c>
      <c r="V19" s="34"/>
      <c r="W19">
        <v>6</v>
      </c>
      <c r="Y19" s="33">
        <v>10</v>
      </c>
      <c r="AB19" t="s">
        <v>196</v>
      </c>
      <c r="AC19" t="s">
        <v>174</v>
      </c>
      <c r="AD19" t="s">
        <v>175</v>
      </c>
      <c r="AE19">
        <v>3</v>
      </c>
      <c r="AF19" s="68">
        <v>2.9</v>
      </c>
      <c r="AG19" t="s">
        <v>176</v>
      </c>
      <c r="AH19" s="68">
        <v>3.48</v>
      </c>
      <c r="AI19" s="33" t="s">
        <v>176</v>
      </c>
      <c r="AN19" s="32">
        <v>5.3199999999999994</v>
      </c>
      <c r="AO19" s="33" t="s">
        <v>176</v>
      </c>
      <c r="AT19" t="s">
        <v>179</v>
      </c>
      <c r="AV19" t="s">
        <v>179</v>
      </c>
      <c r="AX19" s="69">
        <v>1.4545407529995862</v>
      </c>
      <c r="AY19" t="s">
        <v>176</v>
      </c>
      <c r="AZ19" s="35">
        <v>1.7777720314439387</v>
      </c>
      <c r="BA19" t="s">
        <v>176</v>
      </c>
      <c r="BF19" s="35">
        <v>26.415929519444266</v>
      </c>
      <c r="BG19" t="s">
        <v>176</v>
      </c>
      <c r="BH19" s="35">
        <v>0.37839034176501246</v>
      </c>
      <c r="BJ19" s="34">
        <v>54.973691162086716</v>
      </c>
      <c r="BK19" t="s">
        <v>176</v>
      </c>
      <c r="BZ19" s="35" t="s">
        <v>3393</v>
      </c>
      <c r="CB19" t="s">
        <v>3394</v>
      </c>
      <c r="CC19" s="35">
        <v>26.415929519444266</v>
      </c>
      <c r="CD19" s="35">
        <v>1.4545407529995862</v>
      </c>
      <c r="CE19" s="68">
        <v>58</v>
      </c>
      <c r="CF19" s="59" t="s">
        <v>177</v>
      </c>
    </row>
    <row r="20" spans="1:84" x14ac:dyDescent="0.25">
      <c r="C20" s="33" t="s">
        <v>168</v>
      </c>
      <c r="D20" s="33" t="s">
        <v>169</v>
      </c>
      <c r="E20" s="37">
        <v>2022</v>
      </c>
      <c r="F20" s="40">
        <v>44609</v>
      </c>
      <c r="G20" s="38">
        <v>0.5</v>
      </c>
      <c r="H20" s="40">
        <v>44236</v>
      </c>
      <c r="J20" s="27">
        <v>5924.7139999999999</v>
      </c>
      <c r="K20" s="27">
        <v>1759.8989999999999</v>
      </c>
      <c r="L20" s="39" t="s">
        <v>171</v>
      </c>
      <c r="M20" t="s">
        <v>194</v>
      </c>
      <c r="O20" s="33">
        <v>7</v>
      </c>
      <c r="Q20" s="32">
        <v>19</v>
      </c>
      <c r="R20" s="33">
        <v>32</v>
      </c>
      <c r="S20" s="33">
        <v>4</v>
      </c>
      <c r="T20" s="32">
        <v>2</v>
      </c>
      <c r="V20" s="34"/>
      <c r="W20">
        <v>6</v>
      </c>
      <c r="Y20" s="33">
        <v>10</v>
      </c>
      <c r="AB20" t="s">
        <v>197</v>
      </c>
      <c r="AC20" t="s">
        <v>174</v>
      </c>
      <c r="AD20" t="s">
        <v>175</v>
      </c>
      <c r="AE20">
        <v>6</v>
      </c>
      <c r="AF20" s="68">
        <v>3.7</v>
      </c>
      <c r="AG20" t="s">
        <v>176</v>
      </c>
      <c r="AH20" s="68">
        <v>3.85</v>
      </c>
      <c r="AI20" s="33" t="s">
        <v>176</v>
      </c>
      <c r="AN20" s="32">
        <v>4.2699999999999996</v>
      </c>
      <c r="AO20" s="33" t="s">
        <v>176</v>
      </c>
      <c r="AT20" t="s">
        <v>179</v>
      </c>
      <c r="AV20" t="s">
        <v>179</v>
      </c>
      <c r="AX20" s="69">
        <v>1.7454489035995036</v>
      </c>
      <c r="AY20" t="s">
        <v>176</v>
      </c>
      <c r="AZ20" s="35">
        <v>1.8747414149772446</v>
      </c>
      <c r="BA20" t="s">
        <v>176</v>
      </c>
      <c r="BF20" s="35">
        <v>26.415929519444266</v>
      </c>
      <c r="BG20" t="s">
        <v>176</v>
      </c>
      <c r="BH20" s="63" t="s">
        <v>190</v>
      </c>
      <c r="BJ20" s="34">
        <v>52.117914997822467</v>
      </c>
      <c r="BK20" t="s">
        <v>176</v>
      </c>
      <c r="BZ20" s="35" t="s">
        <v>3393</v>
      </c>
      <c r="CB20" t="s">
        <v>3394</v>
      </c>
      <c r="CC20" s="35">
        <v>26.415929519444266</v>
      </c>
      <c r="CD20" s="35">
        <v>1.7131257757550682</v>
      </c>
      <c r="CE20" s="68">
        <v>47</v>
      </c>
      <c r="CF20" s="59" t="s">
        <v>177</v>
      </c>
    </row>
    <row r="21" spans="1:84" x14ac:dyDescent="0.25">
      <c r="C21" s="33" t="s">
        <v>168</v>
      </c>
      <c r="D21" s="33" t="s">
        <v>169</v>
      </c>
      <c r="E21" s="37">
        <v>2022</v>
      </c>
      <c r="F21" s="40">
        <v>44609</v>
      </c>
      <c r="G21" s="38">
        <v>0.5</v>
      </c>
      <c r="H21" s="40">
        <v>44236</v>
      </c>
      <c r="J21" s="27">
        <v>5924.7139999999999</v>
      </c>
      <c r="K21" s="27">
        <v>1759.8989999999999</v>
      </c>
      <c r="L21" s="39" t="s">
        <v>171</v>
      </c>
      <c r="M21" t="s">
        <v>194</v>
      </c>
      <c r="O21" s="33">
        <v>7</v>
      </c>
      <c r="Q21" s="32">
        <v>19</v>
      </c>
      <c r="R21" s="33">
        <v>32</v>
      </c>
      <c r="S21" s="33">
        <v>4</v>
      </c>
      <c r="T21" s="32">
        <v>2</v>
      </c>
      <c r="V21" s="34"/>
      <c r="W21">
        <v>6</v>
      </c>
      <c r="Y21" s="33">
        <v>10</v>
      </c>
      <c r="AB21" t="s">
        <v>198</v>
      </c>
      <c r="AC21" t="s">
        <v>174</v>
      </c>
      <c r="AD21" t="s">
        <v>175</v>
      </c>
      <c r="AE21">
        <v>9</v>
      </c>
      <c r="AF21" s="68">
        <v>3</v>
      </c>
      <c r="AG21" t="s">
        <v>176</v>
      </c>
      <c r="AH21" s="68">
        <v>3.64</v>
      </c>
      <c r="AI21" s="33" t="s">
        <v>176</v>
      </c>
      <c r="AN21" s="32">
        <v>5.18</v>
      </c>
      <c r="AO21" s="33" t="s">
        <v>176</v>
      </c>
      <c r="AT21" t="s">
        <v>179</v>
      </c>
      <c r="AV21" t="s">
        <v>179</v>
      </c>
      <c r="AX21" s="69">
        <v>1.5191870086884567</v>
      </c>
      <c r="AY21" t="s">
        <v>176</v>
      </c>
      <c r="AZ21" s="35">
        <v>1.7454489035995036</v>
      </c>
      <c r="BA21" t="s">
        <v>176</v>
      </c>
      <c r="BF21" s="35">
        <v>26.415929519444266</v>
      </c>
      <c r="BG21" t="s">
        <v>176</v>
      </c>
      <c r="BH21" s="35">
        <v>0.33555369930104878</v>
      </c>
      <c r="BJ21" s="34">
        <v>53.545803079954595</v>
      </c>
      <c r="BK21" t="s">
        <v>176</v>
      </c>
      <c r="BZ21" s="35" t="s">
        <v>3393</v>
      </c>
      <c r="CB21" t="s">
        <v>3394</v>
      </c>
      <c r="CC21" s="35">
        <v>26.415929519444266</v>
      </c>
      <c r="CD21" s="35">
        <v>1.4868638808440215</v>
      </c>
      <c r="CE21" s="68">
        <v>56</v>
      </c>
      <c r="CF21" s="59" t="s">
        <v>177</v>
      </c>
    </row>
    <row r="22" spans="1:84" x14ac:dyDescent="0.25">
      <c r="C22" s="33" t="s">
        <v>168</v>
      </c>
      <c r="D22" s="33" t="s">
        <v>169</v>
      </c>
      <c r="E22" s="37">
        <v>2022</v>
      </c>
      <c r="F22" s="40">
        <v>44609</v>
      </c>
      <c r="G22" s="38">
        <v>0.5</v>
      </c>
      <c r="H22" s="40">
        <v>44236</v>
      </c>
      <c r="J22" s="27">
        <v>5924.7139999999999</v>
      </c>
      <c r="K22" s="27">
        <v>1759.8989999999999</v>
      </c>
      <c r="L22" s="39" t="s">
        <v>171</v>
      </c>
      <c r="M22" t="s">
        <v>194</v>
      </c>
      <c r="O22" s="33">
        <v>7</v>
      </c>
      <c r="Q22" s="32">
        <v>19</v>
      </c>
      <c r="R22" s="33">
        <v>32</v>
      </c>
      <c r="S22" s="33">
        <v>4</v>
      </c>
      <c r="T22" s="32">
        <v>2</v>
      </c>
      <c r="V22" s="34"/>
      <c r="W22">
        <v>6</v>
      </c>
      <c r="Y22" s="33">
        <v>10</v>
      </c>
      <c r="AB22" t="s">
        <v>199</v>
      </c>
      <c r="AC22" t="s">
        <v>174</v>
      </c>
      <c r="AD22" t="s">
        <v>175</v>
      </c>
      <c r="AE22">
        <v>12</v>
      </c>
      <c r="AF22" s="68">
        <v>3.6</v>
      </c>
      <c r="AG22" t="s">
        <v>176</v>
      </c>
      <c r="AH22" s="68">
        <v>4.0999999999999996</v>
      </c>
      <c r="AI22" s="33" t="s">
        <v>176</v>
      </c>
      <c r="AN22" s="32">
        <v>4.1999999999999993</v>
      </c>
      <c r="AO22" s="33" t="s">
        <v>176</v>
      </c>
      <c r="AT22" t="s">
        <v>179</v>
      </c>
      <c r="AV22" t="s">
        <v>179</v>
      </c>
      <c r="AX22" s="69">
        <v>1.6484795200661977</v>
      </c>
      <c r="AY22" t="s">
        <v>176</v>
      </c>
      <c r="AZ22" s="35">
        <v>1.9717107985105502</v>
      </c>
      <c r="BA22" t="s">
        <v>176</v>
      </c>
      <c r="BF22" s="35">
        <v>27.129873560510326</v>
      </c>
      <c r="BG22" t="s">
        <v>176</v>
      </c>
      <c r="BH22" s="35">
        <v>0.26415929519444264</v>
      </c>
      <c r="BJ22" s="34">
        <v>53.545803079954595</v>
      </c>
      <c r="BK22" t="s">
        <v>176</v>
      </c>
      <c r="BZ22" s="35" t="s">
        <v>3393</v>
      </c>
      <c r="CB22" t="s">
        <v>3394</v>
      </c>
      <c r="CC22" s="35">
        <v>27.129873560510326</v>
      </c>
      <c r="CD22" s="35">
        <v>1.6161563922217625</v>
      </c>
      <c r="CE22" s="68">
        <v>47</v>
      </c>
      <c r="CF22" s="59" t="s">
        <v>177</v>
      </c>
    </row>
    <row r="23" spans="1:84" x14ac:dyDescent="0.25">
      <c r="C23" s="33" t="s">
        <v>168</v>
      </c>
      <c r="D23" s="33" t="s">
        <v>169</v>
      </c>
      <c r="E23" s="37">
        <v>2022</v>
      </c>
      <c r="F23" s="40">
        <v>44609</v>
      </c>
      <c r="G23" s="38">
        <v>0.5</v>
      </c>
      <c r="H23" s="40">
        <v>44236</v>
      </c>
      <c r="J23" s="27">
        <v>5924.7139999999999</v>
      </c>
      <c r="K23" s="27">
        <v>1759.8989999999999</v>
      </c>
      <c r="L23" s="39" t="s">
        <v>171</v>
      </c>
      <c r="M23" t="s">
        <v>194</v>
      </c>
      <c r="O23" s="33">
        <v>7</v>
      </c>
      <c r="Q23" s="32">
        <v>19</v>
      </c>
      <c r="R23" s="33">
        <v>32</v>
      </c>
      <c r="S23" s="33">
        <v>4</v>
      </c>
      <c r="T23" s="32">
        <v>2</v>
      </c>
      <c r="V23" s="34"/>
      <c r="W23">
        <v>6</v>
      </c>
      <c r="Y23" s="33">
        <v>10</v>
      </c>
      <c r="AB23" t="s">
        <v>200</v>
      </c>
      <c r="AC23" t="s">
        <v>174</v>
      </c>
      <c r="AD23" t="s">
        <v>175</v>
      </c>
      <c r="AE23">
        <v>15</v>
      </c>
      <c r="AF23" s="68">
        <v>4.4000000000000004</v>
      </c>
      <c r="AG23" t="s">
        <v>176</v>
      </c>
      <c r="AH23" s="68">
        <v>4.1900000000000004</v>
      </c>
      <c r="AI23" s="33" t="s">
        <v>176</v>
      </c>
      <c r="AN23" s="32">
        <v>2.73</v>
      </c>
      <c r="AO23" s="33" t="s">
        <v>176</v>
      </c>
      <c r="AT23" t="s">
        <v>179</v>
      </c>
      <c r="AV23" t="s">
        <v>179</v>
      </c>
      <c r="AX23" s="69">
        <v>2.0040339263549853</v>
      </c>
      <c r="AY23" t="s">
        <v>176</v>
      </c>
      <c r="AZ23" s="35">
        <v>2.3595883326437734</v>
      </c>
      <c r="BA23" t="s">
        <v>176</v>
      </c>
      <c r="BF23" s="35">
        <v>29.271705683708511</v>
      </c>
      <c r="BG23" t="s">
        <v>176</v>
      </c>
      <c r="BH23" s="63" t="s">
        <v>190</v>
      </c>
      <c r="BJ23" s="34">
        <v>55.687635203152773</v>
      </c>
      <c r="BK23" t="s">
        <v>176</v>
      </c>
      <c r="BZ23" s="35" t="s">
        <v>3393</v>
      </c>
      <c r="CB23" t="s">
        <v>3394</v>
      </c>
      <c r="CC23" s="35">
        <v>29.271705683708511</v>
      </c>
      <c r="CD23" s="35">
        <v>1.9393876706661151</v>
      </c>
      <c r="CE23" s="68">
        <v>31</v>
      </c>
      <c r="CF23" s="59" t="s">
        <v>177</v>
      </c>
    </row>
    <row r="24" spans="1:84" x14ac:dyDescent="0.25">
      <c r="C24" s="33" t="s">
        <v>168</v>
      </c>
      <c r="D24" s="33" t="s">
        <v>169</v>
      </c>
      <c r="E24" s="37">
        <v>2022</v>
      </c>
      <c r="F24" s="40">
        <v>44609</v>
      </c>
      <c r="G24" s="38">
        <v>0.5</v>
      </c>
      <c r="H24" s="40">
        <v>44236</v>
      </c>
      <c r="J24" s="27">
        <v>5924.7139999999999</v>
      </c>
      <c r="K24" s="27">
        <v>1759.8989999999999</v>
      </c>
      <c r="L24" s="39" t="s">
        <v>171</v>
      </c>
      <c r="M24" t="s">
        <v>194</v>
      </c>
      <c r="O24" s="33">
        <v>7</v>
      </c>
      <c r="Q24" s="32">
        <v>19</v>
      </c>
      <c r="R24" s="33">
        <v>32</v>
      </c>
      <c r="S24" s="33">
        <v>4</v>
      </c>
      <c r="T24" s="32">
        <v>2</v>
      </c>
      <c r="V24" s="34"/>
      <c r="W24">
        <v>6</v>
      </c>
      <c r="Y24" s="33">
        <v>10</v>
      </c>
      <c r="AB24" t="s">
        <v>201</v>
      </c>
      <c r="AC24" t="s">
        <v>174</v>
      </c>
      <c r="AD24" t="s">
        <v>175</v>
      </c>
      <c r="AE24">
        <v>17</v>
      </c>
      <c r="AF24" s="68">
        <v>4.5</v>
      </c>
      <c r="AG24" t="s">
        <v>176</v>
      </c>
      <c r="AH24" s="68">
        <v>4.1900000000000004</v>
      </c>
      <c r="AI24" s="33" t="s">
        <v>176</v>
      </c>
      <c r="AN24" s="32">
        <v>2.59</v>
      </c>
      <c r="AO24" s="33" t="s">
        <v>176</v>
      </c>
      <c r="AT24" s="68">
        <v>7.4</v>
      </c>
      <c r="AU24" t="s">
        <v>176</v>
      </c>
      <c r="AV24" s="68">
        <v>1.4</v>
      </c>
      <c r="AW24" t="s">
        <v>176</v>
      </c>
      <c r="AX24" s="69">
        <v>2.5535270997103847</v>
      </c>
      <c r="AY24" t="s">
        <v>176</v>
      </c>
      <c r="AZ24" s="35">
        <v>2.6181733553992554</v>
      </c>
      <c r="BA24" t="s">
        <v>176</v>
      </c>
      <c r="BF24" s="35">
        <v>29.985649724774571</v>
      </c>
      <c r="BG24" t="s">
        <v>176</v>
      </c>
      <c r="BH24" s="63" t="s">
        <v>190</v>
      </c>
      <c r="BJ24" s="34">
        <v>57.829467326350958</v>
      </c>
      <c r="BK24" t="s">
        <v>176</v>
      </c>
      <c r="BZ24" s="35" t="s">
        <v>3393</v>
      </c>
      <c r="CB24" t="s">
        <v>3394</v>
      </c>
      <c r="CC24" s="35">
        <v>29.985649724774571</v>
      </c>
      <c r="CD24" s="35">
        <v>2.3595883326437734</v>
      </c>
      <c r="CE24" s="68">
        <v>29</v>
      </c>
      <c r="CF24" s="59" t="s">
        <v>177</v>
      </c>
    </row>
    <row r="25" spans="1:84" x14ac:dyDescent="0.25">
      <c r="C25" s="33" t="s">
        <v>168</v>
      </c>
      <c r="D25" s="33" t="s">
        <v>169</v>
      </c>
      <c r="E25" s="37">
        <v>2022</v>
      </c>
      <c r="F25" s="40">
        <v>44609</v>
      </c>
      <c r="G25" s="38">
        <v>0.46527777777777773</v>
      </c>
      <c r="H25" s="40">
        <v>44236</v>
      </c>
      <c r="J25" s="27">
        <v>5923.3370000000004</v>
      </c>
      <c r="K25" s="27">
        <v>1801.7280000000001</v>
      </c>
      <c r="L25" s="39" t="s">
        <v>171</v>
      </c>
      <c r="M25" t="s">
        <v>202</v>
      </c>
      <c r="O25" s="33">
        <v>6</v>
      </c>
      <c r="Q25" s="32">
        <v>16</v>
      </c>
      <c r="R25" s="33">
        <v>32</v>
      </c>
      <c r="S25" s="33">
        <v>5</v>
      </c>
      <c r="T25" s="32">
        <v>3</v>
      </c>
      <c r="V25" s="34"/>
      <c r="W25">
        <v>6</v>
      </c>
      <c r="Y25" s="33">
        <v>0</v>
      </c>
      <c r="Z25">
        <v>2</v>
      </c>
      <c r="AA25" t="s">
        <v>176</v>
      </c>
      <c r="AB25" t="s">
        <v>203</v>
      </c>
      <c r="AC25" t="s">
        <v>174</v>
      </c>
      <c r="AD25" t="s">
        <v>175</v>
      </c>
      <c r="AE25">
        <v>0.5</v>
      </c>
      <c r="AF25" s="68">
        <v>2.2000000000000002</v>
      </c>
      <c r="AG25" t="s">
        <v>176</v>
      </c>
      <c r="AH25" s="68">
        <v>3.34</v>
      </c>
      <c r="AI25" s="33" t="s">
        <v>176</v>
      </c>
      <c r="AN25" s="32">
        <v>7.0699999999999994</v>
      </c>
      <c r="AO25" s="33" t="s">
        <v>176</v>
      </c>
      <c r="AT25" s="68">
        <v>7.4</v>
      </c>
      <c r="AU25" t="s">
        <v>176</v>
      </c>
      <c r="AV25" s="68">
        <v>1.3</v>
      </c>
      <c r="AW25" t="s">
        <v>176</v>
      </c>
      <c r="AX25" s="69">
        <v>1.2606019859329747</v>
      </c>
      <c r="AY25" t="s">
        <v>176</v>
      </c>
      <c r="AZ25" s="35">
        <v>1.5838332643773272</v>
      </c>
      <c r="BA25" t="s">
        <v>176</v>
      </c>
      <c r="BF25" s="35">
        <v>25.701985478378205</v>
      </c>
      <c r="BG25" t="s">
        <v>176</v>
      </c>
      <c r="BH25" s="35">
        <v>2.5701985478378204</v>
      </c>
      <c r="BJ25" s="34">
        <v>56.401579244218837</v>
      </c>
      <c r="BK25" t="s">
        <v>176</v>
      </c>
      <c r="BZ25" s="35" t="s">
        <v>3393</v>
      </c>
      <c r="CB25" t="s">
        <v>3394</v>
      </c>
      <c r="CC25" s="35">
        <v>28.557761642642451</v>
      </c>
      <c r="CD25" s="35">
        <v>1.1313094745552337</v>
      </c>
      <c r="CE25" s="68">
        <v>75</v>
      </c>
      <c r="CF25" s="59" t="s">
        <v>177</v>
      </c>
    </row>
    <row r="26" spans="1:84" x14ac:dyDescent="0.25">
      <c r="C26" s="33" t="s">
        <v>168</v>
      </c>
      <c r="D26" s="33" t="s">
        <v>169</v>
      </c>
      <c r="E26" s="37">
        <v>2022</v>
      </c>
      <c r="F26" s="40">
        <v>44609</v>
      </c>
      <c r="G26" s="38">
        <v>0.46527777777777773</v>
      </c>
      <c r="H26" s="40">
        <v>44236</v>
      </c>
      <c r="J26" s="27">
        <v>5923.3370000000004</v>
      </c>
      <c r="K26" s="27">
        <v>1801.7280000000001</v>
      </c>
      <c r="L26" s="39" t="s">
        <v>171</v>
      </c>
      <c r="M26" t="s">
        <v>202</v>
      </c>
      <c r="O26" s="33">
        <v>6</v>
      </c>
      <c r="Q26" s="32">
        <v>16</v>
      </c>
      <c r="R26" s="33">
        <v>32</v>
      </c>
      <c r="S26" s="33">
        <v>5</v>
      </c>
      <c r="T26" s="32">
        <v>3</v>
      </c>
      <c r="V26" s="34"/>
      <c r="W26">
        <v>6</v>
      </c>
      <c r="Y26" s="33">
        <v>0</v>
      </c>
      <c r="AB26" t="s">
        <v>204</v>
      </c>
      <c r="AC26" t="s">
        <v>174</v>
      </c>
      <c r="AD26" t="s">
        <v>175</v>
      </c>
      <c r="AE26">
        <v>3</v>
      </c>
      <c r="AF26" s="68">
        <v>2.2000000000000002</v>
      </c>
      <c r="AG26" t="s">
        <v>176</v>
      </c>
      <c r="AH26" s="68">
        <v>3.36</v>
      </c>
      <c r="AI26" s="33" t="s">
        <v>176</v>
      </c>
      <c r="AN26" s="32">
        <v>7</v>
      </c>
      <c r="AO26" s="33" t="s">
        <v>176</v>
      </c>
      <c r="AT26" t="s">
        <v>179</v>
      </c>
      <c r="AV26" t="s">
        <v>179</v>
      </c>
      <c r="AX26" s="69">
        <v>1.2282788580885395</v>
      </c>
      <c r="AY26" t="s">
        <v>176</v>
      </c>
      <c r="AZ26" s="35">
        <v>1.5838332643773272</v>
      </c>
      <c r="BA26" t="s">
        <v>176</v>
      </c>
      <c r="BF26" s="35">
        <v>25.701985478378205</v>
      </c>
      <c r="BG26" t="s">
        <v>176</v>
      </c>
      <c r="BH26" s="35">
        <v>2.7129873560510327</v>
      </c>
      <c r="BJ26" s="34">
        <v>54.973691162086716</v>
      </c>
      <c r="BK26" t="s">
        <v>176</v>
      </c>
      <c r="BZ26" s="35" t="s">
        <v>3393</v>
      </c>
      <c r="CB26" t="s">
        <v>3394</v>
      </c>
      <c r="CC26" s="35">
        <v>28.557761642642451</v>
      </c>
      <c r="CD26" s="35">
        <v>1.3898944973107157</v>
      </c>
      <c r="CE26" s="68">
        <v>75</v>
      </c>
      <c r="CF26" s="59" t="s">
        <v>177</v>
      </c>
    </row>
    <row r="27" spans="1:84" x14ac:dyDescent="0.25">
      <c r="C27" s="33" t="s">
        <v>168</v>
      </c>
      <c r="D27" s="33" t="s">
        <v>169</v>
      </c>
      <c r="E27" s="37">
        <v>2022</v>
      </c>
      <c r="F27" s="40">
        <v>44609</v>
      </c>
      <c r="G27" s="38">
        <v>0.46527777777777773</v>
      </c>
      <c r="H27" s="40">
        <v>44236</v>
      </c>
      <c r="J27" s="27">
        <v>5923.3370000000004</v>
      </c>
      <c r="K27" s="27">
        <v>1801.7280000000001</v>
      </c>
      <c r="L27" s="39" t="s">
        <v>171</v>
      </c>
      <c r="M27" t="s">
        <v>202</v>
      </c>
      <c r="O27" s="33">
        <v>6</v>
      </c>
      <c r="Q27" s="32">
        <v>16</v>
      </c>
      <c r="R27" s="33">
        <v>32</v>
      </c>
      <c r="S27" s="33">
        <v>5</v>
      </c>
      <c r="T27" s="32">
        <v>3</v>
      </c>
      <c r="V27" s="34"/>
      <c r="W27">
        <v>6</v>
      </c>
      <c r="Y27" s="33">
        <v>0</v>
      </c>
      <c r="AB27" t="s">
        <v>205</v>
      </c>
      <c r="AC27" t="s">
        <v>174</v>
      </c>
      <c r="AD27" t="s">
        <v>175</v>
      </c>
      <c r="AE27">
        <v>6</v>
      </c>
      <c r="AF27" s="68">
        <v>2.7</v>
      </c>
      <c r="AG27" t="s">
        <v>176</v>
      </c>
      <c r="AH27" s="68">
        <v>3.81</v>
      </c>
      <c r="AI27" s="33" t="s">
        <v>176</v>
      </c>
      <c r="AN27" s="32">
        <v>5.8100000000000005</v>
      </c>
      <c r="AO27" s="33" t="s">
        <v>176</v>
      </c>
      <c r="AT27" t="s">
        <v>179</v>
      </c>
      <c r="AV27" t="s">
        <v>179</v>
      </c>
      <c r="AX27" s="69">
        <v>1.422217625155151</v>
      </c>
      <c r="AY27" t="s">
        <v>176</v>
      </c>
      <c r="AZ27" s="35">
        <v>1.6808026479106331</v>
      </c>
      <c r="BA27" t="s">
        <v>176</v>
      </c>
      <c r="BF27" s="35">
        <v>26.415929519444266</v>
      </c>
      <c r="BG27" t="s">
        <v>176</v>
      </c>
      <c r="BH27" s="35">
        <v>1.1423104657056979</v>
      </c>
      <c r="BJ27" s="34">
        <v>52.831859038888531</v>
      </c>
      <c r="BK27" t="s">
        <v>176</v>
      </c>
      <c r="BZ27" s="35" t="s">
        <v>3393</v>
      </c>
      <c r="CB27" t="s">
        <v>3394</v>
      </c>
      <c r="CC27" s="35">
        <v>27.843817601576387</v>
      </c>
      <c r="CD27" s="35">
        <v>1.6484795200661977</v>
      </c>
      <c r="CE27" s="68">
        <v>63</v>
      </c>
      <c r="CF27" s="59" t="s">
        <v>177</v>
      </c>
    </row>
    <row r="28" spans="1:84" x14ac:dyDescent="0.25">
      <c r="C28" s="33" t="s">
        <v>168</v>
      </c>
      <c r="D28" s="33" t="s">
        <v>169</v>
      </c>
      <c r="E28" s="37">
        <v>2022</v>
      </c>
      <c r="F28" s="40">
        <v>44609</v>
      </c>
      <c r="G28" s="38">
        <v>0.46527777777777773</v>
      </c>
      <c r="H28" s="40">
        <v>44236</v>
      </c>
      <c r="J28" s="27">
        <v>5923.3370000000004</v>
      </c>
      <c r="K28" s="27">
        <v>1801.7280000000001</v>
      </c>
      <c r="L28" s="39" t="s">
        <v>171</v>
      </c>
      <c r="M28" t="s">
        <v>202</v>
      </c>
      <c r="O28" s="33">
        <v>6</v>
      </c>
      <c r="Q28" s="32">
        <v>16</v>
      </c>
      <c r="R28" s="33">
        <v>32</v>
      </c>
      <c r="S28" s="33">
        <v>5</v>
      </c>
      <c r="T28" s="32">
        <v>3</v>
      </c>
      <c r="V28" s="34"/>
      <c r="W28">
        <v>6</v>
      </c>
      <c r="Y28" s="33">
        <v>0</v>
      </c>
      <c r="AB28" t="s">
        <v>206</v>
      </c>
      <c r="AC28" t="s">
        <v>174</v>
      </c>
      <c r="AD28" t="s">
        <v>175</v>
      </c>
      <c r="AE28">
        <v>9</v>
      </c>
      <c r="AF28" s="68">
        <v>2.7</v>
      </c>
      <c r="AG28" t="s">
        <v>176</v>
      </c>
      <c r="AH28" s="68">
        <v>4.01</v>
      </c>
      <c r="AI28" s="33" t="s">
        <v>176</v>
      </c>
      <c r="AN28" s="32">
        <v>5.9499999999999993</v>
      </c>
      <c r="AO28" s="33" t="s">
        <v>176</v>
      </c>
      <c r="AT28" t="s">
        <v>179</v>
      </c>
      <c r="AV28" t="s">
        <v>179</v>
      </c>
      <c r="AX28" s="69">
        <v>1.422217625155151</v>
      </c>
      <c r="AY28" t="s">
        <v>176</v>
      </c>
      <c r="AZ28" s="35">
        <v>1.6808026479106331</v>
      </c>
      <c r="BA28" t="s">
        <v>176</v>
      </c>
      <c r="BF28" s="35">
        <v>26.415929519444266</v>
      </c>
      <c r="BG28" t="s">
        <v>176</v>
      </c>
      <c r="BH28" s="35">
        <v>1.9990433149849713</v>
      </c>
      <c r="BJ28" s="34">
        <v>53.545803079954595</v>
      </c>
      <c r="BK28" t="s">
        <v>176</v>
      </c>
      <c r="BZ28" s="35" t="s">
        <v>3393</v>
      </c>
      <c r="CB28" t="s">
        <v>3394</v>
      </c>
      <c r="CC28" s="35">
        <v>28.557761642642451</v>
      </c>
      <c r="CD28" s="35">
        <v>1.6161563922217625</v>
      </c>
      <c r="CE28" s="68">
        <v>64</v>
      </c>
      <c r="CF28" s="59" t="s">
        <v>177</v>
      </c>
    </row>
    <row r="29" spans="1:84" x14ac:dyDescent="0.25">
      <c r="C29" s="33" t="s">
        <v>168</v>
      </c>
      <c r="D29" s="33" t="s">
        <v>169</v>
      </c>
      <c r="E29" s="37">
        <v>2022</v>
      </c>
      <c r="F29" s="40">
        <v>44609</v>
      </c>
      <c r="G29" s="38">
        <v>0.46527777777777773</v>
      </c>
      <c r="H29" s="40">
        <v>44236</v>
      </c>
      <c r="J29" s="27">
        <v>5923.3370000000004</v>
      </c>
      <c r="K29" s="27">
        <v>1801.7280000000001</v>
      </c>
      <c r="L29" s="39" t="s">
        <v>171</v>
      </c>
      <c r="M29" t="s">
        <v>202</v>
      </c>
      <c r="O29" s="33">
        <v>6</v>
      </c>
      <c r="Q29" s="32">
        <v>16</v>
      </c>
      <c r="R29" s="33">
        <v>32</v>
      </c>
      <c r="S29" s="33">
        <v>5</v>
      </c>
      <c r="T29" s="32">
        <v>3</v>
      </c>
      <c r="V29" s="34"/>
      <c r="W29">
        <v>6</v>
      </c>
      <c r="Y29" s="33">
        <v>0</v>
      </c>
      <c r="AB29" t="s">
        <v>207</v>
      </c>
      <c r="AC29" t="s">
        <v>174</v>
      </c>
      <c r="AD29" t="s">
        <v>175</v>
      </c>
      <c r="AE29">
        <v>12</v>
      </c>
      <c r="AF29" s="68">
        <v>2.7</v>
      </c>
      <c r="AG29" t="s">
        <v>176</v>
      </c>
      <c r="AH29" s="68">
        <v>4.05</v>
      </c>
      <c r="AI29" s="33" t="s">
        <v>176</v>
      </c>
      <c r="AN29" s="32">
        <v>6.089999999999999</v>
      </c>
      <c r="AO29" s="33" t="s">
        <v>176</v>
      </c>
      <c r="AT29" t="s">
        <v>179</v>
      </c>
      <c r="AV29" t="s">
        <v>179</v>
      </c>
      <c r="AX29" s="69">
        <v>1.29292511377741</v>
      </c>
      <c r="AY29" t="s">
        <v>176</v>
      </c>
      <c r="AZ29" s="35">
        <v>1.5838332643773272</v>
      </c>
      <c r="BA29" t="s">
        <v>176</v>
      </c>
      <c r="BF29" s="35">
        <v>26.415929519444266</v>
      </c>
      <c r="BG29" t="s">
        <v>176</v>
      </c>
      <c r="BH29" s="35">
        <v>1.9990433149849713</v>
      </c>
      <c r="BJ29" s="34">
        <v>52.831859038888531</v>
      </c>
      <c r="BK29" t="s">
        <v>176</v>
      </c>
      <c r="BZ29" s="35" t="s">
        <v>3393</v>
      </c>
      <c r="CB29" t="s">
        <v>3394</v>
      </c>
      <c r="CC29" s="35">
        <v>27.843817601576387</v>
      </c>
      <c r="CD29" s="35">
        <v>1.6161563922217625</v>
      </c>
      <c r="CE29" s="68">
        <v>66</v>
      </c>
      <c r="CF29" s="59" t="s">
        <v>177</v>
      </c>
    </row>
    <row r="30" spans="1:84" s="5" customFormat="1" x14ac:dyDescent="0.25">
      <c r="A30" s="73"/>
      <c r="C30" s="74" t="s">
        <v>168</v>
      </c>
      <c r="D30" s="74" t="s">
        <v>169</v>
      </c>
      <c r="E30" s="75">
        <v>2022</v>
      </c>
      <c r="F30" s="76">
        <v>44609</v>
      </c>
      <c r="G30" s="77">
        <v>0.46527777777777773</v>
      </c>
      <c r="H30" s="76">
        <v>44236</v>
      </c>
      <c r="I30" s="78"/>
      <c r="J30" s="78">
        <v>5923.3370000000004</v>
      </c>
      <c r="K30" s="78">
        <v>1801.7280000000001</v>
      </c>
      <c r="L30" s="79" t="s">
        <v>171</v>
      </c>
      <c r="M30" s="5" t="s">
        <v>202</v>
      </c>
      <c r="O30" s="74">
        <v>6</v>
      </c>
      <c r="Q30" s="72">
        <v>16</v>
      </c>
      <c r="R30" s="74">
        <v>32</v>
      </c>
      <c r="S30" s="74">
        <v>5</v>
      </c>
      <c r="T30" s="72">
        <v>3</v>
      </c>
      <c r="V30" s="80"/>
      <c r="W30" s="5">
        <v>6</v>
      </c>
      <c r="Y30" s="74">
        <v>0</v>
      </c>
      <c r="AB30" s="5" t="s">
        <v>208</v>
      </c>
      <c r="AC30" s="5" t="s">
        <v>174</v>
      </c>
      <c r="AD30" s="5" t="s">
        <v>175</v>
      </c>
      <c r="AE30" s="5">
        <v>15</v>
      </c>
      <c r="AF30" s="71">
        <v>2.9</v>
      </c>
      <c r="AG30" s="5" t="s">
        <v>176</v>
      </c>
      <c r="AH30" s="71">
        <v>4.08</v>
      </c>
      <c r="AI30" s="74" t="s">
        <v>176</v>
      </c>
      <c r="AN30" s="72">
        <v>6.089999999999999</v>
      </c>
      <c r="AO30" s="74" t="s">
        <v>176</v>
      </c>
      <c r="AT30" s="71">
        <v>7.6</v>
      </c>
      <c r="AU30" s="5" t="s">
        <v>176</v>
      </c>
      <c r="AV30" s="71">
        <v>1.3</v>
      </c>
      <c r="AW30" s="5" t="s">
        <v>176</v>
      </c>
      <c r="AX30" s="81">
        <v>1.3252482416218452</v>
      </c>
      <c r="AY30" s="5" t="s">
        <v>176</v>
      </c>
      <c r="AZ30" s="82">
        <v>1.6161563922217625</v>
      </c>
      <c r="BA30" s="5" t="s">
        <v>176</v>
      </c>
      <c r="BF30" s="82">
        <v>25.701985478378205</v>
      </c>
      <c r="BG30" s="5" t="s">
        <v>176</v>
      </c>
      <c r="BH30" s="82">
        <v>2.1418321231981836</v>
      </c>
      <c r="BJ30" s="80">
        <v>53.545803079954595</v>
      </c>
      <c r="BK30" s="5" t="s">
        <v>176</v>
      </c>
      <c r="BZ30" s="82" t="s">
        <v>3393</v>
      </c>
      <c r="CB30" s="5" t="s">
        <v>3394</v>
      </c>
      <c r="CC30" s="82">
        <v>27.843817601576387</v>
      </c>
      <c r="CD30" s="82">
        <v>1.9717107985105502</v>
      </c>
      <c r="CE30" s="71">
        <v>66</v>
      </c>
      <c r="CF30" s="83" t="s">
        <v>177</v>
      </c>
    </row>
    <row r="31" spans="1:84" x14ac:dyDescent="0.25">
      <c r="C31" s="33" t="s">
        <v>168</v>
      </c>
      <c r="D31" s="33" t="s">
        <v>169</v>
      </c>
      <c r="E31" s="37">
        <v>2022</v>
      </c>
      <c r="F31" s="40">
        <v>44729</v>
      </c>
      <c r="G31" s="38">
        <v>0.55208333333333337</v>
      </c>
      <c r="H31" s="40">
        <v>44729</v>
      </c>
      <c r="J31" s="27">
        <v>5922.5680000000002</v>
      </c>
      <c r="K31" s="27" t="s">
        <v>170</v>
      </c>
      <c r="L31" s="39" t="s">
        <v>171</v>
      </c>
      <c r="M31" t="s">
        <v>172</v>
      </c>
      <c r="O31" s="33">
        <v>8</v>
      </c>
      <c r="Q31" s="32">
        <v>23</v>
      </c>
      <c r="R31" s="33">
        <v>32</v>
      </c>
      <c r="S31" s="33">
        <v>2</v>
      </c>
      <c r="T31" s="33">
        <v>20.8</v>
      </c>
      <c r="V31" s="34"/>
      <c r="W31" s="33">
        <v>5</v>
      </c>
      <c r="Y31" s="33">
        <v>0</v>
      </c>
      <c r="Z31">
        <v>2.8</v>
      </c>
      <c r="AA31" t="s">
        <v>176</v>
      </c>
      <c r="AB31" t="s">
        <v>209</v>
      </c>
      <c r="AC31" t="s">
        <v>174</v>
      </c>
      <c r="AD31" t="s">
        <v>175</v>
      </c>
      <c r="AE31">
        <v>0.5</v>
      </c>
      <c r="AF31" s="68">
        <v>18.2</v>
      </c>
      <c r="AG31" t="s">
        <v>176</v>
      </c>
      <c r="AH31" s="68">
        <v>2.94</v>
      </c>
      <c r="AI31" s="33" t="s">
        <v>176</v>
      </c>
      <c r="AN31">
        <v>7.839999999999999</v>
      </c>
      <c r="AO31" s="33" t="s">
        <v>176</v>
      </c>
      <c r="AR31" t="s">
        <v>179</v>
      </c>
      <c r="AT31" s="68">
        <v>8.1</v>
      </c>
      <c r="AU31" t="s">
        <v>176</v>
      </c>
      <c r="AV31" s="68">
        <v>1.3</v>
      </c>
      <c r="AW31" t="s">
        <v>176</v>
      </c>
      <c r="AX31" s="35">
        <v>7.7575506826644602E-2</v>
      </c>
      <c r="AY31" t="s">
        <v>176</v>
      </c>
      <c r="AZ31" s="35">
        <v>1.163632602399669</v>
      </c>
      <c r="BA31" t="s">
        <v>176</v>
      </c>
      <c r="BF31" s="35">
        <v>0.22132265273047899</v>
      </c>
      <c r="BG31" s="32" t="s">
        <v>176</v>
      </c>
      <c r="BH31" s="69">
        <v>2.855776164264245</v>
      </c>
      <c r="BI31" s="32" t="s">
        <v>176</v>
      </c>
      <c r="BJ31" s="34">
        <v>32.127481847972753</v>
      </c>
      <c r="BK31" t="s">
        <v>176</v>
      </c>
      <c r="BZ31" s="35" t="s">
        <v>3393</v>
      </c>
      <c r="CB31" t="s">
        <v>3394</v>
      </c>
      <c r="CC31" s="32">
        <v>3.2127481847972756</v>
      </c>
      <c r="CD31" s="35">
        <v>8.4040132395531653E-2</v>
      </c>
      <c r="CE31" s="68">
        <v>120</v>
      </c>
      <c r="CF31" s="59" t="s">
        <v>177</v>
      </c>
    </row>
    <row r="32" spans="1:84" x14ac:dyDescent="0.25">
      <c r="C32" s="33" t="s">
        <v>168</v>
      </c>
      <c r="D32" s="33" t="s">
        <v>169</v>
      </c>
      <c r="E32" s="37">
        <v>2022</v>
      </c>
      <c r="F32" s="40">
        <v>44729</v>
      </c>
      <c r="G32" s="38">
        <v>0.55208333333333337</v>
      </c>
      <c r="H32" s="40">
        <v>44729</v>
      </c>
      <c r="J32" s="27">
        <v>5922.5680000000002</v>
      </c>
      <c r="K32" s="27" t="s">
        <v>170</v>
      </c>
      <c r="L32" s="39" t="s">
        <v>171</v>
      </c>
      <c r="M32" t="s">
        <v>172</v>
      </c>
      <c r="O32" s="33">
        <v>8</v>
      </c>
      <c r="Q32" s="32">
        <v>23</v>
      </c>
      <c r="R32" s="33">
        <v>32</v>
      </c>
      <c r="S32" s="33">
        <v>2</v>
      </c>
      <c r="T32" s="33">
        <v>20.8</v>
      </c>
      <c r="V32" s="34"/>
      <c r="W32" s="33">
        <v>5</v>
      </c>
      <c r="Y32" s="33">
        <v>0</v>
      </c>
      <c r="AB32" t="s">
        <v>210</v>
      </c>
      <c r="AC32" t="s">
        <v>174</v>
      </c>
      <c r="AD32" t="s">
        <v>175</v>
      </c>
      <c r="AE32">
        <v>3</v>
      </c>
      <c r="AF32" s="68">
        <v>15.3</v>
      </c>
      <c r="AG32" t="s">
        <v>176</v>
      </c>
      <c r="AH32" s="68">
        <v>2.98</v>
      </c>
      <c r="AI32" s="33" t="s">
        <v>176</v>
      </c>
      <c r="AN32">
        <v>8.3999999999999986</v>
      </c>
      <c r="AO32" s="33" t="s">
        <v>176</v>
      </c>
      <c r="AR32" t="s">
        <v>179</v>
      </c>
      <c r="AT32" t="s">
        <v>179</v>
      </c>
      <c r="AV32" t="s">
        <v>179</v>
      </c>
      <c r="AX32" s="35">
        <v>0.1551510136532892</v>
      </c>
      <c r="AY32" t="s">
        <v>176</v>
      </c>
      <c r="AZ32" s="35">
        <v>1.2606019859329747</v>
      </c>
      <c r="BA32" t="s">
        <v>176</v>
      </c>
      <c r="BF32" s="35">
        <v>0.69252571983407929</v>
      </c>
      <c r="BG32" s="32" t="s">
        <v>176</v>
      </c>
      <c r="BH32" s="69">
        <v>4.8548194792492163</v>
      </c>
      <c r="BI32" s="32" t="s">
        <v>176</v>
      </c>
      <c r="BJ32" s="34">
        <v>37.125090135435187</v>
      </c>
      <c r="BK32" t="s">
        <v>176</v>
      </c>
      <c r="BZ32" s="35" t="s">
        <v>3393</v>
      </c>
      <c r="CB32" t="s">
        <v>3394</v>
      </c>
      <c r="CC32" s="32">
        <v>5.1403970956756408</v>
      </c>
      <c r="CD32" s="35">
        <v>0.12282788580885394</v>
      </c>
      <c r="CE32" s="68">
        <v>120</v>
      </c>
      <c r="CF32" s="59" t="s">
        <v>177</v>
      </c>
    </row>
    <row r="33" spans="3:84" x14ac:dyDescent="0.25">
      <c r="C33" s="33" t="s">
        <v>168</v>
      </c>
      <c r="D33" s="33" t="s">
        <v>169</v>
      </c>
      <c r="E33" s="37">
        <v>2022</v>
      </c>
      <c r="F33" s="40">
        <v>44729</v>
      </c>
      <c r="G33" s="38">
        <v>0.55208333333333337</v>
      </c>
      <c r="H33" s="40">
        <v>44729</v>
      </c>
      <c r="J33" s="27">
        <v>5922.5680000000002</v>
      </c>
      <c r="K33" s="27" t="s">
        <v>170</v>
      </c>
      <c r="L33" s="39" t="s">
        <v>171</v>
      </c>
      <c r="M33" t="s">
        <v>172</v>
      </c>
      <c r="O33" s="33">
        <v>8</v>
      </c>
      <c r="Q33" s="32">
        <v>23</v>
      </c>
      <c r="R33" s="33">
        <v>32</v>
      </c>
      <c r="S33" s="33">
        <v>2</v>
      </c>
      <c r="T33" s="33">
        <v>20.8</v>
      </c>
      <c r="V33" s="34"/>
      <c r="W33" s="33">
        <v>5</v>
      </c>
      <c r="Y33" s="33">
        <v>0</v>
      </c>
      <c r="AB33" t="s">
        <v>211</v>
      </c>
      <c r="AC33" t="s">
        <v>174</v>
      </c>
      <c r="AD33" t="s">
        <v>175</v>
      </c>
      <c r="AE33">
        <v>6</v>
      </c>
      <c r="AF33" s="68">
        <v>12.6</v>
      </c>
      <c r="AG33" t="s">
        <v>176</v>
      </c>
      <c r="AH33" s="68">
        <v>3.12</v>
      </c>
      <c r="AI33" s="33" t="s">
        <v>176</v>
      </c>
      <c r="AN33">
        <v>7.35</v>
      </c>
      <c r="AO33" s="33" t="s">
        <v>176</v>
      </c>
      <c r="AR33" t="s">
        <v>179</v>
      </c>
      <c r="AT33" t="s">
        <v>179</v>
      </c>
      <c r="AV33" t="s">
        <v>179</v>
      </c>
      <c r="AX33" s="35">
        <v>8.4040132395531653E-2</v>
      </c>
      <c r="AY33" t="s">
        <v>176</v>
      </c>
      <c r="AZ33" s="35">
        <v>1.2282788580885395</v>
      </c>
      <c r="BA33" t="s">
        <v>176</v>
      </c>
      <c r="BF33" s="35">
        <v>5.2831859038888531</v>
      </c>
      <c r="BG33" s="32" t="s">
        <v>176</v>
      </c>
      <c r="BH33" s="69">
        <v>4.0694810340765493</v>
      </c>
      <c r="BI33" s="32" t="s">
        <v>176</v>
      </c>
      <c r="BJ33" s="34">
        <v>37.839034176501244</v>
      </c>
      <c r="BK33" t="s">
        <v>176</v>
      </c>
      <c r="BZ33" s="35" t="s">
        <v>3393</v>
      </c>
      <c r="CB33" t="s">
        <v>3394</v>
      </c>
      <c r="CC33" s="32">
        <v>9.2812725338587967</v>
      </c>
      <c r="CD33" s="35">
        <v>0.10020169631774928</v>
      </c>
      <c r="CE33" s="68">
        <v>100</v>
      </c>
      <c r="CF33" s="59" t="s">
        <v>177</v>
      </c>
    </row>
    <row r="34" spans="3:84" x14ac:dyDescent="0.25">
      <c r="C34" s="33" t="s">
        <v>168</v>
      </c>
      <c r="D34" s="33" t="s">
        <v>169</v>
      </c>
      <c r="E34" s="37">
        <v>2022</v>
      </c>
      <c r="F34" s="40">
        <v>44729</v>
      </c>
      <c r="G34" s="38">
        <v>0.55208333333333337</v>
      </c>
      <c r="H34" s="40">
        <v>44729</v>
      </c>
      <c r="J34" s="27">
        <v>5922.5680000000002</v>
      </c>
      <c r="K34" s="27" t="s">
        <v>170</v>
      </c>
      <c r="L34" s="39" t="s">
        <v>171</v>
      </c>
      <c r="M34" t="s">
        <v>172</v>
      </c>
      <c r="O34" s="33">
        <v>8</v>
      </c>
      <c r="Q34" s="32">
        <v>23</v>
      </c>
      <c r="R34" s="33">
        <v>32</v>
      </c>
      <c r="S34" s="33">
        <v>2</v>
      </c>
      <c r="T34" s="33">
        <v>20.8</v>
      </c>
      <c r="V34" s="34"/>
      <c r="W34" s="33">
        <v>5</v>
      </c>
      <c r="Y34" s="33">
        <v>0</v>
      </c>
      <c r="AB34" t="s">
        <v>212</v>
      </c>
      <c r="AC34" t="s">
        <v>174</v>
      </c>
      <c r="AD34" t="s">
        <v>175</v>
      </c>
      <c r="AE34">
        <v>9</v>
      </c>
      <c r="AF34" s="68">
        <v>9.5</v>
      </c>
      <c r="AG34" t="s">
        <v>176</v>
      </c>
      <c r="AH34" s="68">
        <v>3.37</v>
      </c>
      <c r="AI34" s="33" t="s">
        <v>176</v>
      </c>
      <c r="AN34">
        <v>5.6</v>
      </c>
      <c r="AO34" s="33" t="s">
        <v>176</v>
      </c>
      <c r="AR34" t="s">
        <v>179</v>
      </c>
      <c r="AT34" t="s">
        <v>179</v>
      </c>
      <c r="AV34" t="s">
        <v>179</v>
      </c>
      <c r="AX34" s="35">
        <v>8.7272445179975178E-2</v>
      </c>
      <c r="AY34" t="s">
        <v>176</v>
      </c>
      <c r="AZ34" s="35">
        <v>1.0020169631774927</v>
      </c>
      <c r="BA34" t="s">
        <v>176</v>
      </c>
      <c r="BF34" s="35">
        <v>7.8533844517266731</v>
      </c>
      <c r="BG34" s="32" t="s">
        <v>176</v>
      </c>
      <c r="BH34" s="69">
        <v>6.2113131572747324</v>
      </c>
      <c r="BI34" s="32" t="s">
        <v>176</v>
      </c>
      <c r="BJ34" s="34">
        <v>42.122698422897614</v>
      </c>
      <c r="BK34" t="s">
        <v>176</v>
      </c>
      <c r="BZ34" s="35" t="s">
        <v>3393</v>
      </c>
      <c r="CB34" t="s">
        <v>3394</v>
      </c>
      <c r="CC34" s="32">
        <v>13.564936780255163</v>
      </c>
      <c r="CD34" s="35">
        <v>0.1034340091021928</v>
      </c>
      <c r="CE34" s="68">
        <v>72</v>
      </c>
      <c r="CF34" s="59" t="s">
        <v>177</v>
      </c>
    </row>
    <row r="35" spans="3:84" x14ac:dyDescent="0.25">
      <c r="C35" s="33" t="s">
        <v>168</v>
      </c>
      <c r="D35" s="33" t="s">
        <v>169</v>
      </c>
      <c r="E35" s="37">
        <v>2022</v>
      </c>
      <c r="F35" s="40">
        <v>44729</v>
      </c>
      <c r="G35" s="38">
        <v>0.55208333333333337</v>
      </c>
      <c r="H35" s="40">
        <v>44729</v>
      </c>
      <c r="J35" s="27">
        <v>5922.5680000000002</v>
      </c>
      <c r="K35" s="27" t="s">
        <v>170</v>
      </c>
      <c r="L35" s="39" t="s">
        <v>171</v>
      </c>
      <c r="M35" t="s">
        <v>172</v>
      </c>
      <c r="O35" s="33">
        <v>8</v>
      </c>
      <c r="Q35" s="32">
        <v>23</v>
      </c>
      <c r="R35" s="33">
        <v>32</v>
      </c>
      <c r="S35" s="33">
        <v>2</v>
      </c>
      <c r="T35" s="33">
        <v>20.8</v>
      </c>
      <c r="V35" s="34"/>
      <c r="W35" s="33">
        <v>5</v>
      </c>
      <c r="Y35" s="33">
        <v>0</v>
      </c>
      <c r="AB35" t="s">
        <v>213</v>
      </c>
      <c r="AC35" t="s">
        <v>174</v>
      </c>
      <c r="AD35" t="s">
        <v>175</v>
      </c>
      <c r="AE35">
        <v>12</v>
      </c>
      <c r="AF35" s="68">
        <v>6.2</v>
      </c>
      <c r="AG35" t="s">
        <v>176</v>
      </c>
      <c r="AH35" s="68">
        <v>3.95</v>
      </c>
      <c r="AI35" s="33" t="s">
        <v>176</v>
      </c>
      <c r="AN35">
        <v>4.83</v>
      </c>
      <c r="AO35" s="33" t="s">
        <v>176</v>
      </c>
      <c r="AR35" t="s">
        <v>179</v>
      </c>
      <c r="AT35" t="s">
        <v>179</v>
      </c>
      <c r="AV35" t="s">
        <v>179</v>
      </c>
      <c r="AX35" s="35">
        <v>0.197171079851055</v>
      </c>
      <c r="AY35" t="s">
        <v>176</v>
      </c>
      <c r="AZ35" s="35">
        <v>1.5191870086884567</v>
      </c>
      <c r="BA35" t="s">
        <v>176</v>
      </c>
      <c r="BF35" s="35">
        <v>13.564936780255163</v>
      </c>
      <c r="BG35" s="32" t="s">
        <v>176</v>
      </c>
      <c r="BH35" s="69">
        <v>7.8533844517266731</v>
      </c>
      <c r="BI35" s="32" t="s">
        <v>176</v>
      </c>
      <c r="BJ35" s="34">
        <v>49.262138833558225</v>
      </c>
      <c r="BK35" t="s">
        <v>176</v>
      </c>
      <c r="BZ35" s="35" t="s">
        <v>3393</v>
      </c>
      <c r="CB35" t="s">
        <v>3394</v>
      </c>
      <c r="CC35" s="32">
        <v>20.704377190915775</v>
      </c>
      <c r="CD35" s="35">
        <v>0.17131257757550683</v>
      </c>
      <c r="CE35" s="68">
        <v>57</v>
      </c>
      <c r="CF35" s="59" t="s">
        <v>177</v>
      </c>
    </row>
    <row r="36" spans="3:84" x14ac:dyDescent="0.25">
      <c r="C36" s="33" t="s">
        <v>168</v>
      </c>
      <c r="D36" s="33" t="s">
        <v>169</v>
      </c>
      <c r="E36" s="37">
        <v>2022</v>
      </c>
      <c r="F36" s="40">
        <v>44729</v>
      </c>
      <c r="G36" s="38">
        <v>0.55208333333333337</v>
      </c>
      <c r="H36" s="40">
        <v>44729</v>
      </c>
      <c r="J36" s="27">
        <v>5922.5680000000002</v>
      </c>
      <c r="K36" s="27" t="s">
        <v>170</v>
      </c>
      <c r="L36" s="39" t="s">
        <v>171</v>
      </c>
      <c r="M36" t="s">
        <v>172</v>
      </c>
      <c r="O36" s="33">
        <v>8</v>
      </c>
      <c r="Q36" s="32">
        <v>23</v>
      </c>
      <c r="R36" s="33">
        <v>32</v>
      </c>
      <c r="S36" s="33">
        <v>2</v>
      </c>
      <c r="T36" s="33">
        <v>20.8</v>
      </c>
      <c r="V36" s="34"/>
      <c r="W36" s="33">
        <v>5</v>
      </c>
      <c r="Y36" s="33">
        <v>0</v>
      </c>
      <c r="AB36" t="s">
        <v>214</v>
      </c>
      <c r="AC36" t="s">
        <v>174</v>
      </c>
      <c r="AD36" t="s">
        <v>175</v>
      </c>
      <c r="AE36">
        <v>15</v>
      </c>
      <c r="AF36" s="68">
        <v>4.5</v>
      </c>
      <c r="AG36" t="s">
        <v>176</v>
      </c>
      <c r="AH36" s="68">
        <v>4.5</v>
      </c>
      <c r="AI36" s="33" t="s">
        <v>176</v>
      </c>
      <c r="AN36">
        <v>8.61</v>
      </c>
      <c r="AO36" s="33" t="s">
        <v>176</v>
      </c>
      <c r="AR36" t="s">
        <v>179</v>
      </c>
      <c r="AT36" t="s">
        <v>179</v>
      </c>
      <c r="AV36" t="s">
        <v>179</v>
      </c>
      <c r="AX36" s="35">
        <v>0.58181630119983452</v>
      </c>
      <c r="AY36" t="s">
        <v>176</v>
      </c>
      <c r="AZ36" s="35">
        <v>1.9717107985105502</v>
      </c>
      <c r="BA36" t="s">
        <v>176</v>
      </c>
      <c r="BF36" s="35">
        <v>21.418321231981835</v>
      </c>
      <c r="BG36" s="32" t="s">
        <v>176</v>
      </c>
      <c r="BH36" s="69">
        <v>4.9976082874624286</v>
      </c>
      <c r="BI36" s="32" t="s">
        <v>176</v>
      </c>
      <c r="BJ36" s="34">
        <v>47.834250751426104</v>
      </c>
      <c r="BK36" t="s">
        <v>176</v>
      </c>
      <c r="BZ36" s="35" t="s">
        <v>3393</v>
      </c>
      <c r="CB36" t="s">
        <v>3394</v>
      </c>
      <c r="CC36" s="32">
        <v>25.701985478378205</v>
      </c>
      <c r="CD36" s="35">
        <v>0.54949317335539927</v>
      </c>
      <c r="CE36" s="68">
        <v>98</v>
      </c>
      <c r="CF36" s="59" t="s">
        <v>177</v>
      </c>
    </row>
    <row r="37" spans="3:84" x14ac:dyDescent="0.25">
      <c r="C37" s="33" t="s">
        <v>168</v>
      </c>
      <c r="D37" s="33" t="s">
        <v>169</v>
      </c>
      <c r="E37" s="37">
        <v>2022</v>
      </c>
      <c r="F37" s="40">
        <v>44729</v>
      </c>
      <c r="G37" s="38">
        <v>0.55208333333333337</v>
      </c>
      <c r="H37" s="40">
        <v>44729</v>
      </c>
      <c r="J37" s="27">
        <v>5922.5680000000002</v>
      </c>
      <c r="K37" s="27" t="s">
        <v>170</v>
      </c>
      <c r="L37" s="39" t="s">
        <v>171</v>
      </c>
      <c r="M37" t="s">
        <v>172</v>
      </c>
      <c r="O37" s="33">
        <v>8</v>
      </c>
      <c r="Q37" s="32">
        <v>23</v>
      </c>
      <c r="R37" s="33">
        <v>32</v>
      </c>
      <c r="S37" s="33">
        <v>2</v>
      </c>
      <c r="T37" s="33">
        <v>20.8</v>
      </c>
      <c r="V37" s="34"/>
      <c r="W37" s="33">
        <v>5</v>
      </c>
      <c r="Y37" s="33">
        <v>0</v>
      </c>
      <c r="AB37" t="s">
        <v>215</v>
      </c>
      <c r="AC37" t="s">
        <v>174</v>
      </c>
      <c r="AD37" t="s">
        <v>175</v>
      </c>
      <c r="AE37">
        <v>18</v>
      </c>
      <c r="AF37" s="68">
        <v>4.3</v>
      </c>
      <c r="AG37" t="s">
        <v>176</v>
      </c>
      <c r="AH37" s="68">
        <v>4.74</v>
      </c>
      <c r="AI37" s="33" t="s">
        <v>176</v>
      </c>
      <c r="AN37">
        <v>4.0599999999999996</v>
      </c>
      <c r="AO37" s="33" t="s">
        <v>176</v>
      </c>
      <c r="AR37" t="s">
        <v>179</v>
      </c>
      <c r="AT37" t="s">
        <v>179</v>
      </c>
      <c r="AV37" t="s">
        <v>179</v>
      </c>
      <c r="AX37" s="35">
        <v>0.90504757964418703</v>
      </c>
      <c r="AY37" t="s">
        <v>176</v>
      </c>
      <c r="AZ37" s="35">
        <v>3.2323127844435251</v>
      </c>
      <c r="BA37" t="s">
        <v>176</v>
      </c>
      <c r="BF37" s="35">
        <v>23.56015335518002</v>
      </c>
      <c r="BG37" s="32" t="s">
        <v>176</v>
      </c>
      <c r="BH37" s="69">
        <v>5.7115523285284899</v>
      </c>
      <c r="BI37" s="32" t="s">
        <v>176</v>
      </c>
      <c r="BJ37" s="34">
        <v>49.262138833558225</v>
      </c>
      <c r="BK37" t="s">
        <v>176</v>
      </c>
      <c r="BZ37" s="35" t="s">
        <v>3393</v>
      </c>
      <c r="CB37" t="s">
        <v>3394</v>
      </c>
      <c r="CC37" s="32">
        <v>29.271705683708511</v>
      </c>
      <c r="CD37" s="35">
        <v>0.90504757964418703</v>
      </c>
      <c r="CE37" s="68">
        <v>46</v>
      </c>
      <c r="CF37" s="59" t="s">
        <v>177</v>
      </c>
    </row>
    <row r="38" spans="3:84" x14ac:dyDescent="0.25">
      <c r="C38" s="33" t="s">
        <v>168</v>
      </c>
      <c r="D38" s="33" t="s">
        <v>169</v>
      </c>
      <c r="E38" s="37">
        <v>2022</v>
      </c>
      <c r="F38" s="40">
        <v>44729</v>
      </c>
      <c r="G38" s="38">
        <v>0.55208333333333337</v>
      </c>
      <c r="H38" s="40">
        <v>44729</v>
      </c>
      <c r="J38" s="27">
        <v>5922.5680000000002</v>
      </c>
      <c r="K38" s="27" t="s">
        <v>170</v>
      </c>
      <c r="L38" s="39" t="s">
        <v>171</v>
      </c>
      <c r="M38" t="s">
        <v>172</v>
      </c>
      <c r="O38" s="33">
        <v>8</v>
      </c>
      <c r="Q38" s="32">
        <v>23</v>
      </c>
      <c r="R38" s="33">
        <v>32</v>
      </c>
      <c r="S38" s="33">
        <v>2</v>
      </c>
      <c r="T38" s="33">
        <v>20.8</v>
      </c>
      <c r="V38" s="34"/>
      <c r="W38" s="33">
        <v>5</v>
      </c>
      <c r="Y38" s="33">
        <v>0</v>
      </c>
      <c r="AB38" t="s">
        <v>216</v>
      </c>
      <c r="AC38" t="s">
        <v>174</v>
      </c>
      <c r="AD38" t="s">
        <v>175</v>
      </c>
      <c r="AE38">
        <v>21</v>
      </c>
      <c r="AF38" s="68">
        <v>4.2</v>
      </c>
      <c r="AG38" t="s">
        <v>176</v>
      </c>
      <c r="AH38" s="68">
        <v>4.87</v>
      </c>
      <c r="AI38" s="33" t="s">
        <v>176</v>
      </c>
      <c r="AN38">
        <v>3.9899999999999998</v>
      </c>
      <c r="AO38" s="33" t="s">
        <v>176</v>
      </c>
      <c r="AR38" t="s">
        <v>179</v>
      </c>
      <c r="AT38" s="68">
        <v>7.5</v>
      </c>
      <c r="AU38" t="s">
        <v>176</v>
      </c>
      <c r="AV38" s="68">
        <v>1.3</v>
      </c>
      <c r="AW38" t="s">
        <v>176</v>
      </c>
      <c r="AX38" s="35">
        <v>1.163632602399669</v>
      </c>
      <c r="AY38" t="s">
        <v>176</v>
      </c>
      <c r="AZ38" s="35">
        <v>6.1413942904426975</v>
      </c>
      <c r="BA38" t="s">
        <v>176</v>
      </c>
      <c r="BF38" s="35">
        <v>24.274097396246081</v>
      </c>
      <c r="BG38" s="32" t="s">
        <v>176</v>
      </c>
      <c r="BH38" s="69">
        <v>5.2831859038888531</v>
      </c>
      <c r="BI38" s="32" t="s">
        <v>176</v>
      </c>
      <c r="BJ38" s="34">
        <v>50.690026915690346</v>
      </c>
      <c r="BK38" t="s">
        <v>176</v>
      </c>
      <c r="BZ38" s="35" t="s">
        <v>3393</v>
      </c>
      <c r="CB38" t="s">
        <v>3394</v>
      </c>
      <c r="CC38" s="32">
        <v>29.271705683708511</v>
      </c>
      <c r="CD38" s="35">
        <v>1.1313094745552337</v>
      </c>
      <c r="CE38" s="68">
        <v>45</v>
      </c>
      <c r="CF38" s="59" t="s">
        <v>177</v>
      </c>
    </row>
    <row r="39" spans="3:84" x14ac:dyDescent="0.25">
      <c r="C39" s="33" t="s">
        <v>168</v>
      </c>
      <c r="D39" s="33" t="s">
        <v>169</v>
      </c>
      <c r="E39" s="37">
        <v>2022</v>
      </c>
      <c r="F39" s="40">
        <v>44729</v>
      </c>
      <c r="G39" s="38">
        <v>0.47916666666666669</v>
      </c>
      <c r="H39" s="40">
        <v>44729</v>
      </c>
      <c r="J39" s="27">
        <v>5925.9579999999996</v>
      </c>
      <c r="K39" s="27">
        <v>1758.104</v>
      </c>
      <c r="L39" s="39" t="s">
        <v>171</v>
      </c>
      <c r="M39" t="s">
        <v>186</v>
      </c>
      <c r="O39" s="33">
        <v>6</v>
      </c>
      <c r="Q39" s="32">
        <v>15</v>
      </c>
      <c r="R39" s="33">
        <v>32</v>
      </c>
      <c r="S39" s="33">
        <v>1</v>
      </c>
      <c r="T39" s="33">
        <v>24.4</v>
      </c>
      <c r="V39" s="34"/>
      <c r="W39" s="33">
        <v>6</v>
      </c>
      <c r="Y39" s="33">
        <v>0</v>
      </c>
      <c r="Z39">
        <v>5.7</v>
      </c>
      <c r="AA39" t="s">
        <v>176</v>
      </c>
      <c r="AB39" t="s">
        <v>217</v>
      </c>
      <c r="AC39" t="s">
        <v>174</v>
      </c>
      <c r="AD39" t="s">
        <v>175</v>
      </c>
      <c r="AE39">
        <v>0.5</v>
      </c>
      <c r="AF39" s="68">
        <v>19.100000000000001</v>
      </c>
      <c r="AG39" t="s">
        <v>176</v>
      </c>
      <c r="AH39" s="68">
        <v>2.87</v>
      </c>
      <c r="AI39" s="33" t="s">
        <v>176</v>
      </c>
      <c r="AN39">
        <v>6.4399999999999995</v>
      </c>
      <c r="AO39" s="33" t="s">
        <v>176</v>
      </c>
      <c r="AR39" t="s">
        <v>179</v>
      </c>
      <c r="AT39" s="68">
        <v>8</v>
      </c>
      <c r="AU39" t="s">
        <v>176</v>
      </c>
      <c r="AV39" s="68">
        <v>1.3</v>
      </c>
      <c r="AW39" t="s">
        <v>176</v>
      </c>
      <c r="AX39" s="35">
        <v>0.29090815059991726</v>
      </c>
      <c r="AY39" t="s">
        <v>176</v>
      </c>
      <c r="AZ39" s="35">
        <v>0.51717004551096402</v>
      </c>
      <c r="BA39" t="s">
        <v>176</v>
      </c>
      <c r="BF39" s="35">
        <v>0.12850992739189102</v>
      </c>
      <c r="BG39" s="32" t="s">
        <v>176</v>
      </c>
      <c r="BH39" s="69">
        <v>2.2132265273047897</v>
      </c>
      <c r="BI39" s="32" t="s">
        <v>176</v>
      </c>
      <c r="BJ39" s="34">
        <v>33.555369930104881</v>
      </c>
      <c r="BK39" t="s">
        <v>176</v>
      </c>
      <c r="BZ39" s="35" t="s">
        <v>3393</v>
      </c>
      <c r="CB39" t="s">
        <v>3394</v>
      </c>
      <c r="CC39" s="86">
        <v>2.2846209314113959</v>
      </c>
      <c r="CD39" s="35">
        <v>0.42020066197765826</v>
      </c>
      <c r="CE39" s="68">
        <v>100</v>
      </c>
      <c r="CF39" s="59" t="s">
        <v>177</v>
      </c>
    </row>
    <row r="40" spans="3:84" x14ac:dyDescent="0.25">
      <c r="C40" s="33" t="s">
        <v>168</v>
      </c>
      <c r="D40" s="33" t="s">
        <v>169</v>
      </c>
      <c r="E40" s="37">
        <v>2022</v>
      </c>
      <c r="F40" s="40">
        <v>44729</v>
      </c>
      <c r="G40" s="38">
        <v>0.47916666666666669</v>
      </c>
      <c r="H40" s="40">
        <v>44729</v>
      </c>
      <c r="J40" s="27">
        <v>5925.9579999999996</v>
      </c>
      <c r="K40" s="27">
        <v>1758.104</v>
      </c>
      <c r="L40" s="39" t="s">
        <v>171</v>
      </c>
      <c r="M40" t="s">
        <v>186</v>
      </c>
      <c r="O40" s="33">
        <v>6</v>
      </c>
      <c r="Q40" s="32">
        <v>15</v>
      </c>
      <c r="R40" s="33">
        <v>32</v>
      </c>
      <c r="S40" s="33">
        <v>1</v>
      </c>
      <c r="T40" s="33">
        <v>24.4</v>
      </c>
      <c r="V40" s="34"/>
      <c r="W40" s="33">
        <v>6</v>
      </c>
      <c r="Y40" s="33">
        <v>0</v>
      </c>
      <c r="AB40" t="s">
        <v>218</v>
      </c>
      <c r="AC40" t="s">
        <v>174</v>
      </c>
      <c r="AD40" t="s">
        <v>175</v>
      </c>
      <c r="AE40">
        <v>3</v>
      </c>
      <c r="AF40" s="68">
        <v>18.5</v>
      </c>
      <c r="AG40" t="s">
        <v>176</v>
      </c>
      <c r="AH40" s="68">
        <v>2.86</v>
      </c>
      <c r="AI40" s="33" t="s">
        <v>176</v>
      </c>
      <c r="AN40">
        <v>6.3699999999999992</v>
      </c>
      <c r="AO40" s="33" t="s">
        <v>176</v>
      </c>
      <c r="AR40" t="s">
        <v>179</v>
      </c>
      <c r="AT40" t="s">
        <v>179</v>
      </c>
      <c r="AV40" t="s">
        <v>179</v>
      </c>
      <c r="AX40" s="35">
        <v>0.51717004551096402</v>
      </c>
      <c r="AY40" t="s">
        <v>176</v>
      </c>
      <c r="AZ40" s="35">
        <v>0.58181630119983452</v>
      </c>
      <c r="BA40" t="s">
        <v>176</v>
      </c>
      <c r="BF40" s="35">
        <v>0.1213704869812304</v>
      </c>
      <c r="BG40" s="32" t="s">
        <v>176</v>
      </c>
      <c r="BH40" s="69">
        <v>3.0699593765840634</v>
      </c>
      <c r="BI40" s="32" t="s">
        <v>176</v>
      </c>
      <c r="BJ40" s="34">
        <v>39.980866299699429</v>
      </c>
      <c r="BK40" t="s">
        <v>176</v>
      </c>
      <c r="BZ40" s="35" t="s">
        <v>3393</v>
      </c>
      <c r="CB40" t="s">
        <v>3394</v>
      </c>
      <c r="CC40" s="86">
        <v>2.855776164264245</v>
      </c>
      <c r="CD40" s="35">
        <v>0.48484691766652876</v>
      </c>
      <c r="CE40" s="68">
        <v>99</v>
      </c>
      <c r="CF40" s="59" t="s">
        <v>177</v>
      </c>
    </row>
    <row r="41" spans="3:84" x14ac:dyDescent="0.25">
      <c r="C41" s="33" t="s">
        <v>168</v>
      </c>
      <c r="D41" s="33" t="s">
        <v>169</v>
      </c>
      <c r="E41" s="37">
        <v>2022</v>
      </c>
      <c r="F41" s="40">
        <v>44729</v>
      </c>
      <c r="G41" s="38">
        <v>0.47916666666666669</v>
      </c>
      <c r="H41" s="40">
        <v>44729</v>
      </c>
      <c r="J41" s="27">
        <v>5925.9579999999996</v>
      </c>
      <c r="K41" s="27">
        <v>1758.104</v>
      </c>
      <c r="L41" s="39" t="s">
        <v>171</v>
      </c>
      <c r="M41" t="s">
        <v>186</v>
      </c>
      <c r="O41" s="33">
        <v>6</v>
      </c>
      <c r="Q41" s="32">
        <v>15</v>
      </c>
      <c r="R41" s="33">
        <v>32</v>
      </c>
      <c r="S41" s="33">
        <v>1</v>
      </c>
      <c r="T41" s="33">
        <v>24.4</v>
      </c>
      <c r="V41" s="34"/>
      <c r="W41" s="33">
        <v>6</v>
      </c>
      <c r="Y41" s="33">
        <v>0</v>
      </c>
      <c r="AB41" t="s">
        <v>219</v>
      </c>
      <c r="AC41" t="s">
        <v>174</v>
      </c>
      <c r="AD41" t="s">
        <v>175</v>
      </c>
      <c r="AE41">
        <v>6</v>
      </c>
      <c r="AF41" s="68">
        <v>12.5</v>
      </c>
      <c r="AG41" t="s">
        <v>176</v>
      </c>
      <c r="AH41" s="68">
        <v>3.02</v>
      </c>
      <c r="AI41" s="33" t="s">
        <v>176</v>
      </c>
      <c r="AN41" s="27">
        <v>2.73</v>
      </c>
      <c r="AO41" t="s">
        <v>176</v>
      </c>
      <c r="AR41" t="s">
        <v>179</v>
      </c>
      <c r="AT41" t="s">
        <v>179</v>
      </c>
      <c r="AV41" t="s">
        <v>179</v>
      </c>
      <c r="AX41" s="35">
        <v>0.64646255688870502</v>
      </c>
      <c r="AY41" t="s">
        <v>176</v>
      </c>
      <c r="AZ41" s="35">
        <v>9.6969383533305749</v>
      </c>
      <c r="BA41" t="s">
        <v>176</v>
      </c>
      <c r="BF41" s="35">
        <v>0.55687635203152774</v>
      </c>
      <c r="BG41" s="32" t="s">
        <v>176</v>
      </c>
      <c r="BH41" s="69">
        <v>4.3550586505029738</v>
      </c>
      <c r="BI41" s="32" t="s">
        <v>176</v>
      </c>
      <c r="BJ41" s="34">
        <v>37.839034176501244</v>
      </c>
      <c r="BK41" t="s">
        <v>176</v>
      </c>
      <c r="BZ41" s="35" t="s">
        <v>3393</v>
      </c>
      <c r="CB41" t="s">
        <v>3394</v>
      </c>
      <c r="CC41" s="86">
        <v>4.4264530546095795</v>
      </c>
      <c r="CD41" s="35">
        <v>0.61413942904426977</v>
      </c>
      <c r="CE41" s="68">
        <v>37</v>
      </c>
      <c r="CF41" s="59" t="s">
        <v>177</v>
      </c>
    </row>
    <row r="42" spans="3:84" x14ac:dyDescent="0.25">
      <c r="C42" s="33" t="s">
        <v>168</v>
      </c>
      <c r="D42" s="33" t="s">
        <v>169</v>
      </c>
      <c r="E42" s="37">
        <v>2022</v>
      </c>
      <c r="F42" s="40">
        <v>44729</v>
      </c>
      <c r="G42" s="38">
        <v>0.47916666666666669</v>
      </c>
      <c r="H42" s="40">
        <v>44729</v>
      </c>
      <c r="J42" s="27">
        <v>5925.9579999999996</v>
      </c>
      <c r="K42" s="27">
        <v>1758.104</v>
      </c>
      <c r="L42" s="39" t="s">
        <v>171</v>
      </c>
      <c r="M42" t="s">
        <v>186</v>
      </c>
      <c r="O42" s="33">
        <v>6</v>
      </c>
      <c r="Q42" s="32">
        <v>15</v>
      </c>
      <c r="R42" s="33">
        <v>32</v>
      </c>
      <c r="S42" s="33">
        <v>1</v>
      </c>
      <c r="T42" s="33">
        <v>24.4</v>
      </c>
      <c r="V42" s="34"/>
      <c r="W42" s="33">
        <v>6</v>
      </c>
      <c r="Y42" s="33">
        <v>0</v>
      </c>
      <c r="AB42" t="s">
        <v>220</v>
      </c>
      <c r="AC42" t="s">
        <v>174</v>
      </c>
      <c r="AD42" t="s">
        <v>175</v>
      </c>
      <c r="AE42">
        <v>9</v>
      </c>
      <c r="AF42" s="68">
        <v>10.4</v>
      </c>
      <c r="AG42" t="s">
        <v>176</v>
      </c>
      <c r="AH42" s="68">
        <v>3.12</v>
      </c>
      <c r="AI42" s="33" t="s">
        <v>176</v>
      </c>
      <c r="AN42" s="27" t="s">
        <v>221</v>
      </c>
      <c r="AR42" s="68">
        <v>0.13</v>
      </c>
      <c r="AS42" t="s">
        <v>176</v>
      </c>
      <c r="AT42" t="s">
        <v>179</v>
      </c>
      <c r="AV42" t="s">
        <v>179</v>
      </c>
      <c r="AX42" s="63">
        <v>1.4545407529995862</v>
      </c>
      <c r="AY42" t="s">
        <v>176</v>
      </c>
      <c r="AZ42" s="35">
        <v>7.1110881257757548</v>
      </c>
      <c r="BA42" t="s">
        <v>176</v>
      </c>
      <c r="BF42" s="63" t="s">
        <v>221</v>
      </c>
      <c r="BG42" s="32"/>
      <c r="BH42" s="69">
        <v>14.278880821321225</v>
      </c>
      <c r="BI42" s="32" t="s">
        <v>176</v>
      </c>
      <c r="BJ42" s="34">
        <v>39.266922258633365</v>
      </c>
      <c r="BK42" t="s">
        <v>176</v>
      </c>
      <c r="BZ42" s="35" t="s">
        <v>3393</v>
      </c>
      <c r="CB42" t="s">
        <v>3394</v>
      </c>
      <c r="CC42" s="86" t="s">
        <v>221</v>
      </c>
      <c r="CD42" s="35">
        <v>1.422217625155151</v>
      </c>
      <c r="CE42" s="70" t="s">
        <v>221</v>
      </c>
      <c r="CF42" s="1" t="s">
        <v>222</v>
      </c>
    </row>
    <row r="43" spans="3:84" x14ac:dyDescent="0.25">
      <c r="C43" s="33" t="s">
        <v>168</v>
      </c>
      <c r="D43" s="33" t="s">
        <v>169</v>
      </c>
      <c r="E43" s="37">
        <v>2022</v>
      </c>
      <c r="F43" s="40">
        <v>44729</v>
      </c>
      <c r="G43" s="38">
        <v>0.47916666666666669</v>
      </c>
      <c r="H43" s="40">
        <v>44729</v>
      </c>
      <c r="J43" s="27">
        <v>5925.9579999999996</v>
      </c>
      <c r="K43" s="27">
        <v>1758.104</v>
      </c>
      <c r="L43" s="39" t="s">
        <v>171</v>
      </c>
      <c r="M43" t="s">
        <v>186</v>
      </c>
      <c r="O43" s="33">
        <v>6</v>
      </c>
      <c r="Q43" s="32">
        <v>15</v>
      </c>
      <c r="R43" s="33">
        <v>32</v>
      </c>
      <c r="S43" s="33">
        <v>1</v>
      </c>
      <c r="T43" s="33">
        <v>24.4</v>
      </c>
      <c r="V43" s="34"/>
      <c r="W43" s="33">
        <v>6</v>
      </c>
      <c r="Y43" s="33">
        <v>0</v>
      </c>
      <c r="AB43" t="s">
        <v>223</v>
      </c>
      <c r="AC43" t="s">
        <v>174</v>
      </c>
      <c r="AD43" t="s">
        <v>175</v>
      </c>
      <c r="AE43">
        <v>12</v>
      </c>
      <c r="AF43" s="68">
        <v>9.4</v>
      </c>
      <c r="AG43" t="s">
        <v>176</v>
      </c>
      <c r="AH43" s="68">
        <v>3.17</v>
      </c>
      <c r="AI43" s="33" t="s">
        <v>176</v>
      </c>
      <c r="AN43" s="27" t="s">
        <v>221</v>
      </c>
      <c r="AR43" s="68">
        <v>2.31</v>
      </c>
      <c r="AS43" t="s">
        <v>176</v>
      </c>
      <c r="AT43" t="s">
        <v>179</v>
      </c>
      <c r="AV43" t="s">
        <v>179</v>
      </c>
      <c r="AX43" s="63">
        <v>2.2626189491104673</v>
      </c>
      <c r="AY43" t="s">
        <v>176</v>
      </c>
      <c r="AZ43" s="35">
        <v>1.4868638808440215</v>
      </c>
      <c r="BA43" t="s">
        <v>176</v>
      </c>
      <c r="BF43" s="63" t="s">
        <v>221</v>
      </c>
      <c r="BG43" s="32"/>
      <c r="BH43" s="69">
        <v>25.701985478378205</v>
      </c>
      <c r="BI43" s="32" t="s">
        <v>176</v>
      </c>
      <c r="BJ43" s="34">
        <v>54.259747121020652</v>
      </c>
      <c r="BK43" t="s">
        <v>176</v>
      </c>
      <c r="BZ43" s="35" t="s">
        <v>3393</v>
      </c>
      <c r="CB43" t="s">
        <v>3394</v>
      </c>
      <c r="CC43" s="86" t="s">
        <v>221</v>
      </c>
      <c r="CD43" s="35">
        <v>2.1979726934215971</v>
      </c>
      <c r="CE43" s="70" t="s">
        <v>221</v>
      </c>
      <c r="CF43" s="1" t="s">
        <v>222</v>
      </c>
    </row>
    <row r="44" spans="3:84" x14ac:dyDescent="0.25">
      <c r="C44" s="33" t="s">
        <v>168</v>
      </c>
      <c r="D44" s="33" t="s">
        <v>169</v>
      </c>
      <c r="E44" s="37">
        <v>2022</v>
      </c>
      <c r="F44" s="40">
        <v>44729</v>
      </c>
      <c r="G44" s="38">
        <v>0.47916666666666669</v>
      </c>
      <c r="H44" s="40">
        <v>44729</v>
      </c>
      <c r="J44" s="27">
        <v>5925.9579999999996</v>
      </c>
      <c r="K44" s="27">
        <v>1758.104</v>
      </c>
      <c r="L44" s="39" t="s">
        <v>171</v>
      </c>
      <c r="M44" t="s">
        <v>186</v>
      </c>
      <c r="O44" s="33">
        <v>6</v>
      </c>
      <c r="Q44" s="32">
        <v>15</v>
      </c>
      <c r="R44" s="33">
        <v>32</v>
      </c>
      <c r="S44" s="33">
        <v>1</v>
      </c>
      <c r="T44" s="33">
        <v>24.4</v>
      </c>
      <c r="V44" s="34"/>
      <c r="W44" s="33">
        <v>6</v>
      </c>
      <c r="Y44" s="33">
        <v>0</v>
      </c>
      <c r="AB44" t="s">
        <v>224</v>
      </c>
      <c r="AC44" t="s">
        <v>174</v>
      </c>
      <c r="AD44" t="s">
        <v>175</v>
      </c>
      <c r="AE44">
        <v>14</v>
      </c>
      <c r="AF44" s="68">
        <v>8.8000000000000007</v>
      </c>
      <c r="AG44" t="s">
        <v>176</v>
      </c>
      <c r="AH44" s="68">
        <v>3.28</v>
      </c>
      <c r="AI44" s="33" t="s">
        <v>176</v>
      </c>
      <c r="AN44" s="27" t="s">
        <v>221</v>
      </c>
      <c r="AR44" s="68">
        <v>7.19</v>
      </c>
      <c r="AS44" t="s">
        <v>176</v>
      </c>
      <c r="AT44" s="68">
        <v>7.2</v>
      </c>
      <c r="AU44" t="s">
        <v>176</v>
      </c>
      <c r="AV44" s="68">
        <v>1.4</v>
      </c>
      <c r="AW44" t="s">
        <v>176</v>
      </c>
      <c r="AX44" s="63">
        <v>4.5252378982209347</v>
      </c>
      <c r="AY44" t="s">
        <v>176</v>
      </c>
      <c r="AZ44" s="35">
        <v>1.551510136532892</v>
      </c>
      <c r="BA44" t="s">
        <v>176</v>
      </c>
      <c r="BF44" s="63" t="s">
        <v>221</v>
      </c>
      <c r="BG44" s="32"/>
      <c r="BH44" s="69">
        <v>57.115523285284901</v>
      </c>
      <c r="BI44" s="32" t="s">
        <v>176</v>
      </c>
      <c r="BJ44" s="34">
        <v>85.673284927927341</v>
      </c>
      <c r="BK44" t="s">
        <v>176</v>
      </c>
      <c r="BZ44" s="35" t="s">
        <v>3393</v>
      </c>
      <c r="CB44" t="s">
        <v>3394</v>
      </c>
      <c r="CC44" s="86" t="s">
        <v>221</v>
      </c>
      <c r="CD44" s="35">
        <v>3.5555440628878774</v>
      </c>
      <c r="CE44" s="70" t="s">
        <v>221</v>
      </c>
      <c r="CF44" s="1" t="s">
        <v>222</v>
      </c>
    </row>
    <row r="45" spans="3:84" x14ac:dyDescent="0.25">
      <c r="C45" s="33" t="s">
        <v>168</v>
      </c>
      <c r="D45" s="33" t="s">
        <v>169</v>
      </c>
      <c r="E45" s="37">
        <v>2022</v>
      </c>
      <c r="F45" s="40">
        <v>44729</v>
      </c>
      <c r="G45" s="38">
        <v>0.5</v>
      </c>
      <c r="H45" s="40">
        <v>44729</v>
      </c>
      <c r="J45" s="27">
        <v>5924.7139999999999</v>
      </c>
      <c r="K45" s="27">
        <v>1759.8989999999999</v>
      </c>
      <c r="L45" s="39" t="s">
        <v>171</v>
      </c>
      <c r="M45" t="s">
        <v>194</v>
      </c>
      <c r="O45" s="33">
        <v>7</v>
      </c>
      <c r="Q45" s="32">
        <v>19</v>
      </c>
      <c r="R45" s="33">
        <v>32</v>
      </c>
      <c r="S45" s="33">
        <v>2</v>
      </c>
      <c r="T45" s="33">
        <v>25.5</v>
      </c>
      <c r="V45" s="34"/>
      <c r="W45" s="33">
        <v>6</v>
      </c>
      <c r="Y45" s="33">
        <v>0</v>
      </c>
      <c r="Z45">
        <v>5</v>
      </c>
      <c r="AA45" t="s">
        <v>176</v>
      </c>
      <c r="AB45" t="s">
        <v>225</v>
      </c>
      <c r="AC45" t="s">
        <v>174</v>
      </c>
      <c r="AD45" t="s">
        <v>175</v>
      </c>
      <c r="AE45">
        <v>0.5</v>
      </c>
      <c r="AF45" s="68">
        <v>20</v>
      </c>
      <c r="AG45" t="s">
        <v>176</v>
      </c>
      <c r="AH45" s="68">
        <v>2.88</v>
      </c>
      <c r="AI45" s="33" t="s">
        <v>176</v>
      </c>
      <c r="AN45" s="27">
        <v>6.72</v>
      </c>
      <c r="AO45" t="s">
        <v>176</v>
      </c>
      <c r="AR45" t="s">
        <v>179</v>
      </c>
      <c r="AT45" s="68">
        <v>8.1</v>
      </c>
      <c r="AU45" t="s">
        <v>176</v>
      </c>
      <c r="AV45" s="68">
        <v>1.3</v>
      </c>
      <c r="AW45" t="s">
        <v>176</v>
      </c>
      <c r="AX45" s="63">
        <v>0.35555440628878776</v>
      </c>
      <c r="AY45" t="s">
        <v>176</v>
      </c>
      <c r="AZ45" s="35">
        <v>0.74343194042201077</v>
      </c>
      <c r="BA45" t="s">
        <v>176</v>
      </c>
      <c r="BF45" s="63">
        <v>9.2812725338587962E-2</v>
      </c>
      <c r="BG45" s="32" t="s">
        <v>176</v>
      </c>
      <c r="BH45" s="69">
        <v>5.1403970956756408</v>
      </c>
      <c r="BI45" s="32" t="s">
        <v>176</v>
      </c>
      <c r="BJ45" s="34">
        <v>39.9808662996994</v>
      </c>
      <c r="BK45" t="s">
        <v>176</v>
      </c>
      <c r="BZ45" s="35" t="s">
        <v>3393</v>
      </c>
      <c r="CB45" t="s">
        <v>3394</v>
      </c>
      <c r="CC45" s="86">
        <v>4.9976082874624286</v>
      </c>
      <c r="CD45" s="35">
        <v>0.32323127844435251</v>
      </c>
      <c r="CE45" s="70">
        <v>110</v>
      </c>
      <c r="CF45" s="1" t="s">
        <v>177</v>
      </c>
    </row>
    <row r="46" spans="3:84" x14ac:dyDescent="0.25">
      <c r="C46" s="33" t="s">
        <v>168</v>
      </c>
      <c r="D46" s="33" t="s">
        <v>169</v>
      </c>
      <c r="E46" s="37">
        <v>2022</v>
      </c>
      <c r="F46" s="40">
        <v>44729</v>
      </c>
      <c r="G46" s="38">
        <v>0.5</v>
      </c>
      <c r="H46" s="40">
        <v>44729</v>
      </c>
      <c r="J46" s="27">
        <v>5924.7139999999999</v>
      </c>
      <c r="K46" s="27">
        <v>1759.8989999999999</v>
      </c>
      <c r="L46" s="39" t="s">
        <v>171</v>
      </c>
      <c r="M46" t="s">
        <v>194</v>
      </c>
      <c r="O46" s="33">
        <v>7</v>
      </c>
      <c r="Q46" s="32">
        <v>19</v>
      </c>
      <c r="R46" s="33">
        <v>32</v>
      </c>
      <c r="S46" s="33">
        <v>2</v>
      </c>
      <c r="T46" s="33">
        <v>25.5</v>
      </c>
      <c r="V46" s="34"/>
      <c r="W46" s="33">
        <v>6</v>
      </c>
      <c r="Y46" s="33">
        <v>0</v>
      </c>
      <c r="AB46" t="s">
        <v>226</v>
      </c>
      <c r="AC46" t="s">
        <v>174</v>
      </c>
      <c r="AD46" t="s">
        <v>175</v>
      </c>
      <c r="AE46">
        <v>3</v>
      </c>
      <c r="AF46" s="68">
        <v>17.7</v>
      </c>
      <c r="AG46" t="s">
        <v>176</v>
      </c>
      <c r="AH46" s="68">
        <v>2.9</v>
      </c>
      <c r="AI46" s="33" t="s">
        <v>176</v>
      </c>
      <c r="AN46" s="27">
        <v>6.72</v>
      </c>
      <c r="AO46" t="s">
        <v>176</v>
      </c>
      <c r="AR46" t="s">
        <v>179</v>
      </c>
      <c r="AT46" t="s">
        <v>179</v>
      </c>
      <c r="AV46" t="s">
        <v>179</v>
      </c>
      <c r="AX46" s="63">
        <v>0.38787753413322301</v>
      </c>
      <c r="AY46" t="s">
        <v>176</v>
      </c>
      <c r="AZ46" s="35">
        <v>0.90504757964418703</v>
      </c>
      <c r="BA46" t="s">
        <v>176</v>
      </c>
      <c r="BF46" s="63">
        <v>0.17848601026651531</v>
      </c>
      <c r="BG46" s="32" t="s">
        <v>176</v>
      </c>
      <c r="BH46" s="69">
        <v>5.7115523285284899</v>
      </c>
      <c r="BI46" s="32" t="s">
        <v>176</v>
      </c>
      <c r="BJ46" s="34">
        <v>32.127481847972753</v>
      </c>
      <c r="BK46" t="s">
        <v>176</v>
      </c>
      <c r="BZ46" s="35" t="s">
        <v>3393</v>
      </c>
      <c r="CB46" t="s">
        <v>3394</v>
      </c>
      <c r="CC46" s="86">
        <v>5.4259747121020654</v>
      </c>
      <c r="CD46" s="35">
        <v>0.35555440628878776</v>
      </c>
      <c r="CE46" s="70">
        <v>100</v>
      </c>
      <c r="CF46" s="1" t="s">
        <v>177</v>
      </c>
    </row>
    <row r="47" spans="3:84" x14ac:dyDescent="0.25">
      <c r="C47" s="33" t="s">
        <v>168</v>
      </c>
      <c r="D47" s="33" t="s">
        <v>169</v>
      </c>
      <c r="E47" s="37">
        <v>2022</v>
      </c>
      <c r="F47" s="40">
        <v>44729</v>
      </c>
      <c r="G47" s="38">
        <v>0.5</v>
      </c>
      <c r="H47" s="40">
        <v>44729</v>
      </c>
      <c r="J47" s="27">
        <v>5924.7139999999999</v>
      </c>
      <c r="K47" s="27">
        <v>1759.8989999999999</v>
      </c>
      <c r="L47" s="39" t="s">
        <v>171</v>
      </c>
      <c r="M47" t="s">
        <v>194</v>
      </c>
      <c r="O47" s="33">
        <v>7</v>
      </c>
      <c r="Q47" s="32">
        <v>19</v>
      </c>
      <c r="R47" s="33">
        <v>32</v>
      </c>
      <c r="S47" s="33">
        <v>2</v>
      </c>
      <c r="T47" s="33">
        <v>25.5</v>
      </c>
      <c r="V47" s="34"/>
      <c r="W47" s="33">
        <v>6</v>
      </c>
      <c r="Y47" s="33">
        <v>0</v>
      </c>
      <c r="AB47" t="s">
        <v>227</v>
      </c>
      <c r="AC47" t="s">
        <v>174</v>
      </c>
      <c r="AD47" t="s">
        <v>175</v>
      </c>
      <c r="AE47">
        <v>6</v>
      </c>
      <c r="AF47" s="68">
        <v>13</v>
      </c>
      <c r="AG47" t="s">
        <v>176</v>
      </c>
      <c r="AH47" s="68">
        <v>3.04</v>
      </c>
      <c r="AI47" s="33" t="s">
        <v>176</v>
      </c>
      <c r="AN47" s="27">
        <v>4.76</v>
      </c>
      <c r="AO47" t="s">
        <v>176</v>
      </c>
      <c r="AR47" t="s">
        <v>179</v>
      </c>
      <c r="AT47" t="s">
        <v>179</v>
      </c>
      <c r="AV47" t="s">
        <v>179</v>
      </c>
      <c r="AX47" s="63">
        <v>0.25858502275548201</v>
      </c>
      <c r="AY47" t="s">
        <v>176</v>
      </c>
      <c r="AZ47" s="35">
        <v>0.87272445179975178</v>
      </c>
      <c r="BA47" t="s">
        <v>176</v>
      </c>
      <c r="BF47" s="63">
        <v>1.9276489108783652</v>
      </c>
      <c r="BG47" s="32" t="s">
        <v>176</v>
      </c>
      <c r="BH47" s="69">
        <v>4.6406362669293983</v>
      </c>
      <c r="BI47" s="32" t="s">
        <v>176</v>
      </c>
      <c r="BJ47" s="34">
        <v>37.839034176501244</v>
      </c>
      <c r="BK47" t="s">
        <v>176</v>
      </c>
      <c r="BZ47" s="35" t="s">
        <v>3393</v>
      </c>
      <c r="CB47" t="s">
        <v>3394</v>
      </c>
      <c r="CC47" s="86">
        <v>6.7110739860209758</v>
      </c>
      <c r="CD47" s="35">
        <v>0.26828196110881258</v>
      </c>
      <c r="CE47" s="70">
        <v>66</v>
      </c>
      <c r="CF47" s="1" t="s">
        <v>177</v>
      </c>
    </row>
    <row r="48" spans="3:84" x14ac:dyDescent="0.25">
      <c r="C48" s="33" t="s">
        <v>168</v>
      </c>
      <c r="D48" s="33" t="s">
        <v>169</v>
      </c>
      <c r="E48" s="37">
        <v>2022</v>
      </c>
      <c r="F48" s="40">
        <v>44729</v>
      </c>
      <c r="G48" s="38">
        <v>0.5</v>
      </c>
      <c r="H48" s="40">
        <v>44729</v>
      </c>
      <c r="J48" s="27">
        <v>5924.7139999999999</v>
      </c>
      <c r="K48" s="27">
        <v>1759.8989999999999</v>
      </c>
      <c r="L48" s="39" t="s">
        <v>171</v>
      </c>
      <c r="M48" t="s">
        <v>194</v>
      </c>
      <c r="O48" s="33">
        <v>7</v>
      </c>
      <c r="Q48" s="32">
        <v>19</v>
      </c>
      <c r="R48" s="33">
        <v>32</v>
      </c>
      <c r="S48" s="33">
        <v>2</v>
      </c>
      <c r="T48" s="33">
        <v>25.5</v>
      </c>
      <c r="V48" s="34"/>
      <c r="W48" s="33">
        <v>6</v>
      </c>
      <c r="Y48" s="33">
        <v>0</v>
      </c>
      <c r="AB48" t="s">
        <v>228</v>
      </c>
      <c r="AC48" t="s">
        <v>174</v>
      </c>
      <c r="AD48" t="s">
        <v>175</v>
      </c>
      <c r="AE48">
        <v>9</v>
      </c>
      <c r="AF48" s="68">
        <v>10.7</v>
      </c>
      <c r="AG48" t="s">
        <v>176</v>
      </c>
      <c r="AH48" s="68">
        <v>3.12</v>
      </c>
      <c r="AI48" s="33" t="s">
        <v>176</v>
      </c>
      <c r="AN48" s="27">
        <v>2.6599999999999997</v>
      </c>
      <c r="AO48" t="s">
        <v>176</v>
      </c>
      <c r="AR48" t="s">
        <v>179</v>
      </c>
      <c r="AT48" t="s">
        <v>179</v>
      </c>
      <c r="AV48" t="s">
        <v>179</v>
      </c>
      <c r="AX48" s="63">
        <v>0.80807819611088127</v>
      </c>
      <c r="AY48" t="s">
        <v>176</v>
      </c>
      <c r="AZ48" s="35">
        <v>1.29292511377741</v>
      </c>
      <c r="BA48" t="s">
        <v>176</v>
      </c>
      <c r="BF48" s="63">
        <v>2.356015335518002</v>
      </c>
      <c r="BG48" s="32" t="s">
        <v>176</v>
      </c>
      <c r="BH48" s="69">
        <v>12.13704869812304</v>
      </c>
      <c r="BI48" s="32" t="s">
        <v>176</v>
      </c>
      <c r="BJ48" s="34">
        <v>42.122698422897614</v>
      </c>
      <c r="BK48" t="s">
        <v>176</v>
      </c>
      <c r="BZ48" s="35" t="s">
        <v>3393</v>
      </c>
      <c r="CB48" t="s">
        <v>3394</v>
      </c>
      <c r="CC48" s="86">
        <v>14.278880821321225</v>
      </c>
      <c r="CD48" s="35">
        <v>0.77575506826644602</v>
      </c>
      <c r="CE48" s="70">
        <v>35</v>
      </c>
      <c r="CF48" s="1" t="s">
        <v>177</v>
      </c>
    </row>
    <row r="49" spans="1:84" ht="14.4" x14ac:dyDescent="0.3">
      <c r="C49" s="33" t="s">
        <v>168</v>
      </c>
      <c r="D49" s="33" t="s">
        <v>169</v>
      </c>
      <c r="E49" s="37">
        <v>2022</v>
      </c>
      <c r="F49" s="40">
        <v>44729</v>
      </c>
      <c r="G49" s="38">
        <v>0.5</v>
      </c>
      <c r="H49" s="40">
        <v>44729</v>
      </c>
      <c r="J49" s="27">
        <v>5924.7139999999999</v>
      </c>
      <c r="K49" s="27">
        <v>1759.8989999999999</v>
      </c>
      <c r="L49" s="39" t="s">
        <v>171</v>
      </c>
      <c r="M49" t="s">
        <v>194</v>
      </c>
      <c r="O49" s="33">
        <v>7</v>
      </c>
      <c r="Q49" s="32">
        <v>19</v>
      </c>
      <c r="R49" s="33">
        <v>32</v>
      </c>
      <c r="S49" s="33">
        <v>2</v>
      </c>
      <c r="T49" s="33">
        <v>25.5</v>
      </c>
      <c r="V49" s="34"/>
      <c r="W49" s="33">
        <v>6</v>
      </c>
      <c r="Y49" s="33">
        <v>0</v>
      </c>
      <c r="AB49" s="84" t="s">
        <v>229</v>
      </c>
      <c r="AC49" t="s">
        <v>174</v>
      </c>
      <c r="AD49" t="s">
        <v>175</v>
      </c>
      <c r="AE49">
        <v>12</v>
      </c>
      <c r="AF49" s="68">
        <v>9.3000000000000007</v>
      </c>
      <c r="AG49" t="s">
        <v>176</v>
      </c>
      <c r="AH49" s="84">
        <v>3.21</v>
      </c>
      <c r="AI49" s="33" t="s">
        <v>176</v>
      </c>
      <c r="AN49" s="27" t="s">
        <v>221</v>
      </c>
      <c r="AR49" s="84" t="s">
        <v>179</v>
      </c>
      <c r="AT49" s="84" t="s">
        <v>179</v>
      </c>
      <c r="AV49" s="84" t="s">
        <v>179</v>
      </c>
      <c r="AX49" s="63">
        <v>2.2626189491104673</v>
      </c>
      <c r="AY49" t="s">
        <v>176</v>
      </c>
      <c r="AZ49" s="35">
        <v>0.58181630119983452</v>
      </c>
      <c r="BA49" t="s">
        <v>176</v>
      </c>
      <c r="BF49" s="63" t="s">
        <v>221</v>
      </c>
      <c r="BG49" s="32"/>
      <c r="BH49" s="69">
        <v>44.264530546095799</v>
      </c>
      <c r="BI49" s="32" t="s">
        <v>176</v>
      </c>
      <c r="BJ49" s="34">
        <v>57.829467326350958</v>
      </c>
      <c r="BK49" t="s">
        <v>176</v>
      </c>
      <c r="BZ49" s="35" t="s">
        <v>3393</v>
      </c>
      <c r="CB49" t="s">
        <v>3394</v>
      </c>
      <c r="CC49" s="86" t="s">
        <v>221</v>
      </c>
      <c r="CD49" s="35">
        <v>2.5858502275548201</v>
      </c>
      <c r="CE49" s="85" t="s">
        <v>179</v>
      </c>
      <c r="CF49" s="1" t="s">
        <v>222</v>
      </c>
    </row>
    <row r="50" spans="1:84" x14ac:dyDescent="0.25">
      <c r="C50" s="33" t="s">
        <v>168</v>
      </c>
      <c r="D50" s="33" t="s">
        <v>169</v>
      </c>
      <c r="E50" s="37">
        <v>2022</v>
      </c>
      <c r="F50" s="40">
        <v>44729</v>
      </c>
      <c r="G50" s="38">
        <v>0.5</v>
      </c>
      <c r="H50" s="40">
        <v>44729</v>
      </c>
      <c r="J50" s="27">
        <v>5924.7139999999999</v>
      </c>
      <c r="K50" s="27">
        <v>1759.8989999999999</v>
      </c>
      <c r="L50" s="39" t="s">
        <v>171</v>
      </c>
      <c r="M50" t="s">
        <v>194</v>
      </c>
      <c r="O50" s="33">
        <v>7</v>
      </c>
      <c r="Q50" s="32">
        <v>19</v>
      </c>
      <c r="R50" s="33">
        <v>32</v>
      </c>
      <c r="S50" s="33">
        <v>2</v>
      </c>
      <c r="T50" s="33">
        <v>25.5</v>
      </c>
      <c r="V50" s="34"/>
      <c r="W50" s="33">
        <v>6</v>
      </c>
      <c r="Y50" s="33">
        <v>0</v>
      </c>
      <c r="AB50" t="s">
        <v>230</v>
      </c>
      <c r="AC50" t="s">
        <v>174</v>
      </c>
      <c r="AD50" t="s">
        <v>175</v>
      </c>
      <c r="AE50">
        <v>15</v>
      </c>
      <c r="AF50" s="68">
        <v>8.6</v>
      </c>
      <c r="AG50" t="s">
        <v>176</v>
      </c>
      <c r="AH50" s="68">
        <v>3.24</v>
      </c>
      <c r="AI50" s="33" t="s">
        <v>176</v>
      </c>
      <c r="AN50" s="27" t="s">
        <v>221</v>
      </c>
      <c r="AR50" s="68">
        <v>2.46</v>
      </c>
      <c r="AS50" t="s">
        <v>176</v>
      </c>
      <c r="AT50" t="s">
        <v>179</v>
      </c>
      <c r="AV50" t="s">
        <v>179</v>
      </c>
      <c r="AX50" s="63">
        <v>3.1030202730657841</v>
      </c>
      <c r="AY50" t="s">
        <v>176</v>
      </c>
      <c r="AZ50" s="35">
        <v>0.71110881257757552</v>
      </c>
      <c r="BA50" t="s">
        <v>176</v>
      </c>
      <c r="BF50" s="63" t="s">
        <v>221</v>
      </c>
      <c r="BG50" s="32"/>
      <c r="BH50" s="69">
        <v>34.983258012237002</v>
      </c>
      <c r="BI50" s="32" t="s">
        <v>176</v>
      </c>
      <c r="BJ50" s="34">
        <v>60.685243490615207</v>
      </c>
      <c r="BK50" t="s">
        <v>176</v>
      </c>
      <c r="BZ50" s="35" t="s">
        <v>3393</v>
      </c>
      <c r="CB50" t="s">
        <v>3394</v>
      </c>
      <c r="CC50" s="86" t="s">
        <v>221</v>
      </c>
      <c r="CD50" s="35">
        <v>2.9414046338436077</v>
      </c>
      <c r="CE50" s="70" t="s">
        <v>221</v>
      </c>
      <c r="CF50" s="1" t="s">
        <v>222</v>
      </c>
    </row>
    <row r="51" spans="1:84" x14ac:dyDescent="0.25">
      <c r="C51" s="33" t="s">
        <v>168</v>
      </c>
      <c r="D51" s="33" t="s">
        <v>169</v>
      </c>
      <c r="E51" s="37">
        <v>2022</v>
      </c>
      <c r="F51" s="40">
        <v>44729</v>
      </c>
      <c r="G51" s="38">
        <v>0.5</v>
      </c>
      <c r="H51" s="40">
        <v>44729</v>
      </c>
      <c r="J51" s="27">
        <v>5924.7139999999999</v>
      </c>
      <c r="K51" s="27">
        <v>1759.8989999999999</v>
      </c>
      <c r="L51" s="39" t="s">
        <v>171</v>
      </c>
      <c r="M51" t="s">
        <v>194</v>
      </c>
      <c r="O51" s="33">
        <v>7</v>
      </c>
      <c r="Q51" s="32">
        <v>19</v>
      </c>
      <c r="R51" s="33">
        <v>32</v>
      </c>
      <c r="S51" s="33">
        <v>2</v>
      </c>
      <c r="T51" s="33">
        <v>25.5</v>
      </c>
      <c r="V51" s="34"/>
      <c r="W51" s="33">
        <v>6</v>
      </c>
      <c r="Y51" s="33">
        <v>0</v>
      </c>
      <c r="AB51" t="s">
        <v>231</v>
      </c>
      <c r="AC51" t="s">
        <v>174</v>
      </c>
      <c r="AD51" t="s">
        <v>175</v>
      </c>
      <c r="AE51">
        <v>17</v>
      </c>
      <c r="AF51" s="68">
        <v>8.4</v>
      </c>
      <c r="AG51" t="s">
        <v>176</v>
      </c>
      <c r="AH51" s="68">
        <v>3.31</v>
      </c>
      <c r="AI51" s="33" t="s">
        <v>176</v>
      </c>
      <c r="AN51" s="27" t="s">
        <v>221</v>
      </c>
      <c r="AR51" s="68">
        <v>5.87</v>
      </c>
      <c r="AS51" t="s">
        <v>176</v>
      </c>
      <c r="AT51" s="68">
        <v>7.2</v>
      </c>
      <c r="AU51" t="s">
        <v>176</v>
      </c>
      <c r="AV51" s="68">
        <v>1.4</v>
      </c>
      <c r="AW51" t="s">
        <v>176</v>
      </c>
      <c r="AX51" s="63">
        <v>4.8484691766652874</v>
      </c>
      <c r="AY51" t="s">
        <v>176</v>
      </c>
      <c r="AZ51" s="35">
        <v>0.77575506826644602</v>
      </c>
      <c r="BA51" t="s">
        <v>176</v>
      </c>
      <c r="BF51" s="63" t="s">
        <v>221</v>
      </c>
      <c r="BG51" s="32"/>
      <c r="BH51" s="69">
        <v>61.399187531681264</v>
      </c>
      <c r="BI51" s="32" t="s">
        <v>176</v>
      </c>
      <c r="BJ51" s="34">
        <v>85.673284927927341</v>
      </c>
      <c r="BK51" t="s">
        <v>176</v>
      </c>
      <c r="BZ51" s="35" t="s">
        <v>3393</v>
      </c>
      <c r="CB51" t="s">
        <v>3394</v>
      </c>
      <c r="CC51" s="86" t="s">
        <v>221</v>
      </c>
      <c r="CD51" s="35">
        <v>4.5252378982209347</v>
      </c>
      <c r="CE51" s="70" t="s">
        <v>221</v>
      </c>
      <c r="CF51" s="1" t="s">
        <v>222</v>
      </c>
    </row>
    <row r="52" spans="1:84" x14ac:dyDescent="0.25">
      <c r="C52" s="33" t="s">
        <v>168</v>
      </c>
      <c r="D52" s="33" t="s">
        <v>169</v>
      </c>
      <c r="E52" s="37">
        <v>2022</v>
      </c>
      <c r="F52" s="40">
        <v>44729</v>
      </c>
      <c r="G52" s="38">
        <v>0.52083333333333337</v>
      </c>
      <c r="H52" s="40">
        <v>44729</v>
      </c>
      <c r="J52" s="27">
        <v>5923.3370000000004</v>
      </c>
      <c r="K52" s="27">
        <v>1801.7280000000001</v>
      </c>
      <c r="L52" s="39" t="s">
        <v>171</v>
      </c>
      <c r="M52" t="s">
        <v>202</v>
      </c>
      <c r="O52" s="33">
        <v>6</v>
      </c>
      <c r="Q52" s="32">
        <v>16</v>
      </c>
      <c r="R52" s="33">
        <v>32</v>
      </c>
      <c r="S52">
        <v>3</v>
      </c>
      <c r="T52">
        <v>26.5</v>
      </c>
      <c r="W52" s="33">
        <v>5</v>
      </c>
      <c r="Y52" s="33">
        <v>0</v>
      </c>
      <c r="Z52">
        <v>2.8</v>
      </c>
      <c r="AA52" t="s">
        <v>176</v>
      </c>
      <c r="AB52" t="s">
        <v>232</v>
      </c>
      <c r="AC52" t="s">
        <v>174</v>
      </c>
      <c r="AD52" t="s">
        <v>175</v>
      </c>
      <c r="AE52">
        <v>0.5</v>
      </c>
      <c r="AF52" s="68">
        <v>20.2</v>
      </c>
      <c r="AG52" t="s">
        <v>176</v>
      </c>
      <c r="AH52" s="68">
        <v>2.85</v>
      </c>
      <c r="AI52" s="33" t="s">
        <v>176</v>
      </c>
      <c r="AN52" s="27">
        <v>7.2799999999999994</v>
      </c>
      <c r="AO52" t="s">
        <v>176</v>
      </c>
      <c r="AR52" t="s">
        <v>179</v>
      </c>
      <c r="AT52" s="68">
        <v>8.1</v>
      </c>
      <c r="AU52" t="s">
        <v>176</v>
      </c>
      <c r="AV52" s="68">
        <v>1.3</v>
      </c>
      <c r="AW52" t="s">
        <v>176</v>
      </c>
      <c r="AX52" s="63">
        <v>0.61413942904426977</v>
      </c>
      <c r="AY52" t="s">
        <v>176</v>
      </c>
      <c r="AZ52" s="35">
        <v>2.1656495655771617</v>
      </c>
      <c r="BA52" t="s">
        <v>176</v>
      </c>
      <c r="BF52" s="63">
        <v>0.14992824862387286</v>
      </c>
      <c r="BG52" s="32" t="s">
        <v>176</v>
      </c>
      <c r="BH52" s="69">
        <v>2.4274097396246082</v>
      </c>
      <c r="BI52" s="32" t="s">
        <v>176</v>
      </c>
      <c r="BJ52" s="34">
        <v>39.980866299699429</v>
      </c>
      <c r="BK52" t="s">
        <v>176</v>
      </c>
      <c r="BZ52" s="35" t="s">
        <v>3393</v>
      </c>
      <c r="CB52" t="s">
        <v>3394</v>
      </c>
      <c r="CC52" s="32">
        <v>2.4274097396246082</v>
      </c>
      <c r="CD52" s="35">
        <v>0.48484691766652876</v>
      </c>
      <c r="CE52" s="70">
        <v>120</v>
      </c>
      <c r="CF52" s="1" t="s">
        <v>177</v>
      </c>
    </row>
    <row r="53" spans="1:84" x14ac:dyDescent="0.25">
      <c r="C53" s="33" t="s">
        <v>168</v>
      </c>
      <c r="D53" s="33" t="s">
        <v>169</v>
      </c>
      <c r="E53" s="37">
        <v>2022</v>
      </c>
      <c r="F53" s="40">
        <v>44729</v>
      </c>
      <c r="G53" s="38">
        <v>0.52083333333333337</v>
      </c>
      <c r="H53" s="40">
        <v>44729</v>
      </c>
      <c r="J53" s="27">
        <v>5923.3370000000004</v>
      </c>
      <c r="K53" s="27">
        <v>1801.7280000000001</v>
      </c>
      <c r="L53" s="39" t="s">
        <v>171</v>
      </c>
      <c r="M53" t="s">
        <v>202</v>
      </c>
      <c r="O53" s="33">
        <v>6</v>
      </c>
      <c r="Q53" s="32">
        <v>16</v>
      </c>
      <c r="R53" s="33">
        <v>32</v>
      </c>
      <c r="S53">
        <v>3</v>
      </c>
      <c r="T53">
        <v>26.5</v>
      </c>
      <c r="W53" s="33">
        <v>5</v>
      </c>
      <c r="Y53" s="33">
        <v>0</v>
      </c>
      <c r="AB53" t="s">
        <v>233</v>
      </c>
      <c r="AC53" t="s">
        <v>174</v>
      </c>
      <c r="AD53" t="s">
        <v>175</v>
      </c>
      <c r="AE53">
        <v>3</v>
      </c>
      <c r="AF53" s="68">
        <v>18.399999999999999</v>
      </c>
      <c r="AG53" t="s">
        <v>176</v>
      </c>
      <c r="AH53" s="68">
        <v>2.87</v>
      </c>
      <c r="AI53" s="33" t="s">
        <v>176</v>
      </c>
      <c r="AN53" s="27">
        <v>7.21</v>
      </c>
      <c r="AO53" t="s">
        <v>176</v>
      </c>
      <c r="AR53" t="s">
        <v>179</v>
      </c>
      <c r="AT53" t="s">
        <v>179</v>
      </c>
      <c r="AV53" t="s">
        <v>179</v>
      </c>
      <c r="AX53" s="63">
        <v>0.71110881257757552</v>
      </c>
      <c r="AY53" t="s">
        <v>176</v>
      </c>
      <c r="AZ53" s="35">
        <v>10.666632188663632</v>
      </c>
      <c r="BA53" t="s">
        <v>176</v>
      </c>
      <c r="BF53" s="35">
        <v>0.39266922258633369</v>
      </c>
      <c r="BG53" s="32" t="s">
        <v>176</v>
      </c>
      <c r="BH53" s="69">
        <v>1.9276489108783652</v>
      </c>
      <c r="BI53" s="32" t="s">
        <v>176</v>
      </c>
      <c r="BJ53" s="34">
        <v>46.406362669293976</v>
      </c>
      <c r="BK53" t="s">
        <v>176</v>
      </c>
      <c r="BZ53" s="35" t="s">
        <v>3393</v>
      </c>
      <c r="CB53" t="s">
        <v>3394</v>
      </c>
      <c r="CC53" s="32">
        <v>2.2132265273047897</v>
      </c>
      <c r="CD53" s="35">
        <v>0.64646255688870502</v>
      </c>
      <c r="CE53" s="70">
        <v>110</v>
      </c>
      <c r="CF53" s="1" t="s">
        <v>177</v>
      </c>
    </row>
    <row r="54" spans="1:84" x14ac:dyDescent="0.25">
      <c r="C54" s="33" t="s">
        <v>168</v>
      </c>
      <c r="D54" s="33" t="s">
        <v>169</v>
      </c>
      <c r="E54" s="37">
        <v>2022</v>
      </c>
      <c r="F54" s="40">
        <v>44729</v>
      </c>
      <c r="G54" s="38">
        <v>0.52083333333333337</v>
      </c>
      <c r="H54" s="40">
        <v>44729</v>
      </c>
      <c r="J54" s="27">
        <v>5923.3370000000004</v>
      </c>
      <c r="K54" s="27">
        <v>1801.7280000000001</v>
      </c>
      <c r="L54" s="39" t="s">
        <v>171</v>
      </c>
      <c r="M54" t="s">
        <v>202</v>
      </c>
      <c r="O54" s="33">
        <v>6</v>
      </c>
      <c r="Q54" s="32">
        <v>16</v>
      </c>
      <c r="R54" s="33">
        <v>32</v>
      </c>
      <c r="S54">
        <v>3</v>
      </c>
      <c r="T54">
        <v>26.5</v>
      </c>
      <c r="W54" s="33">
        <v>5</v>
      </c>
      <c r="Y54" s="33">
        <v>0</v>
      </c>
      <c r="AB54" t="s">
        <v>234</v>
      </c>
      <c r="AC54" t="s">
        <v>174</v>
      </c>
      <c r="AD54" t="s">
        <v>175</v>
      </c>
      <c r="AE54">
        <v>6</v>
      </c>
      <c r="AF54" s="68">
        <v>12.6</v>
      </c>
      <c r="AG54" t="s">
        <v>176</v>
      </c>
      <c r="AH54" s="68">
        <v>3.11</v>
      </c>
      <c r="AI54" s="33" t="s">
        <v>176</v>
      </c>
      <c r="AN54" s="27">
        <v>6.58</v>
      </c>
      <c r="AO54" t="s">
        <v>176</v>
      </c>
      <c r="AR54" t="s">
        <v>179</v>
      </c>
      <c r="AT54" t="s">
        <v>179</v>
      </c>
      <c r="AV54" t="s">
        <v>179</v>
      </c>
      <c r="AX54" s="63">
        <v>6.141394290442697E-2</v>
      </c>
      <c r="AY54" t="s">
        <v>176</v>
      </c>
      <c r="AZ54" s="35">
        <v>3.2323127844435251</v>
      </c>
      <c r="BA54" t="s">
        <v>176</v>
      </c>
      <c r="BF54" s="35">
        <v>4.2836642463963672</v>
      </c>
      <c r="BG54" s="32" t="s">
        <v>176</v>
      </c>
      <c r="BH54" s="69">
        <v>3.2127481847972756</v>
      </c>
      <c r="BI54" s="32" t="s">
        <v>176</v>
      </c>
      <c r="BJ54" s="34">
        <v>42.122698422897614</v>
      </c>
      <c r="BK54" t="s">
        <v>176</v>
      </c>
      <c r="BZ54" s="35" t="s">
        <v>3393</v>
      </c>
      <c r="CB54" t="s">
        <v>3394</v>
      </c>
      <c r="CC54" s="32">
        <v>7.1394404106606126</v>
      </c>
      <c r="CD54" s="35">
        <v>0.11959557302441043</v>
      </c>
      <c r="CE54" s="70">
        <v>90</v>
      </c>
      <c r="CF54" s="1" t="s">
        <v>177</v>
      </c>
    </row>
    <row r="55" spans="1:84" x14ac:dyDescent="0.25">
      <c r="C55" s="33" t="s">
        <v>168</v>
      </c>
      <c r="D55" s="33" t="s">
        <v>169</v>
      </c>
      <c r="E55" s="37">
        <v>2022</v>
      </c>
      <c r="F55" s="40">
        <v>44729</v>
      </c>
      <c r="G55" s="38">
        <v>0.52083333333333337</v>
      </c>
      <c r="H55" s="40">
        <v>44729</v>
      </c>
      <c r="J55" s="27">
        <v>5923.3370000000004</v>
      </c>
      <c r="K55" s="27">
        <v>1801.7280000000001</v>
      </c>
      <c r="L55" s="39" t="s">
        <v>171</v>
      </c>
      <c r="M55" t="s">
        <v>202</v>
      </c>
      <c r="O55" s="33">
        <v>6</v>
      </c>
      <c r="Q55" s="32">
        <v>16</v>
      </c>
      <c r="R55" s="33">
        <v>32</v>
      </c>
      <c r="S55">
        <v>3</v>
      </c>
      <c r="T55">
        <v>26.5</v>
      </c>
      <c r="W55" s="33">
        <v>5</v>
      </c>
      <c r="Y55" s="33">
        <v>0</v>
      </c>
      <c r="AB55" t="s">
        <v>235</v>
      </c>
      <c r="AC55" t="s">
        <v>174</v>
      </c>
      <c r="AD55" t="s">
        <v>175</v>
      </c>
      <c r="AE55">
        <v>9</v>
      </c>
      <c r="AF55" s="68">
        <v>10.4</v>
      </c>
      <c r="AG55" t="s">
        <v>176</v>
      </c>
      <c r="AH55" s="68">
        <v>3.23</v>
      </c>
      <c r="AI55" s="33" t="s">
        <v>176</v>
      </c>
      <c r="AN55" s="27">
        <v>4.76</v>
      </c>
      <c r="AO55" t="s">
        <v>176</v>
      </c>
      <c r="AR55" t="s">
        <v>179</v>
      </c>
      <c r="AT55" t="s">
        <v>179</v>
      </c>
      <c r="AV55" t="s">
        <v>179</v>
      </c>
      <c r="AX55" s="63">
        <v>0.129292511377741</v>
      </c>
      <c r="AY55" t="s">
        <v>176</v>
      </c>
      <c r="AZ55" s="35">
        <v>3.8787753413322301</v>
      </c>
      <c r="BA55" t="s">
        <v>176</v>
      </c>
      <c r="BF55" s="35">
        <v>5.7829467326350956</v>
      </c>
      <c r="BG55" s="32" t="s">
        <v>176</v>
      </c>
      <c r="BH55" s="69">
        <v>9.2812725338587967</v>
      </c>
      <c r="BI55" s="32" t="s">
        <v>176</v>
      </c>
      <c r="BJ55" s="34">
        <v>45.692418628227919</v>
      </c>
      <c r="BK55" t="s">
        <v>176</v>
      </c>
      <c r="BZ55" s="35" t="s">
        <v>3393</v>
      </c>
      <c r="CB55" t="s">
        <v>3394</v>
      </c>
      <c r="CC55" s="32">
        <v>14.992824862387286</v>
      </c>
      <c r="CD55" s="35">
        <v>0.1422217625155151</v>
      </c>
      <c r="CE55" s="70">
        <v>62</v>
      </c>
      <c r="CF55" s="1" t="s">
        <v>177</v>
      </c>
    </row>
    <row r="56" spans="1:84" x14ac:dyDescent="0.25">
      <c r="C56" s="33" t="s">
        <v>168</v>
      </c>
      <c r="D56" s="33" t="s">
        <v>169</v>
      </c>
      <c r="E56" s="37">
        <v>2022</v>
      </c>
      <c r="F56" s="40">
        <v>44729</v>
      </c>
      <c r="G56" s="38">
        <v>0.52083333333333337</v>
      </c>
      <c r="H56" s="40">
        <v>44729</v>
      </c>
      <c r="J56" s="27">
        <v>5923.3370000000004</v>
      </c>
      <c r="K56" s="27">
        <v>1801.7280000000001</v>
      </c>
      <c r="L56" s="39" t="s">
        <v>171</v>
      </c>
      <c r="M56" t="s">
        <v>202</v>
      </c>
      <c r="O56" s="33">
        <v>6</v>
      </c>
      <c r="Q56" s="32">
        <v>16</v>
      </c>
      <c r="R56" s="33">
        <v>32</v>
      </c>
      <c r="S56">
        <v>3</v>
      </c>
      <c r="T56">
        <v>26.5</v>
      </c>
      <c r="W56" s="33">
        <v>5</v>
      </c>
      <c r="Y56" s="33">
        <v>0</v>
      </c>
      <c r="AB56" t="s">
        <v>236</v>
      </c>
      <c r="AC56" t="s">
        <v>174</v>
      </c>
      <c r="AD56" t="s">
        <v>175</v>
      </c>
      <c r="AE56">
        <v>12</v>
      </c>
      <c r="AF56" s="68">
        <v>9.8000000000000007</v>
      </c>
      <c r="AG56" t="s">
        <v>176</v>
      </c>
      <c r="AH56" s="68">
        <v>3.25</v>
      </c>
      <c r="AI56" s="33" t="s">
        <v>176</v>
      </c>
      <c r="AN56">
        <v>3.9199999999999995</v>
      </c>
      <c r="AO56" t="s">
        <v>176</v>
      </c>
      <c r="AR56" t="s">
        <v>179</v>
      </c>
      <c r="AT56" t="s">
        <v>179</v>
      </c>
      <c r="AV56" t="s">
        <v>179</v>
      </c>
      <c r="AX56" s="63">
        <v>0.35555440628878776</v>
      </c>
      <c r="AY56" t="s">
        <v>176</v>
      </c>
      <c r="AZ56" s="35">
        <v>6.1413942904426975</v>
      </c>
      <c r="BA56" t="s">
        <v>176</v>
      </c>
      <c r="BF56" s="35">
        <v>5.6401579244218834</v>
      </c>
      <c r="BG56" s="32" t="s">
        <v>176</v>
      </c>
      <c r="BH56" s="69">
        <v>12.13704869812304</v>
      </c>
      <c r="BI56" s="32" t="s">
        <v>176</v>
      </c>
      <c r="BJ56" s="34">
        <v>47.12030671036004</v>
      </c>
      <c r="BK56" t="s">
        <v>176</v>
      </c>
      <c r="BZ56" s="35" t="s">
        <v>3393</v>
      </c>
      <c r="CB56" t="s">
        <v>3394</v>
      </c>
      <c r="CC56" s="32">
        <v>18.562545067717593</v>
      </c>
      <c r="CD56" s="35">
        <v>0.35555440628878776</v>
      </c>
      <c r="CE56" s="70">
        <v>50</v>
      </c>
      <c r="CF56" s="1" t="s">
        <v>177</v>
      </c>
    </row>
    <row r="57" spans="1:84" s="5" customFormat="1" x14ac:dyDescent="0.25">
      <c r="A57" s="73"/>
      <c r="C57" s="74" t="s">
        <v>168</v>
      </c>
      <c r="D57" s="74" t="s">
        <v>169</v>
      </c>
      <c r="E57" s="75">
        <v>2022</v>
      </c>
      <c r="F57" s="76">
        <v>44729</v>
      </c>
      <c r="G57" s="77">
        <v>0.52083333333333337</v>
      </c>
      <c r="H57" s="76">
        <v>44729</v>
      </c>
      <c r="I57" s="78"/>
      <c r="J57" s="78">
        <v>5923.3370000000004</v>
      </c>
      <c r="K57" s="78">
        <v>1801.7280000000001</v>
      </c>
      <c r="L57" s="79" t="s">
        <v>171</v>
      </c>
      <c r="M57" s="5" t="s">
        <v>202</v>
      </c>
      <c r="O57" s="74">
        <v>6</v>
      </c>
      <c r="Q57" s="72">
        <v>16</v>
      </c>
      <c r="R57" s="74">
        <v>32</v>
      </c>
      <c r="S57" s="5">
        <v>3</v>
      </c>
      <c r="T57" s="5">
        <v>26.5</v>
      </c>
      <c r="W57" s="74">
        <v>5</v>
      </c>
      <c r="Y57" s="74">
        <v>0</v>
      </c>
      <c r="AB57" s="5" t="s">
        <v>237</v>
      </c>
      <c r="AC57" s="5" t="s">
        <v>174</v>
      </c>
      <c r="AD57" s="5" t="s">
        <v>175</v>
      </c>
      <c r="AE57" s="5">
        <v>15</v>
      </c>
      <c r="AF57" s="71">
        <v>9.6999999999999993</v>
      </c>
      <c r="AG57" s="5" t="s">
        <v>176</v>
      </c>
      <c r="AH57" s="71">
        <v>3.3</v>
      </c>
      <c r="AI57" s="74" t="s">
        <v>176</v>
      </c>
      <c r="AN57" s="5">
        <v>2.52</v>
      </c>
      <c r="AO57" s="5" t="s">
        <v>176</v>
      </c>
      <c r="AR57" s="5" t="s">
        <v>179</v>
      </c>
      <c r="AT57" s="71">
        <v>7.4</v>
      </c>
      <c r="AU57" s="5" t="s">
        <v>176</v>
      </c>
      <c r="AV57" s="71">
        <v>1.2</v>
      </c>
      <c r="AW57" s="5" t="s">
        <v>176</v>
      </c>
      <c r="AX57" s="87">
        <v>1.7454489035995036</v>
      </c>
      <c r="AY57" s="5" t="s">
        <v>176</v>
      </c>
      <c r="AZ57" s="82">
        <v>0.58181630119983452</v>
      </c>
      <c r="BA57" s="5" t="s">
        <v>176</v>
      </c>
      <c r="BF57" s="82">
        <v>4.7834250751426106</v>
      </c>
      <c r="BG57" s="72" t="s">
        <v>176</v>
      </c>
      <c r="BH57" s="81">
        <v>29.271705683708511</v>
      </c>
      <c r="BI57" s="72" t="s">
        <v>176</v>
      </c>
      <c r="BJ57" s="80">
        <v>64.254963695945506</v>
      </c>
      <c r="BK57" s="5" t="s">
        <v>176</v>
      </c>
      <c r="BZ57" s="82" t="s">
        <v>3393</v>
      </c>
      <c r="CB57" s="5" t="s">
        <v>3394</v>
      </c>
      <c r="CC57" s="72">
        <v>33.555369930104881</v>
      </c>
      <c r="CD57" s="82">
        <v>1.6484795200661977</v>
      </c>
      <c r="CE57" s="71">
        <v>32</v>
      </c>
      <c r="CF57" s="18" t="s">
        <v>177</v>
      </c>
    </row>
    <row r="58" spans="1:84" ht="13.5" customHeight="1" x14ac:dyDescent="0.25">
      <c r="C58" s="33" t="s">
        <v>168</v>
      </c>
      <c r="D58" s="33" t="s">
        <v>169</v>
      </c>
      <c r="E58" s="37">
        <v>2022</v>
      </c>
      <c r="F58" s="40">
        <v>44754</v>
      </c>
      <c r="G58" s="88" t="s">
        <v>238</v>
      </c>
      <c r="H58" s="40">
        <v>44754</v>
      </c>
      <c r="I58" s="35"/>
      <c r="J58" s="27">
        <v>5922.5680000000002</v>
      </c>
      <c r="K58" s="27" t="s">
        <v>170</v>
      </c>
      <c r="L58" s="39" t="s">
        <v>171</v>
      </c>
      <c r="M58" t="s">
        <v>172</v>
      </c>
      <c r="N58" s="35"/>
      <c r="O58" s="34">
        <v>8</v>
      </c>
      <c r="P58" s="35"/>
      <c r="Q58">
        <v>22.7</v>
      </c>
      <c r="R58" s="34">
        <v>36</v>
      </c>
      <c r="S58" s="34">
        <v>3</v>
      </c>
      <c r="T58" s="34">
        <v>25</v>
      </c>
      <c r="U58" s="35"/>
      <c r="V58" s="35"/>
      <c r="W58" s="34">
        <v>1</v>
      </c>
      <c r="X58" s="35"/>
      <c r="Y58" s="34">
        <v>0</v>
      </c>
      <c r="Z58" s="68">
        <v>4</v>
      </c>
      <c r="AA58" s="35" t="s">
        <v>176</v>
      </c>
      <c r="AB58" t="s">
        <v>239</v>
      </c>
      <c r="AC58" s="35" t="s">
        <v>174</v>
      </c>
      <c r="AD58" s="35" t="s">
        <v>175</v>
      </c>
      <c r="AE58">
        <v>0.5</v>
      </c>
      <c r="AF58" s="68">
        <v>19.2</v>
      </c>
      <c r="AG58" s="35" t="s">
        <v>176</v>
      </c>
      <c r="AH58" s="68">
        <v>0.86</v>
      </c>
      <c r="AI58" s="35" t="s">
        <v>176</v>
      </c>
      <c r="AJ58" s="35"/>
      <c r="AK58" s="35"/>
      <c r="AL58" s="35"/>
      <c r="AM58" s="35"/>
      <c r="AN58" s="68">
        <v>10.4</v>
      </c>
      <c r="AO58" s="35" t="s">
        <v>176</v>
      </c>
      <c r="AP58" s="35"/>
      <c r="AQ58" s="35"/>
      <c r="AR58" s="35"/>
      <c r="AS58" s="35"/>
      <c r="AT58" s="68">
        <v>8</v>
      </c>
      <c r="AU58" s="35" t="s">
        <v>176</v>
      </c>
      <c r="AV58" s="68">
        <v>1.3</v>
      </c>
      <c r="AW58" s="35" t="s">
        <v>176</v>
      </c>
      <c r="AX58" s="89" t="s">
        <v>240</v>
      </c>
      <c r="AY58" s="35" t="s">
        <v>176</v>
      </c>
      <c r="AZ58" s="35">
        <v>0.42020066197765826</v>
      </c>
      <c r="BA58" s="35" t="s">
        <v>176</v>
      </c>
      <c r="BB58" s="35"/>
      <c r="BC58" s="35"/>
      <c r="BD58" s="35"/>
      <c r="BE58" s="35"/>
      <c r="BF58" s="35">
        <v>0.37125090135435185</v>
      </c>
      <c r="BG58" s="35" t="s">
        <v>176</v>
      </c>
      <c r="BH58" s="35">
        <v>1.6420712944519409</v>
      </c>
      <c r="BI58" s="35" t="s">
        <v>176</v>
      </c>
      <c r="BJ58" s="35">
        <v>32.841425889038817</v>
      </c>
      <c r="BK58" s="35" t="s">
        <v>176</v>
      </c>
      <c r="BL58" s="35"/>
      <c r="BM58" s="35"/>
      <c r="BN58" s="35"/>
      <c r="BO58" s="35"/>
      <c r="BP58" s="70" t="s">
        <v>241</v>
      </c>
      <c r="BQ58" s="35" t="s">
        <v>242</v>
      </c>
      <c r="BR58" s="35"/>
      <c r="BS58" s="35"/>
      <c r="BT58" s="35"/>
      <c r="BU58" s="35"/>
      <c r="BV58" s="35"/>
      <c r="BW58" s="35"/>
      <c r="BX58" s="35"/>
      <c r="BY58" s="35"/>
      <c r="BZ58" s="35" t="s">
        <v>3393</v>
      </c>
      <c r="CA58" s="35"/>
      <c r="CB58" t="s">
        <v>3394</v>
      </c>
      <c r="CC58" s="35">
        <v>1.4278880821321225</v>
      </c>
      <c r="CD58" s="63" t="s">
        <v>240</v>
      </c>
      <c r="CE58" s="68">
        <v>120</v>
      </c>
      <c r="CF58" s="35" t="s">
        <v>177</v>
      </c>
    </row>
    <row r="59" spans="1:84" x14ac:dyDescent="0.25">
      <c r="C59" s="33" t="s">
        <v>168</v>
      </c>
      <c r="D59" s="33" t="s">
        <v>169</v>
      </c>
      <c r="E59" s="37">
        <v>2022</v>
      </c>
      <c r="F59" s="40">
        <v>44754</v>
      </c>
      <c r="G59" s="88" t="s">
        <v>238</v>
      </c>
      <c r="H59" s="40">
        <v>44754</v>
      </c>
      <c r="I59" s="35"/>
      <c r="J59" s="27">
        <v>5922.5680000000002</v>
      </c>
      <c r="K59" s="27" t="s">
        <v>170</v>
      </c>
      <c r="L59" s="39" t="s">
        <v>171</v>
      </c>
      <c r="M59" t="s">
        <v>172</v>
      </c>
      <c r="N59" s="35"/>
      <c r="O59" s="34">
        <v>8</v>
      </c>
      <c r="P59" s="35"/>
      <c r="Q59">
        <v>22.7</v>
      </c>
      <c r="R59" s="34">
        <v>36</v>
      </c>
      <c r="S59" s="34">
        <v>3</v>
      </c>
      <c r="T59" s="34">
        <v>25</v>
      </c>
      <c r="U59" s="35"/>
      <c r="V59" s="35"/>
      <c r="W59" s="34">
        <v>1</v>
      </c>
      <c r="X59" s="35"/>
      <c r="Y59" s="34">
        <v>0</v>
      </c>
      <c r="Z59" s="68"/>
      <c r="AA59" s="35"/>
      <c r="AB59" t="s">
        <v>243</v>
      </c>
      <c r="AC59" s="35" t="s">
        <v>174</v>
      </c>
      <c r="AD59" s="35" t="s">
        <v>175</v>
      </c>
      <c r="AE59">
        <v>3</v>
      </c>
      <c r="AF59" s="68">
        <v>15</v>
      </c>
      <c r="AG59" s="35" t="s">
        <v>176</v>
      </c>
      <c r="AH59" s="68">
        <v>1.89</v>
      </c>
      <c r="AI59" s="35" t="s">
        <v>176</v>
      </c>
      <c r="AJ59" s="35"/>
      <c r="AK59" s="35"/>
      <c r="AL59" s="35"/>
      <c r="AM59" s="35"/>
      <c r="AN59" s="68">
        <v>10.3</v>
      </c>
      <c r="AO59" s="35" t="s">
        <v>176</v>
      </c>
      <c r="AP59" s="35"/>
      <c r="AQ59" s="35"/>
      <c r="AR59" s="35"/>
      <c r="AS59" s="35"/>
      <c r="AT59" t="s">
        <v>179</v>
      </c>
      <c r="AU59" s="35"/>
      <c r="AV59" t="s">
        <v>179</v>
      </c>
      <c r="AW59" s="35"/>
      <c r="AX59" s="89" t="s">
        <v>240</v>
      </c>
      <c r="AY59" s="35" t="s">
        <v>176</v>
      </c>
      <c r="AZ59" s="35">
        <v>0.87272445179975178</v>
      </c>
      <c r="BA59" s="35" t="s">
        <v>176</v>
      </c>
      <c r="BB59" s="35"/>
      <c r="BC59" s="35"/>
      <c r="BD59" s="35"/>
      <c r="BE59" s="35"/>
      <c r="BF59" s="35">
        <v>2.1418321231981836</v>
      </c>
      <c r="BG59" s="35" t="s">
        <v>176</v>
      </c>
      <c r="BH59" s="35">
        <v>4.6406362669293983</v>
      </c>
      <c r="BI59" s="35" t="s">
        <v>176</v>
      </c>
      <c r="BJ59" s="35">
        <v>44.264530546095799</v>
      </c>
      <c r="BK59" s="35" t="s">
        <v>176</v>
      </c>
      <c r="BL59" s="35"/>
      <c r="BM59" s="35"/>
      <c r="BN59" s="35"/>
      <c r="BO59" s="35"/>
      <c r="BP59" s="27" t="s">
        <v>179</v>
      </c>
      <c r="BQ59" s="35"/>
      <c r="BR59" s="35"/>
      <c r="BS59" s="35"/>
      <c r="BT59" s="35"/>
      <c r="BU59" s="35"/>
      <c r="BV59" s="35"/>
      <c r="BW59" s="35"/>
      <c r="BX59" s="35"/>
      <c r="BY59" s="35"/>
      <c r="BZ59" s="35" t="s">
        <v>3393</v>
      </c>
      <c r="CA59" s="35"/>
      <c r="CB59" t="s">
        <v>3394</v>
      </c>
      <c r="CC59" s="35">
        <v>5.0690026915690343</v>
      </c>
      <c r="CD59" s="63">
        <v>3.5555440628878776E-2</v>
      </c>
      <c r="CE59" s="68">
        <v>100</v>
      </c>
      <c r="CF59" s="35" t="s">
        <v>177</v>
      </c>
    </row>
    <row r="60" spans="1:84" x14ac:dyDescent="0.25">
      <c r="C60" s="33" t="s">
        <v>168</v>
      </c>
      <c r="D60" s="33" t="s">
        <v>169</v>
      </c>
      <c r="E60" s="37">
        <v>2022</v>
      </c>
      <c r="F60" s="40">
        <v>44754</v>
      </c>
      <c r="G60" s="88" t="s">
        <v>238</v>
      </c>
      <c r="H60" s="40">
        <v>44754</v>
      </c>
      <c r="I60" s="35"/>
      <c r="J60" s="27">
        <v>5922.5680000000002</v>
      </c>
      <c r="K60" s="27" t="s">
        <v>170</v>
      </c>
      <c r="L60" s="39" t="s">
        <v>171</v>
      </c>
      <c r="M60" t="s">
        <v>172</v>
      </c>
      <c r="N60" s="35"/>
      <c r="O60" s="34">
        <v>8</v>
      </c>
      <c r="P60" s="35"/>
      <c r="Q60">
        <v>22.7</v>
      </c>
      <c r="R60" s="34">
        <v>36</v>
      </c>
      <c r="S60" s="34">
        <v>3</v>
      </c>
      <c r="T60" s="34">
        <v>25</v>
      </c>
      <c r="U60" s="35"/>
      <c r="V60" s="35"/>
      <c r="W60" s="34">
        <v>1</v>
      </c>
      <c r="X60" s="35"/>
      <c r="Y60" s="34">
        <v>0</v>
      </c>
      <c r="Z60" s="68"/>
      <c r="AA60" s="35"/>
      <c r="AB60" t="s">
        <v>244</v>
      </c>
      <c r="AC60" s="35" t="s">
        <v>174</v>
      </c>
      <c r="AD60" s="35" t="s">
        <v>175</v>
      </c>
      <c r="AE60">
        <v>6</v>
      </c>
      <c r="AF60" s="68">
        <v>13.2</v>
      </c>
      <c r="AG60" s="35" t="s">
        <v>176</v>
      </c>
      <c r="AH60" s="68">
        <v>2.25</v>
      </c>
      <c r="AI60" s="35" t="s">
        <v>176</v>
      </c>
      <c r="AJ60" s="35"/>
      <c r="AK60" s="35"/>
      <c r="AL60" s="35"/>
      <c r="AM60" s="35"/>
      <c r="AN60" s="68">
        <v>7.7</v>
      </c>
      <c r="AO60" s="35" t="s">
        <v>176</v>
      </c>
      <c r="AP60" s="35"/>
      <c r="AQ60" s="35"/>
      <c r="AR60" s="35"/>
      <c r="AS60" s="35"/>
      <c r="AT60" t="s">
        <v>179</v>
      </c>
      <c r="AU60" s="35"/>
      <c r="AV60" t="s">
        <v>179</v>
      </c>
      <c r="AW60" s="35"/>
      <c r="AX60" s="89" t="s">
        <v>240</v>
      </c>
      <c r="AY60" s="35" t="s">
        <v>176</v>
      </c>
      <c r="AZ60" s="35">
        <v>0.51717004551096402</v>
      </c>
      <c r="BA60" s="35" t="s">
        <v>176</v>
      </c>
      <c r="BB60" s="35"/>
      <c r="BC60" s="35"/>
      <c r="BD60" s="35"/>
      <c r="BE60" s="35"/>
      <c r="BF60" s="35">
        <v>7.8533844517266731</v>
      </c>
      <c r="BG60" s="35" t="s">
        <v>176</v>
      </c>
      <c r="BH60" s="35">
        <v>6.282707561381339</v>
      </c>
      <c r="BI60" s="35" t="s">
        <v>176</v>
      </c>
      <c r="BJ60" s="35">
        <v>40.694810340765493</v>
      </c>
      <c r="BK60" s="35" t="s">
        <v>176</v>
      </c>
      <c r="BL60" s="35"/>
      <c r="BM60" s="35"/>
      <c r="BN60" s="35"/>
      <c r="BO60" s="35"/>
      <c r="BP60" s="27" t="s">
        <v>179</v>
      </c>
      <c r="BQ60" s="35"/>
      <c r="BR60" s="35"/>
      <c r="BS60" s="35"/>
      <c r="BT60" s="35"/>
      <c r="BU60" s="35"/>
      <c r="BV60" s="35"/>
      <c r="BW60" s="35"/>
      <c r="BX60" s="35"/>
      <c r="BY60" s="35"/>
      <c r="BZ60" s="35" t="s">
        <v>3393</v>
      </c>
      <c r="CA60" s="35"/>
      <c r="CB60" t="s">
        <v>3394</v>
      </c>
      <c r="CC60" s="35">
        <v>13.564936780255163</v>
      </c>
      <c r="CD60" s="63" t="s">
        <v>240</v>
      </c>
      <c r="CE60" s="68">
        <v>75</v>
      </c>
      <c r="CF60" s="35" t="s">
        <v>177</v>
      </c>
    </row>
    <row r="61" spans="1:84" x14ac:dyDescent="0.25">
      <c r="C61" s="33" t="s">
        <v>168</v>
      </c>
      <c r="D61" s="33" t="s">
        <v>169</v>
      </c>
      <c r="E61" s="37">
        <v>2022</v>
      </c>
      <c r="F61" s="40">
        <v>44754</v>
      </c>
      <c r="G61" s="88" t="s">
        <v>238</v>
      </c>
      <c r="H61" s="40">
        <v>44754</v>
      </c>
      <c r="I61" s="35"/>
      <c r="J61" s="27">
        <v>5922.5680000000002</v>
      </c>
      <c r="K61" s="27" t="s">
        <v>170</v>
      </c>
      <c r="L61" s="39" t="s">
        <v>171</v>
      </c>
      <c r="M61" t="s">
        <v>172</v>
      </c>
      <c r="N61" s="35"/>
      <c r="O61" s="34">
        <v>8</v>
      </c>
      <c r="P61" s="35"/>
      <c r="Q61">
        <v>22.7</v>
      </c>
      <c r="R61" s="34">
        <v>36</v>
      </c>
      <c r="S61" s="34">
        <v>3</v>
      </c>
      <c r="T61" s="34">
        <v>25</v>
      </c>
      <c r="U61" s="35"/>
      <c r="V61" s="35"/>
      <c r="W61" s="34">
        <v>1</v>
      </c>
      <c r="X61" s="35"/>
      <c r="Y61" s="34">
        <v>0</v>
      </c>
      <c r="Z61" s="68"/>
      <c r="AA61" s="35"/>
      <c r="AB61" t="s">
        <v>245</v>
      </c>
      <c r="AC61" s="35" t="s">
        <v>174</v>
      </c>
      <c r="AD61" s="35" t="s">
        <v>175</v>
      </c>
      <c r="AE61">
        <v>9</v>
      </c>
      <c r="AF61" s="68">
        <v>10.3</v>
      </c>
      <c r="AG61" s="35" t="s">
        <v>176</v>
      </c>
      <c r="AH61" s="68">
        <v>2.64</v>
      </c>
      <c r="AI61" s="35" t="s">
        <v>176</v>
      </c>
      <c r="AJ61" s="35"/>
      <c r="AK61" s="35"/>
      <c r="AL61" s="35"/>
      <c r="AM61" s="35"/>
      <c r="AN61" s="68">
        <v>6</v>
      </c>
      <c r="AO61" s="35" t="s">
        <v>176</v>
      </c>
      <c r="AP61" s="35"/>
      <c r="AQ61" s="35"/>
      <c r="AR61" s="35"/>
      <c r="AS61" s="35"/>
      <c r="AT61" t="s">
        <v>179</v>
      </c>
      <c r="AU61" s="35"/>
      <c r="AV61" t="s">
        <v>179</v>
      </c>
      <c r="AW61" s="35"/>
      <c r="AX61" s="69">
        <v>9.0504757964418689E-2</v>
      </c>
      <c r="AY61" s="35" t="s">
        <v>176</v>
      </c>
      <c r="AZ61" s="35">
        <v>0.38787753413322301</v>
      </c>
      <c r="BA61" s="35" t="s">
        <v>176</v>
      </c>
      <c r="BB61" s="35"/>
      <c r="BC61" s="35"/>
      <c r="BD61" s="35"/>
      <c r="BE61" s="35"/>
      <c r="BF61" s="35">
        <v>9.9952165749248572</v>
      </c>
      <c r="BG61" s="35" t="s">
        <v>176</v>
      </c>
      <c r="BH61" s="35">
        <v>8.5673284927927345</v>
      </c>
      <c r="BI61" s="35" t="s">
        <v>176</v>
      </c>
      <c r="BJ61" s="35">
        <v>42.122698422897614</v>
      </c>
      <c r="BK61" s="35" t="s">
        <v>176</v>
      </c>
      <c r="BL61" s="35"/>
      <c r="BM61" s="35"/>
      <c r="BN61" s="35"/>
      <c r="BO61" s="35"/>
      <c r="BP61" s="27" t="s">
        <v>179</v>
      </c>
      <c r="BQ61" s="35"/>
      <c r="BR61" s="35"/>
      <c r="BS61" s="35"/>
      <c r="BT61" s="35"/>
      <c r="BU61" s="35"/>
      <c r="BV61" s="35"/>
      <c r="BW61" s="35"/>
      <c r="BX61" s="35"/>
      <c r="BY61" s="35"/>
      <c r="BZ61" s="35" t="s">
        <v>3393</v>
      </c>
      <c r="CA61" s="35"/>
      <c r="CB61" t="s">
        <v>3394</v>
      </c>
      <c r="CC61" s="35">
        <v>17.848601026651529</v>
      </c>
      <c r="CD61" s="63">
        <v>0.10989863467107985</v>
      </c>
      <c r="CE61" s="68">
        <v>55</v>
      </c>
      <c r="CF61" s="35" t="s">
        <v>177</v>
      </c>
    </row>
    <row r="62" spans="1:84" x14ac:dyDescent="0.25">
      <c r="C62" s="33" t="s">
        <v>168</v>
      </c>
      <c r="D62" s="33" t="s">
        <v>169</v>
      </c>
      <c r="E62" s="37">
        <v>2022</v>
      </c>
      <c r="F62" s="40">
        <v>44754</v>
      </c>
      <c r="G62" s="88" t="s">
        <v>238</v>
      </c>
      <c r="H62" s="40">
        <v>44754</v>
      </c>
      <c r="I62" s="35"/>
      <c r="J62" s="27">
        <v>5922.5680000000002</v>
      </c>
      <c r="K62" s="27" t="s">
        <v>170</v>
      </c>
      <c r="L62" s="39" t="s">
        <v>171</v>
      </c>
      <c r="M62" t="s">
        <v>172</v>
      </c>
      <c r="N62" s="35"/>
      <c r="O62" s="34">
        <v>8</v>
      </c>
      <c r="P62" s="35"/>
      <c r="Q62">
        <v>22.7</v>
      </c>
      <c r="R62" s="34">
        <v>36</v>
      </c>
      <c r="S62" s="34">
        <v>3</v>
      </c>
      <c r="T62" s="34">
        <v>25</v>
      </c>
      <c r="U62" s="35"/>
      <c r="V62" s="35"/>
      <c r="W62" s="34">
        <v>1</v>
      </c>
      <c r="X62" s="35"/>
      <c r="Y62" s="34">
        <v>0</v>
      </c>
      <c r="Z62" s="68"/>
      <c r="AA62" s="35"/>
      <c r="AB62" t="s">
        <v>246</v>
      </c>
      <c r="AC62" s="35" t="s">
        <v>174</v>
      </c>
      <c r="AD62" s="35" t="s">
        <v>175</v>
      </c>
      <c r="AE62">
        <v>12</v>
      </c>
      <c r="AF62" s="68">
        <v>7.2</v>
      </c>
      <c r="AG62" s="35" t="s">
        <v>176</v>
      </c>
      <c r="AH62" s="68">
        <v>3.25</v>
      </c>
      <c r="AI62" s="35" t="s">
        <v>176</v>
      </c>
      <c r="AJ62" s="35"/>
      <c r="AK62" s="35"/>
      <c r="AL62" s="35"/>
      <c r="AM62" s="35"/>
      <c r="AN62" s="68">
        <v>5.3</v>
      </c>
      <c r="AO62" s="35" t="s">
        <v>176</v>
      </c>
      <c r="AP62" s="35"/>
      <c r="AQ62" s="35"/>
      <c r="AR62" s="35"/>
      <c r="AS62" s="35"/>
      <c r="AT62" t="s">
        <v>179</v>
      </c>
      <c r="AU62" s="35"/>
      <c r="AV62" t="s">
        <v>179</v>
      </c>
      <c r="AW62" s="35"/>
      <c r="AX62" s="69">
        <v>0.30060508895324783</v>
      </c>
      <c r="AY62" s="35" t="s">
        <v>176</v>
      </c>
      <c r="AZ62" s="35">
        <v>0.61413942904426977</v>
      </c>
      <c r="BA62" s="35" t="s">
        <v>176</v>
      </c>
      <c r="BB62" s="35"/>
      <c r="BC62" s="35"/>
      <c r="BD62" s="35"/>
      <c r="BE62" s="35"/>
      <c r="BF62" s="35">
        <v>17.848601026651529</v>
      </c>
      <c r="BG62" s="35" t="s">
        <v>176</v>
      </c>
      <c r="BH62" s="35">
        <v>0.92812725338587954</v>
      </c>
      <c r="BI62" s="35" t="s">
        <v>176</v>
      </c>
      <c r="BJ62" s="35">
        <v>48.548194792492161</v>
      </c>
      <c r="BK62" s="35" t="s">
        <v>176</v>
      </c>
      <c r="BL62" s="35"/>
      <c r="BM62" s="35"/>
      <c r="BN62" s="35"/>
      <c r="BO62" s="35"/>
      <c r="BP62" s="27" t="s">
        <v>179</v>
      </c>
      <c r="BQ62" s="35"/>
      <c r="BR62" s="35"/>
      <c r="BS62" s="35"/>
      <c r="BT62" s="35"/>
      <c r="BU62" s="35"/>
      <c r="BV62" s="35"/>
      <c r="BW62" s="35"/>
      <c r="BX62" s="35"/>
      <c r="BY62" s="35"/>
      <c r="BZ62" s="35" t="s">
        <v>3393</v>
      </c>
      <c r="CA62" s="35"/>
      <c r="CB62" t="s">
        <v>3394</v>
      </c>
      <c r="CC62" s="35">
        <v>19.276489108783654</v>
      </c>
      <c r="CD62" s="63">
        <v>0.28767583781547373</v>
      </c>
      <c r="CE62" s="68">
        <v>45</v>
      </c>
      <c r="CF62" s="35" t="s">
        <v>177</v>
      </c>
    </row>
    <row r="63" spans="1:84" x14ac:dyDescent="0.25">
      <c r="C63" s="33" t="s">
        <v>168</v>
      </c>
      <c r="D63" s="33" t="s">
        <v>169</v>
      </c>
      <c r="E63" s="37">
        <v>2022</v>
      </c>
      <c r="F63" s="40">
        <v>44754</v>
      </c>
      <c r="G63" s="88" t="s">
        <v>238</v>
      </c>
      <c r="H63" s="40">
        <v>44754</v>
      </c>
      <c r="I63" s="35"/>
      <c r="J63" s="27">
        <v>5922.5680000000002</v>
      </c>
      <c r="K63" s="27" t="s">
        <v>170</v>
      </c>
      <c r="L63" s="39" t="s">
        <v>171</v>
      </c>
      <c r="M63" t="s">
        <v>172</v>
      </c>
      <c r="N63" s="35"/>
      <c r="O63" s="34">
        <v>8</v>
      </c>
      <c r="P63" s="35"/>
      <c r="Q63">
        <v>22.7</v>
      </c>
      <c r="R63" s="34">
        <v>36</v>
      </c>
      <c r="S63" s="34">
        <v>3</v>
      </c>
      <c r="T63" s="34">
        <v>25</v>
      </c>
      <c r="U63" s="35"/>
      <c r="V63" s="35"/>
      <c r="W63" s="34">
        <v>1</v>
      </c>
      <c r="X63" s="35"/>
      <c r="Y63" s="34">
        <v>0</v>
      </c>
      <c r="Z63" s="68"/>
      <c r="AA63" s="35"/>
      <c r="AB63" t="s">
        <v>247</v>
      </c>
      <c r="AC63" s="35" t="s">
        <v>174</v>
      </c>
      <c r="AD63" s="35" t="s">
        <v>175</v>
      </c>
      <c r="AE63">
        <v>15</v>
      </c>
      <c r="AF63" s="68">
        <v>5.4</v>
      </c>
      <c r="AG63" s="35" t="s">
        <v>176</v>
      </c>
      <c r="AH63" s="68">
        <v>3.67</v>
      </c>
      <c r="AI63" s="35" t="s">
        <v>176</v>
      </c>
      <c r="AJ63" s="35"/>
      <c r="AK63" s="35"/>
      <c r="AL63" s="35"/>
      <c r="AM63" s="35"/>
      <c r="AN63" s="68">
        <v>4.7</v>
      </c>
      <c r="AO63" s="35" t="s">
        <v>176</v>
      </c>
      <c r="AP63" s="35"/>
      <c r="AQ63" s="35"/>
      <c r="AR63" s="35"/>
      <c r="AS63" s="35"/>
      <c r="AT63" t="s">
        <v>179</v>
      </c>
      <c r="AU63" s="35"/>
      <c r="AV63" t="s">
        <v>179</v>
      </c>
      <c r="AW63" s="35"/>
      <c r="AX63" s="69">
        <v>0.90504757964418703</v>
      </c>
      <c r="AY63" s="35" t="s">
        <v>176</v>
      </c>
      <c r="AZ63" s="35">
        <v>1.1313094745552337</v>
      </c>
      <c r="BA63" s="35" t="s">
        <v>176</v>
      </c>
      <c r="BB63" s="35"/>
      <c r="BC63" s="35"/>
      <c r="BD63" s="35"/>
      <c r="BE63" s="35"/>
      <c r="BF63" s="35">
        <v>22.132265273047899</v>
      </c>
      <c r="BG63" s="35" t="s">
        <v>176</v>
      </c>
      <c r="BH63" s="35">
        <v>0.78533844517266738</v>
      </c>
      <c r="BI63" s="35" t="s">
        <v>176</v>
      </c>
      <c r="BJ63" s="35">
        <v>52.117914997822467</v>
      </c>
      <c r="BK63" s="35" t="s">
        <v>176</v>
      </c>
      <c r="BL63" s="35"/>
      <c r="BM63" s="35"/>
      <c r="BN63" s="35"/>
      <c r="BO63" s="35"/>
      <c r="BP63" s="27" t="s">
        <v>179</v>
      </c>
      <c r="BQ63" s="35"/>
      <c r="BR63" s="35"/>
      <c r="BS63" s="35"/>
      <c r="BT63" s="35"/>
      <c r="BU63" s="35"/>
      <c r="BV63" s="35"/>
      <c r="BW63" s="35"/>
      <c r="BX63" s="35"/>
      <c r="BY63" s="35"/>
      <c r="BZ63" s="35" t="s">
        <v>3393</v>
      </c>
      <c r="CA63" s="35"/>
      <c r="CB63" t="s">
        <v>3394</v>
      </c>
      <c r="CC63" s="35">
        <v>22.84620931411396</v>
      </c>
      <c r="CD63" s="63">
        <v>0.84040132395531653</v>
      </c>
      <c r="CE63" s="68">
        <v>38</v>
      </c>
      <c r="CF63" s="35" t="s">
        <v>177</v>
      </c>
    </row>
    <row r="64" spans="1:84" x14ac:dyDescent="0.25">
      <c r="C64" s="33" t="s">
        <v>168</v>
      </c>
      <c r="D64" s="33" t="s">
        <v>169</v>
      </c>
      <c r="E64" s="37">
        <v>2022</v>
      </c>
      <c r="F64" s="40">
        <v>44754</v>
      </c>
      <c r="G64" s="88" t="s">
        <v>238</v>
      </c>
      <c r="H64" s="40">
        <v>44754</v>
      </c>
      <c r="I64" s="35"/>
      <c r="J64" s="27">
        <v>5922.5680000000002</v>
      </c>
      <c r="K64" s="27" t="s">
        <v>170</v>
      </c>
      <c r="L64" s="39" t="s">
        <v>171</v>
      </c>
      <c r="M64" t="s">
        <v>172</v>
      </c>
      <c r="N64" s="35"/>
      <c r="O64" s="34">
        <v>8</v>
      </c>
      <c r="P64" s="35"/>
      <c r="Q64">
        <v>22.7</v>
      </c>
      <c r="R64" s="34">
        <v>36</v>
      </c>
      <c r="S64" s="34">
        <v>3</v>
      </c>
      <c r="T64" s="34">
        <v>25</v>
      </c>
      <c r="U64" s="35"/>
      <c r="V64" s="35"/>
      <c r="W64" s="34">
        <v>1</v>
      </c>
      <c r="X64" s="35"/>
      <c r="Y64" s="34">
        <v>0</v>
      </c>
      <c r="Z64" s="68"/>
      <c r="AA64" s="35"/>
      <c r="AB64" t="s">
        <v>248</v>
      </c>
      <c r="AC64" s="35" t="s">
        <v>174</v>
      </c>
      <c r="AD64" s="35" t="s">
        <v>175</v>
      </c>
      <c r="AE64">
        <v>18</v>
      </c>
      <c r="AF64" s="68">
        <v>5</v>
      </c>
      <c r="AG64" s="35" t="s">
        <v>176</v>
      </c>
      <c r="AH64" s="68">
        <v>3.78</v>
      </c>
      <c r="AI64" s="35" t="s">
        <v>176</v>
      </c>
      <c r="AJ64" s="35"/>
      <c r="AK64" s="35"/>
      <c r="AL64" s="35"/>
      <c r="AM64" s="35"/>
      <c r="AN64" s="68">
        <v>3.9</v>
      </c>
      <c r="AO64" s="35" t="s">
        <v>176</v>
      </c>
      <c r="AP64" s="35"/>
      <c r="AQ64" s="35"/>
      <c r="AR64" s="35"/>
      <c r="AS64" s="35"/>
      <c r="AT64" t="s">
        <v>179</v>
      </c>
      <c r="AU64" s="35"/>
      <c r="AV64" t="s">
        <v>179</v>
      </c>
      <c r="AW64" s="35"/>
      <c r="AX64" s="69">
        <v>1.4868638808440215</v>
      </c>
      <c r="AY64" s="35" t="s">
        <v>176</v>
      </c>
      <c r="AZ64" s="35">
        <v>1.6808026479106331</v>
      </c>
      <c r="BA64" s="35" t="s">
        <v>176</v>
      </c>
      <c r="BB64" s="35"/>
      <c r="BC64" s="35"/>
      <c r="BD64" s="35"/>
      <c r="BE64" s="35"/>
      <c r="BF64" s="35">
        <v>23.56015335518002</v>
      </c>
      <c r="BG64" s="35" t="s">
        <v>176</v>
      </c>
      <c r="BH64" s="35">
        <v>1.1423104657056979</v>
      </c>
      <c r="BI64" s="35" t="s">
        <v>176</v>
      </c>
      <c r="BJ64" s="35">
        <v>52.117914997822467</v>
      </c>
      <c r="BK64" s="35" t="s">
        <v>176</v>
      </c>
      <c r="BL64" s="35"/>
      <c r="BM64" s="35"/>
      <c r="BN64" s="35"/>
      <c r="BO64" s="35"/>
      <c r="BP64" s="27" t="s">
        <v>179</v>
      </c>
      <c r="BQ64" s="35"/>
      <c r="BR64" s="35"/>
      <c r="BS64" s="35"/>
      <c r="BT64" s="35"/>
      <c r="BU64" s="35"/>
      <c r="BV64" s="35"/>
      <c r="BW64" s="35"/>
      <c r="BX64" s="35"/>
      <c r="BY64" s="35"/>
      <c r="BZ64" s="35" t="s">
        <v>3393</v>
      </c>
      <c r="CA64" s="35"/>
      <c r="CB64" t="s">
        <v>3394</v>
      </c>
      <c r="CC64" s="35">
        <v>24.988041437312141</v>
      </c>
      <c r="CD64" s="63">
        <v>1.422217625155151</v>
      </c>
      <c r="CE64" s="68">
        <v>32</v>
      </c>
      <c r="CF64" s="35" t="s">
        <v>177</v>
      </c>
    </row>
    <row r="65" spans="3:84" x14ac:dyDescent="0.25">
      <c r="C65" s="33" t="s">
        <v>168</v>
      </c>
      <c r="D65" s="33" t="s">
        <v>169</v>
      </c>
      <c r="E65" s="37">
        <v>2022</v>
      </c>
      <c r="F65" s="40">
        <v>44754</v>
      </c>
      <c r="G65" s="88" t="s">
        <v>238</v>
      </c>
      <c r="H65" s="40">
        <v>44754</v>
      </c>
      <c r="I65" s="35"/>
      <c r="J65" s="27">
        <v>5922.5680000000002</v>
      </c>
      <c r="K65" s="27" t="s">
        <v>170</v>
      </c>
      <c r="L65" s="39" t="s">
        <v>171</v>
      </c>
      <c r="M65" t="s">
        <v>172</v>
      </c>
      <c r="N65" s="35"/>
      <c r="O65" s="34">
        <v>8</v>
      </c>
      <c r="P65" s="35"/>
      <c r="Q65">
        <v>22.7</v>
      </c>
      <c r="R65" s="34">
        <v>36</v>
      </c>
      <c r="S65" s="34">
        <v>3</v>
      </c>
      <c r="T65" s="34">
        <v>25</v>
      </c>
      <c r="U65" s="35"/>
      <c r="V65" s="35"/>
      <c r="W65" s="34">
        <v>1</v>
      </c>
      <c r="X65" s="35"/>
      <c r="Y65" s="34">
        <v>0</v>
      </c>
      <c r="Z65" s="68"/>
      <c r="AA65" s="35"/>
      <c r="AB65" t="s">
        <v>249</v>
      </c>
      <c r="AC65" s="35" t="s">
        <v>174</v>
      </c>
      <c r="AD65" s="35" t="s">
        <v>175</v>
      </c>
      <c r="AE65">
        <v>21</v>
      </c>
      <c r="AF65" s="68">
        <v>5.0999999999999996</v>
      </c>
      <c r="AG65" s="35" t="s">
        <v>176</v>
      </c>
      <c r="AH65" s="68">
        <v>3.72</v>
      </c>
      <c r="AI65" s="35" t="s">
        <v>176</v>
      </c>
      <c r="AJ65" s="35"/>
      <c r="AK65" s="35"/>
      <c r="AL65" s="35"/>
      <c r="AM65" s="35"/>
      <c r="AN65" s="68">
        <v>2.9</v>
      </c>
      <c r="AO65" s="35" t="s">
        <v>176</v>
      </c>
      <c r="AP65" s="35"/>
      <c r="AQ65" s="35"/>
      <c r="AR65" s="35"/>
      <c r="AS65" s="35"/>
      <c r="AT65" s="68">
        <v>7.4</v>
      </c>
      <c r="AU65" s="35" t="s">
        <v>176</v>
      </c>
      <c r="AV65" s="68">
        <v>1.3</v>
      </c>
      <c r="AW65" s="35" t="s">
        <v>176</v>
      </c>
      <c r="AX65" s="69">
        <v>1.8424182871328092</v>
      </c>
      <c r="AY65" s="35" t="s">
        <v>176</v>
      </c>
      <c r="AZ65" s="35">
        <v>2.1979726934215971</v>
      </c>
      <c r="BA65" s="35" t="s">
        <v>176</v>
      </c>
      <c r="BB65" s="35"/>
      <c r="BC65" s="35"/>
      <c r="BD65" s="35"/>
      <c r="BE65" s="35"/>
      <c r="BF65" s="35">
        <v>24.988041437312141</v>
      </c>
      <c r="BG65" s="35" t="s">
        <v>176</v>
      </c>
      <c r="BH65" s="35">
        <v>1.4278880821321225</v>
      </c>
      <c r="BI65" s="35" t="s">
        <v>176</v>
      </c>
      <c r="BJ65" s="35">
        <v>55.687635203152773</v>
      </c>
      <c r="BK65" s="35" t="s">
        <v>176</v>
      </c>
      <c r="BL65" s="35"/>
      <c r="BM65" s="35"/>
      <c r="BN65" s="35"/>
      <c r="BO65" s="35"/>
      <c r="BP65" s="27" t="s">
        <v>179</v>
      </c>
      <c r="BQ65" s="35"/>
      <c r="BR65" s="35"/>
      <c r="BS65" s="35"/>
      <c r="BT65" s="35"/>
      <c r="BU65" s="35"/>
      <c r="BV65" s="35"/>
      <c r="BW65" s="35"/>
      <c r="BX65" s="35"/>
      <c r="BY65" s="35"/>
      <c r="BZ65" s="35" t="s">
        <v>3393</v>
      </c>
      <c r="CA65" s="35"/>
      <c r="CB65" t="s">
        <v>3394</v>
      </c>
      <c r="CC65" s="35">
        <v>27.129873560510326</v>
      </c>
      <c r="CD65" s="63">
        <v>1.7454489035995036</v>
      </c>
      <c r="CE65" s="68">
        <v>24</v>
      </c>
      <c r="CF65" s="35" t="s">
        <v>177</v>
      </c>
    </row>
    <row r="66" spans="3:84" ht="13.5" customHeight="1" x14ac:dyDescent="0.25">
      <c r="C66" s="33" t="s">
        <v>168</v>
      </c>
      <c r="D66" s="33" t="s">
        <v>169</v>
      </c>
      <c r="E66" s="37">
        <v>2022</v>
      </c>
      <c r="F66" s="40">
        <v>44754</v>
      </c>
      <c r="G66" s="88" t="s">
        <v>266</v>
      </c>
      <c r="H66" s="40">
        <v>44754</v>
      </c>
      <c r="I66" s="35"/>
      <c r="J66" s="27">
        <v>5925.9579999999996</v>
      </c>
      <c r="K66" s="27">
        <v>1758.104</v>
      </c>
      <c r="L66" s="39" t="s">
        <v>171</v>
      </c>
      <c r="M66" t="s">
        <v>186</v>
      </c>
      <c r="N66" s="35"/>
      <c r="O66" s="34">
        <v>6</v>
      </c>
      <c r="P66" s="35"/>
      <c r="Q66">
        <v>14.5</v>
      </c>
      <c r="R66" s="34">
        <v>36</v>
      </c>
      <c r="S66" s="34">
        <v>4</v>
      </c>
      <c r="T66" s="34">
        <v>22</v>
      </c>
      <c r="U66" s="35"/>
      <c r="V66" s="35"/>
      <c r="W66" s="34">
        <v>1</v>
      </c>
      <c r="X66" s="35"/>
      <c r="Y66" s="34">
        <v>0</v>
      </c>
      <c r="Z66" s="68">
        <v>4.9000000000000004</v>
      </c>
      <c r="AA66" s="35" t="s">
        <v>176</v>
      </c>
      <c r="AB66" t="s">
        <v>267</v>
      </c>
      <c r="AC66" s="35" t="s">
        <v>174</v>
      </c>
      <c r="AD66" s="35" t="s">
        <v>175</v>
      </c>
      <c r="AE66">
        <v>0.5</v>
      </c>
      <c r="AF66" s="68">
        <v>19</v>
      </c>
      <c r="AG66" s="35" t="s">
        <v>176</v>
      </c>
      <c r="AH66" s="68">
        <v>0.69</v>
      </c>
      <c r="AI66" s="35" t="s">
        <v>176</v>
      </c>
      <c r="AJ66" s="35"/>
      <c r="AK66" s="35"/>
      <c r="AL66" s="35"/>
      <c r="AM66" s="35"/>
      <c r="AN66" s="70">
        <v>8.4</v>
      </c>
      <c r="AO66" s="35" t="s">
        <v>176</v>
      </c>
      <c r="AP66" s="35"/>
      <c r="AQ66" s="35"/>
      <c r="AR66" s="35"/>
      <c r="AS66" s="35"/>
      <c r="AT66" s="68">
        <v>7.9</v>
      </c>
      <c r="AU66" s="35" t="s">
        <v>176</v>
      </c>
      <c r="AV66" s="68">
        <v>1.4</v>
      </c>
      <c r="AW66" s="35" t="s">
        <v>176</v>
      </c>
      <c r="AX66" s="89" t="s">
        <v>240</v>
      </c>
      <c r="AY66" s="35" t="s">
        <v>242</v>
      </c>
      <c r="AZ66" s="35">
        <v>0.48484691766652876</v>
      </c>
      <c r="BA66" s="35" t="s">
        <v>176</v>
      </c>
      <c r="BB66" s="35"/>
      <c r="BC66" s="35"/>
      <c r="BD66" s="35"/>
      <c r="BE66" s="35"/>
      <c r="BF66" s="63">
        <v>0.1213704869812304</v>
      </c>
      <c r="BG66" s="35" t="s">
        <v>176</v>
      </c>
      <c r="BH66" s="35">
        <v>1.4992824862387286</v>
      </c>
      <c r="BI66" s="35" t="s">
        <v>176</v>
      </c>
      <c r="BJ66" s="35">
        <v>29.985649724774571</v>
      </c>
      <c r="BK66" s="35" t="s">
        <v>176</v>
      </c>
      <c r="BL66" s="35"/>
      <c r="BM66" s="35"/>
      <c r="BN66" s="35"/>
      <c r="BO66" s="35"/>
      <c r="BP66" s="70" t="s">
        <v>268</v>
      </c>
      <c r="BQ66" s="35" t="s">
        <v>242</v>
      </c>
      <c r="BR66" s="35"/>
      <c r="BS66" s="35"/>
      <c r="BT66" s="35"/>
      <c r="BU66" s="35"/>
      <c r="BV66" s="35"/>
      <c r="BW66" s="35"/>
      <c r="BX66" s="35"/>
      <c r="BY66" s="35"/>
      <c r="BZ66" s="35" t="s">
        <v>3393</v>
      </c>
      <c r="CA66" s="35"/>
      <c r="CB66" t="s">
        <v>3394</v>
      </c>
      <c r="CC66" s="63">
        <v>0.78533844517266704</v>
      </c>
      <c r="CD66" s="63" t="s">
        <v>240</v>
      </c>
      <c r="CE66" s="70">
        <v>92</v>
      </c>
      <c r="CF66" s="35" t="s">
        <v>177</v>
      </c>
    </row>
    <row r="67" spans="3:84" x14ac:dyDescent="0.25">
      <c r="C67" s="33" t="s">
        <v>168</v>
      </c>
      <c r="D67" s="33" t="s">
        <v>169</v>
      </c>
      <c r="E67" s="37">
        <v>2022</v>
      </c>
      <c r="F67" s="40">
        <v>44754</v>
      </c>
      <c r="G67" s="88" t="s">
        <v>266</v>
      </c>
      <c r="H67" s="40">
        <v>44754</v>
      </c>
      <c r="I67" s="35"/>
      <c r="J67" s="27">
        <v>5925.9579999999996</v>
      </c>
      <c r="K67" s="27">
        <v>1758.104</v>
      </c>
      <c r="L67" s="39" t="s">
        <v>171</v>
      </c>
      <c r="M67" t="s">
        <v>186</v>
      </c>
      <c r="N67" s="35"/>
      <c r="O67" s="34">
        <v>6</v>
      </c>
      <c r="P67" s="35"/>
      <c r="Q67">
        <v>14.5</v>
      </c>
      <c r="R67" s="34">
        <v>36</v>
      </c>
      <c r="S67" s="34">
        <v>4</v>
      </c>
      <c r="T67" s="34">
        <v>22</v>
      </c>
      <c r="U67" s="35"/>
      <c r="V67" s="35"/>
      <c r="W67" s="34">
        <v>1</v>
      </c>
      <c r="X67" s="35"/>
      <c r="Y67" s="34">
        <v>0</v>
      </c>
      <c r="Z67" s="68"/>
      <c r="AA67" s="35"/>
      <c r="AB67" t="s">
        <v>269</v>
      </c>
      <c r="AC67" s="35" t="s">
        <v>174</v>
      </c>
      <c r="AD67" s="35" t="s">
        <v>175</v>
      </c>
      <c r="AE67">
        <v>3</v>
      </c>
      <c r="AF67" s="68">
        <v>16.5</v>
      </c>
      <c r="AG67" s="35" t="s">
        <v>176</v>
      </c>
      <c r="AH67" s="68">
        <v>1.27</v>
      </c>
      <c r="AI67" s="35" t="s">
        <v>176</v>
      </c>
      <c r="AJ67" s="35"/>
      <c r="AK67" s="35"/>
      <c r="AL67" s="35"/>
      <c r="AM67" s="35"/>
      <c r="AN67" s="70">
        <v>5.6</v>
      </c>
      <c r="AO67" s="35" t="s">
        <v>176</v>
      </c>
      <c r="AP67" s="35"/>
      <c r="AQ67" s="35"/>
      <c r="AR67" s="35"/>
      <c r="AS67" s="35"/>
      <c r="AT67" t="s">
        <v>179</v>
      </c>
      <c r="AU67" s="35"/>
      <c r="AV67" t="s">
        <v>179</v>
      </c>
      <c r="AW67" s="35"/>
      <c r="AX67" s="89" t="s">
        <v>240</v>
      </c>
      <c r="AY67" s="35" t="s">
        <v>242</v>
      </c>
      <c r="AZ67" s="35">
        <v>0.77575506826644602</v>
      </c>
      <c r="BA67" s="35" t="s">
        <v>176</v>
      </c>
      <c r="BB67" s="35"/>
      <c r="BC67" s="35"/>
      <c r="BD67" s="35"/>
      <c r="BE67" s="35"/>
      <c r="BF67" s="63">
        <v>0.56401579244218836</v>
      </c>
      <c r="BG67" s="35" t="s">
        <v>176</v>
      </c>
      <c r="BH67" s="35">
        <v>2.2846209314113959</v>
      </c>
      <c r="BI67" s="35" t="s">
        <v>176</v>
      </c>
      <c r="BJ67" s="35">
        <v>34.983258012237002</v>
      </c>
      <c r="BK67" s="35" t="s">
        <v>176</v>
      </c>
      <c r="BL67" s="35"/>
      <c r="BM67" s="35"/>
      <c r="BN67" s="35"/>
      <c r="BO67" s="35"/>
      <c r="BP67" s="27" t="s">
        <v>179</v>
      </c>
      <c r="BQ67" s="35"/>
      <c r="BR67" s="35"/>
      <c r="BS67" s="35"/>
      <c r="BT67" s="35"/>
      <c r="BU67" s="35"/>
      <c r="BV67" s="35"/>
      <c r="BW67" s="35"/>
      <c r="BX67" s="35"/>
      <c r="BY67" s="35"/>
      <c r="BZ67" s="35" t="s">
        <v>3393</v>
      </c>
      <c r="CA67" s="35"/>
      <c r="CB67" t="s">
        <v>3394</v>
      </c>
      <c r="CC67" s="63">
        <v>2.855776164264245</v>
      </c>
      <c r="CD67" s="63" t="s">
        <v>240</v>
      </c>
      <c r="CE67" s="70">
        <v>59</v>
      </c>
      <c r="CF67" s="35" t="s">
        <v>177</v>
      </c>
    </row>
    <row r="68" spans="3:84" x14ac:dyDescent="0.25">
      <c r="C68" s="33" t="s">
        <v>168</v>
      </c>
      <c r="D68" s="33" t="s">
        <v>169</v>
      </c>
      <c r="E68" s="37">
        <v>2022</v>
      </c>
      <c r="F68" s="40">
        <v>44754</v>
      </c>
      <c r="G68" s="88" t="s">
        <v>266</v>
      </c>
      <c r="H68" s="40">
        <v>44754</v>
      </c>
      <c r="I68" s="35"/>
      <c r="J68" s="27">
        <v>5925.9579999999996</v>
      </c>
      <c r="K68" s="27">
        <v>1758.104</v>
      </c>
      <c r="L68" s="39" t="s">
        <v>171</v>
      </c>
      <c r="M68" t="s">
        <v>186</v>
      </c>
      <c r="N68" s="35"/>
      <c r="O68" s="34">
        <v>6</v>
      </c>
      <c r="P68" s="35"/>
      <c r="Q68">
        <v>14.5</v>
      </c>
      <c r="R68" s="34">
        <v>36</v>
      </c>
      <c r="S68" s="34">
        <v>4</v>
      </c>
      <c r="T68" s="34">
        <v>22</v>
      </c>
      <c r="U68" s="35"/>
      <c r="V68" s="35"/>
      <c r="W68" s="34">
        <v>1</v>
      </c>
      <c r="X68" s="35"/>
      <c r="Y68" s="34">
        <v>0</v>
      </c>
      <c r="Z68" s="68"/>
      <c r="AA68" s="35"/>
      <c r="AB68" t="s">
        <v>270</v>
      </c>
      <c r="AC68" s="35" t="s">
        <v>174</v>
      </c>
      <c r="AD68" s="35" t="s">
        <v>175</v>
      </c>
      <c r="AE68">
        <v>6</v>
      </c>
      <c r="AF68" s="68">
        <v>12.2</v>
      </c>
      <c r="AG68" s="35" t="s">
        <v>176</v>
      </c>
      <c r="AH68" s="68">
        <v>2.0099999999999998</v>
      </c>
      <c r="AI68" s="35" t="s">
        <v>176</v>
      </c>
      <c r="AJ68" s="35"/>
      <c r="AK68" s="35"/>
      <c r="AL68" s="35"/>
      <c r="AM68" s="35"/>
      <c r="AN68" s="70">
        <v>0.9</v>
      </c>
      <c r="AO68" s="35" t="s">
        <v>176</v>
      </c>
      <c r="AP68" s="35"/>
      <c r="AQ68" s="35"/>
      <c r="AR68" s="35"/>
      <c r="AS68" s="35"/>
      <c r="AT68" t="s">
        <v>179</v>
      </c>
      <c r="AU68" s="35"/>
      <c r="AV68" t="s">
        <v>179</v>
      </c>
      <c r="AW68" s="35"/>
      <c r="AX68" s="69">
        <v>1.422217625155151</v>
      </c>
      <c r="AY68" s="35" t="s">
        <v>176</v>
      </c>
      <c r="AZ68" s="35">
        <v>2.1656495655771617</v>
      </c>
      <c r="BA68" s="35" t="s">
        <v>176</v>
      </c>
      <c r="BB68" s="35"/>
      <c r="BC68" s="35"/>
      <c r="BD68" s="35"/>
      <c r="BE68" s="35"/>
      <c r="BF68" s="63">
        <v>1.2850992739189102</v>
      </c>
      <c r="BG68" s="35" t="s">
        <v>176</v>
      </c>
      <c r="BH68" s="35">
        <v>17.848601026651529</v>
      </c>
      <c r="BI68" s="35" t="s">
        <v>176</v>
      </c>
      <c r="BJ68" s="35">
        <v>49.262138833558225</v>
      </c>
      <c r="BK68" s="35" t="s">
        <v>176</v>
      </c>
      <c r="BL68" s="35"/>
      <c r="BM68" s="35"/>
      <c r="BN68" s="35"/>
      <c r="BO68" s="35"/>
      <c r="BP68" s="27" t="s">
        <v>179</v>
      </c>
      <c r="BQ68" s="35"/>
      <c r="BR68" s="35"/>
      <c r="BS68" s="35"/>
      <c r="BT68" s="35"/>
      <c r="BU68" s="35"/>
      <c r="BV68" s="35"/>
      <c r="BW68" s="35"/>
      <c r="BX68" s="35"/>
      <c r="BY68" s="35"/>
      <c r="BZ68" s="35" t="s">
        <v>3393</v>
      </c>
      <c r="CA68" s="35"/>
      <c r="CB68" t="s">
        <v>3394</v>
      </c>
      <c r="CC68" s="63">
        <v>19.276489108783654</v>
      </c>
      <c r="CD68" s="63">
        <v>1.3898944973107157</v>
      </c>
      <c r="CE68" s="70">
        <v>8.6</v>
      </c>
      <c r="CF68" s="35" t="s">
        <v>177</v>
      </c>
    </row>
    <row r="69" spans="3:84" x14ac:dyDescent="0.25">
      <c r="C69" s="33" t="s">
        <v>168</v>
      </c>
      <c r="D69" s="33" t="s">
        <v>169</v>
      </c>
      <c r="E69" s="37">
        <v>2022</v>
      </c>
      <c r="F69" s="40">
        <v>44754</v>
      </c>
      <c r="G69" s="88" t="s">
        <v>266</v>
      </c>
      <c r="H69" s="40">
        <v>44754</v>
      </c>
      <c r="I69" s="35"/>
      <c r="J69" s="27">
        <v>5925.9579999999996</v>
      </c>
      <c r="K69" s="27">
        <v>1758.104</v>
      </c>
      <c r="L69" s="39" t="s">
        <v>171</v>
      </c>
      <c r="M69" t="s">
        <v>186</v>
      </c>
      <c r="N69" s="35"/>
      <c r="O69" s="34">
        <v>6</v>
      </c>
      <c r="P69" s="35"/>
      <c r="Q69">
        <v>14.5</v>
      </c>
      <c r="R69" s="34">
        <v>36</v>
      </c>
      <c r="S69" s="34">
        <v>4</v>
      </c>
      <c r="T69" s="34">
        <v>22</v>
      </c>
      <c r="U69" s="35"/>
      <c r="V69" s="35"/>
      <c r="W69" s="34">
        <v>1</v>
      </c>
      <c r="X69" s="35"/>
      <c r="Y69" s="34">
        <v>0</v>
      </c>
      <c r="Z69" s="68"/>
      <c r="AA69" s="35"/>
      <c r="AB69" t="s">
        <v>271</v>
      </c>
      <c r="AC69" s="35" t="s">
        <v>174</v>
      </c>
      <c r="AD69" s="35" t="s">
        <v>175</v>
      </c>
      <c r="AE69">
        <v>9</v>
      </c>
      <c r="AF69" s="68">
        <v>10.8</v>
      </c>
      <c r="AG69" s="35" t="s">
        <v>176</v>
      </c>
      <c r="AH69" s="68">
        <v>2.17</v>
      </c>
      <c r="AI69" s="35" t="s">
        <v>176</v>
      </c>
      <c r="AJ69" s="35"/>
      <c r="AK69" s="35"/>
      <c r="AL69" s="35"/>
      <c r="AM69" s="35"/>
      <c r="AN69" s="70" t="s">
        <v>221</v>
      </c>
      <c r="AO69" s="35"/>
      <c r="AP69" s="35"/>
      <c r="AQ69" s="35"/>
      <c r="AR69" s="69">
        <v>12.788521522145974</v>
      </c>
      <c r="AS69" s="35" t="s">
        <v>176</v>
      </c>
      <c r="AT69" t="s">
        <v>179</v>
      </c>
      <c r="AU69" s="35"/>
      <c r="AV69" t="s">
        <v>179</v>
      </c>
      <c r="AW69" s="35"/>
      <c r="AX69" s="69">
        <v>1.6808026479106331</v>
      </c>
      <c r="AY69" s="35" t="s">
        <v>176</v>
      </c>
      <c r="AZ69" s="35">
        <v>2.8767583781547374</v>
      </c>
      <c r="BA69" s="35" t="s">
        <v>176</v>
      </c>
      <c r="BB69" s="35"/>
      <c r="BC69" s="35"/>
      <c r="BD69" s="35"/>
      <c r="BE69" s="35"/>
      <c r="BF69" s="63" t="s">
        <v>221</v>
      </c>
      <c r="BG69" s="35"/>
      <c r="BH69" s="35">
        <v>24.274097396246081</v>
      </c>
      <c r="BI69" s="35" t="s">
        <v>176</v>
      </c>
      <c r="BJ69" s="35">
        <v>56.401579244218837</v>
      </c>
      <c r="BK69" s="35" t="s">
        <v>176</v>
      </c>
      <c r="BL69" s="35"/>
      <c r="BM69" s="35"/>
      <c r="BN69" s="35"/>
      <c r="BO69" s="35"/>
      <c r="BP69" s="27" t="s">
        <v>179</v>
      </c>
      <c r="BQ69" s="35"/>
      <c r="BR69" s="35"/>
      <c r="BS69" s="35"/>
      <c r="BT69" s="35"/>
      <c r="BU69" s="35"/>
      <c r="BV69" s="35"/>
      <c r="BW69" s="35"/>
      <c r="BX69" s="35"/>
      <c r="BY69" s="35"/>
      <c r="BZ69" s="35" t="s">
        <v>3393</v>
      </c>
      <c r="CA69" s="35"/>
      <c r="CB69" t="s">
        <v>3394</v>
      </c>
      <c r="CC69" s="63" t="s">
        <v>221</v>
      </c>
      <c r="CD69" s="63">
        <v>1.7454489035995036</v>
      </c>
      <c r="CE69" s="70" t="s">
        <v>221</v>
      </c>
      <c r="CF69" s="35" t="s">
        <v>222</v>
      </c>
    </row>
    <row r="70" spans="3:84" x14ac:dyDescent="0.25">
      <c r="C70" s="33" t="s">
        <v>168</v>
      </c>
      <c r="D70" s="33" t="s">
        <v>169</v>
      </c>
      <c r="E70" s="37">
        <v>2022</v>
      </c>
      <c r="F70" s="40">
        <v>44754</v>
      </c>
      <c r="G70" s="88" t="s">
        <v>266</v>
      </c>
      <c r="H70" s="40">
        <v>44754</v>
      </c>
      <c r="I70" s="35"/>
      <c r="J70" s="27">
        <v>5925.9579999999996</v>
      </c>
      <c r="K70" s="27">
        <v>1758.104</v>
      </c>
      <c r="L70" s="39" t="s">
        <v>171</v>
      </c>
      <c r="M70" t="s">
        <v>186</v>
      </c>
      <c r="N70" s="35"/>
      <c r="O70" s="34">
        <v>6</v>
      </c>
      <c r="P70" s="35"/>
      <c r="Q70">
        <v>14.5</v>
      </c>
      <c r="R70" s="34">
        <v>36</v>
      </c>
      <c r="S70" s="34">
        <v>4</v>
      </c>
      <c r="T70" s="34">
        <v>22</v>
      </c>
      <c r="U70" s="35"/>
      <c r="V70" s="35"/>
      <c r="W70" s="34">
        <v>1</v>
      </c>
      <c r="X70" s="35"/>
      <c r="Y70" s="34">
        <v>0</v>
      </c>
      <c r="Z70" s="68"/>
      <c r="AA70" s="35"/>
      <c r="AB70" t="s">
        <v>272</v>
      </c>
      <c r="AC70" s="35" t="s">
        <v>174</v>
      </c>
      <c r="AD70" s="35" t="s">
        <v>175</v>
      </c>
      <c r="AE70">
        <v>12</v>
      </c>
      <c r="AF70" s="68">
        <v>10.3</v>
      </c>
      <c r="AG70" s="35" t="s">
        <v>176</v>
      </c>
      <c r="AH70" s="68">
        <v>2.23</v>
      </c>
      <c r="AI70" s="35" t="s">
        <v>176</v>
      </c>
      <c r="AJ70" s="35"/>
      <c r="AK70" s="35"/>
      <c r="AL70" s="35"/>
      <c r="AM70" s="35"/>
      <c r="AN70" s="70" t="s">
        <v>221</v>
      </c>
      <c r="AO70" s="35"/>
      <c r="AP70" s="35"/>
      <c r="AQ70" s="35"/>
      <c r="AR70" s="69">
        <v>56.144728633811596</v>
      </c>
      <c r="AS70" s="35" t="s">
        <v>176</v>
      </c>
      <c r="AT70" t="s">
        <v>179</v>
      </c>
      <c r="AU70" s="35"/>
      <c r="AV70" t="s">
        <v>179</v>
      </c>
      <c r="AW70" s="35"/>
      <c r="AX70" s="69">
        <v>2.6504964832436904</v>
      </c>
      <c r="AY70" s="35" t="s">
        <v>176</v>
      </c>
      <c r="AZ70" s="35">
        <v>3.8787753413322301</v>
      </c>
      <c r="BA70" s="35" t="s">
        <v>176</v>
      </c>
      <c r="BB70" s="35"/>
      <c r="BC70" s="35"/>
      <c r="BD70" s="35"/>
      <c r="BE70" s="35"/>
      <c r="BF70" s="63" t="s">
        <v>221</v>
      </c>
      <c r="BG70" s="35"/>
      <c r="BH70" s="35">
        <v>34.983258012237002</v>
      </c>
      <c r="BI70" s="35" t="s">
        <v>176</v>
      </c>
      <c r="BJ70" s="35">
        <v>66.396795819143691</v>
      </c>
      <c r="BK70" s="35" t="s">
        <v>176</v>
      </c>
      <c r="BL70" s="35"/>
      <c r="BM70" s="35"/>
      <c r="BN70" s="35"/>
      <c r="BO70" s="35"/>
      <c r="BP70" s="27" t="s">
        <v>179</v>
      </c>
      <c r="BQ70" s="35"/>
      <c r="BR70" s="35"/>
      <c r="BS70" s="35"/>
      <c r="BT70" s="35"/>
      <c r="BU70" s="35"/>
      <c r="BV70" s="35"/>
      <c r="BW70" s="35"/>
      <c r="BX70" s="35"/>
      <c r="BY70" s="35"/>
      <c r="BZ70" s="35" t="s">
        <v>3393</v>
      </c>
      <c r="CA70" s="35"/>
      <c r="CB70" t="s">
        <v>3394</v>
      </c>
      <c r="CC70" s="63" t="s">
        <v>221</v>
      </c>
      <c r="CD70" s="63">
        <v>2.5535270997103847</v>
      </c>
      <c r="CE70" s="70" t="s">
        <v>221</v>
      </c>
      <c r="CF70" s="35" t="s">
        <v>222</v>
      </c>
    </row>
    <row r="71" spans="3:84" x14ac:dyDescent="0.25">
      <c r="C71" s="33" t="s">
        <v>168</v>
      </c>
      <c r="D71" s="33" t="s">
        <v>169</v>
      </c>
      <c r="E71" s="37">
        <v>2022</v>
      </c>
      <c r="F71" s="40">
        <v>44754</v>
      </c>
      <c r="G71" s="88" t="s">
        <v>266</v>
      </c>
      <c r="H71" s="40">
        <v>44754</v>
      </c>
      <c r="I71"/>
      <c r="J71" s="27">
        <v>5925.9579999999996</v>
      </c>
      <c r="K71" s="27">
        <v>1758.104</v>
      </c>
      <c r="L71" s="39" t="s">
        <v>171</v>
      </c>
      <c r="M71" t="s">
        <v>186</v>
      </c>
      <c r="O71" s="34">
        <v>6</v>
      </c>
      <c r="Q71">
        <v>14.5</v>
      </c>
      <c r="R71" s="34">
        <v>36</v>
      </c>
      <c r="S71" s="34">
        <v>4</v>
      </c>
      <c r="T71" s="34">
        <v>22</v>
      </c>
      <c r="W71" s="34">
        <v>1</v>
      </c>
      <c r="Y71" s="34">
        <v>0</v>
      </c>
      <c r="Z71" s="68"/>
      <c r="AA71" s="35"/>
      <c r="AB71" t="s">
        <v>273</v>
      </c>
      <c r="AC71" s="35" t="s">
        <v>174</v>
      </c>
      <c r="AD71" s="35" t="s">
        <v>175</v>
      </c>
      <c r="AE71">
        <v>14</v>
      </c>
      <c r="AF71" s="68">
        <v>10.1</v>
      </c>
      <c r="AG71" s="35" t="s">
        <v>176</v>
      </c>
      <c r="AH71" s="68">
        <v>2.21</v>
      </c>
      <c r="AI71" s="35" t="s">
        <v>176</v>
      </c>
      <c r="AJ71" s="35"/>
      <c r="AK71" s="35"/>
      <c r="AL71" s="35"/>
      <c r="AM71" s="35"/>
      <c r="AN71" s="70" t="s">
        <v>221</v>
      </c>
      <c r="AO71" s="35"/>
      <c r="AP71" s="35"/>
      <c r="AQ71" s="35"/>
      <c r="AR71" s="69">
        <v>129.75670617592013</v>
      </c>
      <c r="AS71" s="35" t="s">
        <v>176</v>
      </c>
      <c r="AT71" s="68">
        <v>7.2</v>
      </c>
      <c r="AU71" s="35" t="s">
        <v>176</v>
      </c>
      <c r="AV71" s="68">
        <v>1.4</v>
      </c>
      <c r="AW71" s="35" t="s">
        <v>176</v>
      </c>
      <c r="AX71" s="69">
        <v>3.1030202730657841</v>
      </c>
      <c r="AY71" s="35" t="s">
        <v>176</v>
      </c>
      <c r="AZ71" s="35">
        <v>4.8484691766652874</v>
      </c>
      <c r="BA71" s="35" t="s">
        <v>176</v>
      </c>
      <c r="BB71" s="35"/>
      <c r="BC71" s="35"/>
      <c r="BD71" s="35"/>
      <c r="BE71" s="35"/>
      <c r="BF71" s="63" t="s">
        <v>221</v>
      </c>
      <c r="BG71" s="35"/>
      <c r="BH71" s="35">
        <v>49.976082874624282</v>
      </c>
      <c r="BI71" s="35" t="s">
        <v>176</v>
      </c>
      <c r="BJ71" s="35">
        <v>92.812725338587953</v>
      </c>
      <c r="BK71" s="35" t="s">
        <v>176</v>
      </c>
      <c r="BL71" s="35"/>
      <c r="BM71" s="35"/>
      <c r="BN71" s="35"/>
      <c r="BO71" s="35"/>
      <c r="BP71" s="27"/>
      <c r="BQ71" s="35"/>
      <c r="BR71" s="35"/>
      <c r="BS71" s="35"/>
      <c r="BT71" s="35"/>
      <c r="BU71" s="35"/>
      <c r="BV71" s="35"/>
      <c r="BW71" s="35"/>
      <c r="BX71" s="35"/>
      <c r="BY71" s="35"/>
      <c r="BZ71" s="35" t="s">
        <v>3393</v>
      </c>
      <c r="CA71" s="35"/>
      <c r="CB71" t="s">
        <v>3394</v>
      </c>
      <c r="CC71" s="63" t="s">
        <v>221</v>
      </c>
      <c r="CD71" s="63">
        <v>3.2323127844435251</v>
      </c>
      <c r="CE71" s="70" t="s">
        <v>221</v>
      </c>
      <c r="CF71" s="35" t="s">
        <v>222</v>
      </c>
    </row>
    <row r="72" spans="3:84" x14ac:dyDescent="0.25">
      <c r="C72" s="33" t="s">
        <v>168</v>
      </c>
      <c r="D72" s="33" t="s">
        <v>169</v>
      </c>
      <c r="E72" s="37">
        <v>2022</v>
      </c>
      <c r="F72" s="40">
        <v>44754</v>
      </c>
      <c r="G72" s="88" t="s">
        <v>257</v>
      </c>
      <c r="H72" s="40">
        <v>44754</v>
      </c>
      <c r="I72" s="35"/>
      <c r="J72" s="27">
        <v>5924.7139999999999</v>
      </c>
      <c r="K72" s="27">
        <v>1759.8989999999999</v>
      </c>
      <c r="L72" s="39" t="s">
        <v>171</v>
      </c>
      <c r="M72" t="s">
        <v>194</v>
      </c>
      <c r="N72" s="35"/>
      <c r="O72" s="34">
        <v>7</v>
      </c>
      <c r="P72" s="35"/>
      <c r="Q72">
        <v>17.5</v>
      </c>
      <c r="R72" s="34">
        <v>36</v>
      </c>
      <c r="S72" s="34">
        <v>4</v>
      </c>
      <c r="T72" s="34">
        <v>23</v>
      </c>
      <c r="U72" s="35"/>
      <c r="V72" s="35"/>
      <c r="W72" s="34">
        <v>1</v>
      </c>
      <c r="X72" s="35"/>
      <c r="Y72" s="34">
        <v>0</v>
      </c>
      <c r="Z72" s="68">
        <v>6.1</v>
      </c>
      <c r="AA72" s="35" t="s">
        <v>176</v>
      </c>
      <c r="AB72" t="s">
        <v>259</v>
      </c>
      <c r="AC72" s="35" t="s">
        <v>174</v>
      </c>
      <c r="AD72" s="35" t="s">
        <v>175</v>
      </c>
      <c r="AE72">
        <v>0.5</v>
      </c>
      <c r="AF72" s="68">
        <v>19.600000000000001</v>
      </c>
      <c r="AG72" s="35" t="s">
        <v>176</v>
      </c>
      <c r="AH72" s="68">
        <v>0.56000000000000005</v>
      </c>
      <c r="AI72" s="35" t="s">
        <v>176</v>
      </c>
      <c r="AJ72" s="35"/>
      <c r="AK72" s="35"/>
      <c r="AL72" s="35"/>
      <c r="AM72" s="35"/>
      <c r="AN72" s="68">
        <v>9.1</v>
      </c>
      <c r="AO72" s="35" t="s">
        <v>176</v>
      </c>
      <c r="AP72" s="35"/>
      <c r="AQ72" s="35"/>
      <c r="AR72" s="35"/>
      <c r="AS72" s="35"/>
      <c r="AT72" s="68">
        <v>8</v>
      </c>
      <c r="AU72" s="35" t="s">
        <v>176</v>
      </c>
      <c r="AV72" s="68">
        <v>1.3</v>
      </c>
      <c r="AW72" s="35" t="s">
        <v>176</v>
      </c>
      <c r="AX72" s="89" t="s">
        <v>240</v>
      </c>
      <c r="AY72" s="35" t="s">
        <v>242</v>
      </c>
      <c r="AZ72" s="35">
        <v>0.45252378982209351</v>
      </c>
      <c r="BA72" s="35" t="s">
        <v>176</v>
      </c>
      <c r="BB72" s="35"/>
      <c r="BC72" s="35"/>
      <c r="BD72" s="35"/>
      <c r="BE72" s="35"/>
      <c r="BF72" s="35">
        <v>0.10709160615990919</v>
      </c>
      <c r="BG72" s="35" t="s">
        <v>176</v>
      </c>
      <c r="BH72" s="35">
        <v>1.1423104657056979</v>
      </c>
      <c r="BI72" s="35" t="s">
        <v>176</v>
      </c>
      <c r="BJ72" s="35">
        <v>29.985649724774571</v>
      </c>
      <c r="BK72" s="35" t="s">
        <v>176</v>
      </c>
      <c r="BL72" s="35"/>
      <c r="BM72" s="35"/>
      <c r="BN72" s="35"/>
      <c r="BO72" s="35"/>
      <c r="BP72" s="70">
        <v>3.6</v>
      </c>
      <c r="BQ72" s="35" t="s">
        <v>176</v>
      </c>
      <c r="BR72" s="35"/>
      <c r="BS72" s="35"/>
      <c r="BT72" s="35"/>
      <c r="BU72" s="35"/>
      <c r="BV72" s="35"/>
      <c r="BW72" s="35"/>
      <c r="BX72" s="35"/>
      <c r="BY72" s="35"/>
      <c r="BZ72" s="35" t="s">
        <v>3393</v>
      </c>
      <c r="CA72" s="35"/>
      <c r="CB72" t="s">
        <v>3394</v>
      </c>
      <c r="CC72" s="35">
        <v>0.78533844517266738</v>
      </c>
      <c r="CD72" s="63" t="s">
        <v>240</v>
      </c>
      <c r="CE72" s="68">
        <v>100</v>
      </c>
      <c r="CF72" s="35" t="s">
        <v>177</v>
      </c>
    </row>
    <row r="73" spans="3:84" x14ac:dyDescent="0.25">
      <c r="C73" s="33" t="s">
        <v>168</v>
      </c>
      <c r="D73" s="33" t="s">
        <v>169</v>
      </c>
      <c r="E73" s="37">
        <v>2022</v>
      </c>
      <c r="F73" s="40">
        <v>44754</v>
      </c>
      <c r="G73" s="88" t="s">
        <v>257</v>
      </c>
      <c r="H73" s="40">
        <v>44754</v>
      </c>
      <c r="I73" s="35"/>
      <c r="J73" s="27">
        <v>5924.7139999999999</v>
      </c>
      <c r="K73" s="27">
        <v>1759.8989999999999</v>
      </c>
      <c r="L73" s="39" t="s">
        <v>171</v>
      </c>
      <c r="M73" t="s">
        <v>194</v>
      </c>
      <c r="N73" s="35"/>
      <c r="O73" s="34">
        <v>7</v>
      </c>
      <c r="P73" s="35"/>
      <c r="Q73">
        <v>17.5</v>
      </c>
      <c r="R73" s="34">
        <v>36</v>
      </c>
      <c r="S73" s="34">
        <v>4</v>
      </c>
      <c r="T73" s="34">
        <v>23</v>
      </c>
      <c r="U73" s="35"/>
      <c r="V73" s="35"/>
      <c r="W73" s="34">
        <v>1</v>
      </c>
      <c r="X73" s="35"/>
      <c r="Y73" s="34">
        <v>0</v>
      </c>
      <c r="Z73" s="68"/>
      <c r="AA73" s="35"/>
      <c r="AB73" t="s">
        <v>260</v>
      </c>
      <c r="AC73" s="35" t="s">
        <v>174</v>
      </c>
      <c r="AD73" s="35" t="s">
        <v>175</v>
      </c>
      <c r="AE73">
        <v>3</v>
      </c>
      <c r="AF73" s="68">
        <v>19.2</v>
      </c>
      <c r="AG73" s="35" t="s">
        <v>176</v>
      </c>
      <c r="AH73" s="68">
        <v>0.64</v>
      </c>
      <c r="AI73" s="35" t="s">
        <v>176</v>
      </c>
      <c r="AJ73" s="35"/>
      <c r="AK73" s="35"/>
      <c r="AL73" s="35"/>
      <c r="AM73" s="35"/>
      <c r="AN73" s="68">
        <v>9.1</v>
      </c>
      <c r="AO73" s="35" t="s">
        <v>176</v>
      </c>
      <c r="AP73" s="35"/>
      <c r="AQ73" s="35"/>
      <c r="AR73" s="35"/>
      <c r="AS73" s="35"/>
      <c r="AT73" t="s">
        <v>179</v>
      </c>
      <c r="AU73" s="35"/>
      <c r="AV73" t="s">
        <v>179</v>
      </c>
      <c r="AW73" s="35"/>
      <c r="AX73" s="89">
        <v>6.4646255688870502E-2</v>
      </c>
      <c r="AY73" s="35" t="s">
        <v>176</v>
      </c>
      <c r="AZ73" s="35">
        <v>0.54949317335539927</v>
      </c>
      <c r="BA73" s="35" t="s">
        <v>176</v>
      </c>
      <c r="BB73" s="35"/>
      <c r="BC73" s="35"/>
      <c r="BD73" s="35"/>
      <c r="BE73" s="35"/>
      <c r="BF73" s="35">
        <v>0.14278880821321224</v>
      </c>
      <c r="BG73" s="35" t="s">
        <v>176</v>
      </c>
      <c r="BH73" s="35">
        <v>2.4274097396246082</v>
      </c>
      <c r="BI73" s="35" t="s">
        <v>176</v>
      </c>
      <c r="BJ73" s="35">
        <v>39.266922258633365</v>
      </c>
      <c r="BK73" s="35" t="s">
        <v>176</v>
      </c>
      <c r="BL73" s="35"/>
      <c r="BM73" s="35"/>
      <c r="BN73" s="35"/>
      <c r="BO73" s="35"/>
      <c r="BP73" s="27" t="s">
        <v>179</v>
      </c>
      <c r="BQ73" s="35"/>
      <c r="BR73" s="35"/>
      <c r="BS73" s="35"/>
      <c r="BT73" s="35"/>
      <c r="BU73" s="35"/>
      <c r="BV73" s="35"/>
      <c r="BW73" s="35"/>
      <c r="BX73" s="35"/>
      <c r="BY73" s="35"/>
      <c r="BZ73" s="35" t="s">
        <v>3393</v>
      </c>
      <c r="CA73" s="35"/>
      <c r="CB73" t="s">
        <v>3394</v>
      </c>
      <c r="CC73" s="35">
        <v>2.7843817601576388</v>
      </c>
      <c r="CD73" s="63">
        <v>0.10020169631774928</v>
      </c>
      <c r="CE73" s="68">
        <v>100</v>
      </c>
      <c r="CF73" s="35" t="s">
        <v>177</v>
      </c>
    </row>
    <row r="74" spans="3:84" x14ac:dyDescent="0.25">
      <c r="C74" s="33" t="s">
        <v>168</v>
      </c>
      <c r="D74" s="33" t="s">
        <v>169</v>
      </c>
      <c r="E74" s="37">
        <v>2022</v>
      </c>
      <c r="F74" s="40">
        <v>44754</v>
      </c>
      <c r="G74" s="88" t="s">
        <v>257</v>
      </c>
      <c r="H74" s="40">
        <v>44754</v>
      </c>
      <c r="I74" s="35"/>
      <c r="J74" s="27">
        <v>5924.7139999999999</v>
      </c>
      <c r="K74" s="27">
        <v>1759.8989999999999</v>
      </c>
      <c r="L74" s="39" t="s">
        <v>171</v>
      </c>
      <c r="M74" t="s">
        <v>194</v>
      </c>
      <c r="N74" s="35"/>
      <c r="O74" s="34">
        <v>7</v>
      </c>
      <c r="P74" s="35"/>
      <c r="Q74">
        <v>17.5</v>
      </c>
      <c r="R74" s="34">
        <v>36</v>
      </c>
      <c r="S74" s="34">
        <v>4</v>
      </c>
      <c r="T74" s="34">
        <v>23</v>
      </c>
      <c r="U74" s="35"/>
      <c r="V74" s="35"/>
      <c r="W74" s="34">
        <v>1</v>
      </c>
      <c r="X74" s="35"/>
      <c r="Y74" s="34">
        <v>0</v>
      </c>
      <c r="Z74" s="68"/>
      <c r="AA74" s="35"/>
      <c r="AB74" t="s">
        <v>261</v>
      </c>
      <c r="AC74" s="35" t="s">
        <v>174</v>
      </c>
      <c r="AD74" s="35" t="s">
        <v>175</v>
      </c>
      <c r="AE74">
        <v>6</v>
      </c>
      <c r="AF74" s="68">
        <v>13.6</v>
      </c>
      <c r="AG74" s="35" t="s">
        <v>176</v>
      </c>
      <c r="AH74" s="68">
        <v>1.87</v>
      </c>
      <c r="AI74" s="35" t="s">
        <v>176</v>
      </c>
      <c r="AJ74" s="35"/>
      <c r="AK74" s="35"/>
      <c r="AL74" s="35"/>
      <c r="AM74" s="35"/>
      <c r="AN74" s="68">
        <v>4.7</v>
      </c>
      <c r="AO74" s="35" t="s">
        <v>176</v>
      </c>
      <c r="AP74" s="35"/>
      <c r="AQ74" s="35"/>
      <c r="AR74" s="35"/>
      <c r="AS74" s="35"/>
      <c r="AT74" t="s">
        <v>179</v>
      </c>
      <c r="AU74" s="35"/>
      <c r="AV74" t="s">
        <v>179</v>
      </c>
      <c r="AW74" s="35"/>
      <c r="AX74" s="89">
        <v>0.48484691766652876</v>
      </c>
      <c r="AY74" s="35" t="s">
        <v>176</v>
      </c>
      <c r="AZ74" s="35">
        <v>1.0666632188663632</v>
      </c>
      <c r="BA74" s="35" t="s">
        <v>176</v>
      </c>
      <c r="BB74" s="35"/>
      <c r="BC74" s="35"/>
      <c r="BD74" s="35"/>
      <c r="BE74" s="35"/>
      <c r="BF74" s="35">
        <v>3.5697202053303063</v>
      </c>
      <c r="BG74" s="35" t="s">
        <v>176</v>
      </c>
      <c r="BH74" s="35">
        <v>9.9952165749248572</v>
      </c>
      <c r="BI74" s="35" t="s">
        <v>176</v>
      </c>
      <c r="BJ74" s="35">
        <v>41.40875438183155</v>
      </c>
      <c r="BK74" s="35" t="s">
        <v>176</v>
      </c>
      <c r="BL74" s="35"/>
      <c r="BM74" s="35"/>
      <c r="BN74" s="35"/>
      <c r="BO74" s="35"/>
      <c r="BP74" s="27" t="s">
        <v>179</v>
      </c>
      <c r="BQ74" s="35"/>
      <c r="BR74" s="35"/>
      <c r="BS74" s="35"/>
      <c r="BT74" s="35"/>
      <c r="BU74" s="35"/>
      <c r="BV74" s="35"/>
      <c r="BW74" s="35"/>
      <c r="BX74" s="35"/>
      <c r="BY74" s="35"/>
      <c r="BZ74" s="35" t="s">
        <v>3393</v>
      </c>
      <c r="CA74" s="35"/>
      <c r="CB74" t="s">
        <v>3394</v>
      </c>
      <c r="CC74" s="35">
        <v>13.564936780255163</v>
      </c>
      <c r="CD74" s="63">
        <v>0.51717004551096402</v>
      </c>
      <c r="CE74" s="68">
        <v>46</v>
      </c>
      <c r="CF74" s="35" t="s">
        <v>177</v>
      </c>
    </row>
    <row r="75" spans="3:84" x14ac:dyDescent="0.25">
      <c r="C75" s="33" t="s">
        <v>168</v>
      </c>
      <c r="D75" s="33" t="s">
        <v>169</v>
      </c>
      <c r="E75" s="37">
        <v>2022</v>
      </c>
      <c r="F75" s="40">
        <v>44754</v>
      </c>
      <c r="G75" s="88" t="s">
        <v>257</v>
      </c>
      <c r="H75" s="40">
        <v>44754</v>
      </c>
      <c r="I75" s="35"/>
      <c r="J75" s="27">
        <v>5924.7139999999999</v>
      </c>
      <c r="K75" s="27">
        <v>1759.8989999999999</v>
      </c>
      <c r="L75" s="39" t="s">
        <v>171</v>
      </c>
      <c r="M75" t="s">
        <v>194</v>
      </c>
      <c r="N75" s="35"/>
      <c r="O75" s="34">
        <v>7</v>
      </c>
      <c r="P75" s="35"/>
      <c r="Q75">
        <v>17.5</v>
      </c>
      <c r="R75" s="34">
        <v>36</v>
      </c>
      <c r="S75" s="34">
        <v>4</v>
      </c>
      <c r="T75" s="34">
        <v>23</v>
      </c>
      <c r="U75" s="35"/>
      <c r="V75" s="35"/>
      <c r="W75" s="34">
        <v>1</v>
      </c>
      <c r="X75" s="35"/>
      <c r="Y75" s="34">
        <v>0</v>
      </c>
      <c r="Z75" s="68"/>
      <c r="AA75" s="35"/>
      <c r="AB75" t="s">
        <v>262</v>
      </c>
      <c r="AC75" s="35" t="s">
        <v>174</v>
      </c>
      <c r="AD75" s="35" t="s">
        <v>175</v>
      </c>
      <c r="AE75">
        <v>9</v>
      </c>
      <c r="AF75" s="68">
        <v>11.7</v>
      </c>
      <c r="AG75" s="35" t="s">
        <v>176</v>
      </c>
      <c r="AH75" s="68">
        <v>2.1</v>
      </c>
      <c r="AI75" s="35" t="s">
        <v>176</v>
      </c>
      <c r="AJ75" s="35"/>
      <c r="AK75" s="35"/>
      <c r="AL75" s="35"/>
      <c r="AM75" s="35"/>
      <c r="AN75" s="68">
        <v>1.5</v>
      </c>
      <c r="AO75" s="35" t="s">
        <v>176</v>
      </c>
      <c r="AP75" s="35"/>
      <c r="AQ75" s="35"/>
      <c r="AR75" s="35"/>
      <c r="AS75" s="35"/>
      <c r="AT75" t="s">
        <v>179</v>
      </c>
      <c r="AU75" s="35"/>
      <c r="AV75" t="s">
        <v>179</v>
      </c>
      <c r="AW75" s="35"/>
      <c r="AX75" s="89">
        <v>1.551510136532892</v>
      </c>
      <c r="AY75" s="35" t="s">
        <v>176</v>
      </c>
      <c r="AZ75" s="35">
        <v>2.1333264377327263</v>
      </c>
      <c r="BA75" s="35" t="s">
        <v>176</v>
      </c>
      <c r="BB75" s="35"/>
      <c r="BC75" s="35"/>
      <c r="BD75" s="35"/>
      <c r="BE75" s="35"/>
      <c r="BF75" s="35">
        <v>2.4274097396246082</v>
      </c>
      <c r="BG75" s="35" t="s">
        <v>176</v>
      </c>
      <c r="BH75" s="35">
        <v>22.132265273047899</v>
      </c>
      <c r="BI75" s="35" t="s">
        <v>176</v>
      </c>
      <c r="BJ75" s="35">
        <v>52.117914997822467</v>
      </c>
      <c r="BK75" s="35" t="s">
        <v>176</v>
      </c>
      <c r="BL75" s="35"/>
      <c r="BM75" s="35"/>
      <c r="BN75" s="35"/>
      <c r="BO75" s="35"/>
      <c r="BP75" s="27" t="s">
        <v>179</v>
      </c>
      <c r="BQ75" s="35"/>
      <c r="BR75" s="35"/>
      <c r="BS75" s="35"/>
      <c r="BT75" s="35"/>
      <c r="BU75" s="35"/>
      <c r="BV75" s="35"/>
      <c r="BW75" s="35"/>
      <c r="BX75" s="35"/>
      <c r="BY75" s="35"/>
      <c r="BZ75" s="35" t="s">
        <v>3393</v>
      </c>
      <c r="CA75" s="35"/>
      <c r="CB75" t="s">
        <v>3394</v>
      </c>
      <c r="CC75" s="35">
        <v>23.56015335518002</v>
      </c>
      <c r="CD75" s="63">
        <v>1.6161563922217625</v>
      </c>
      <c r="CE75" s="68">
        <v>14</v>
      </c>
      <c r="CF75" s="35" t="s">
        <v>177</v>
      </c>
    </row>
    <row r="76" spans="3:84" x14ac:dyDescent="0.25">
      <c r="C76" s="33" t="s">
        <v>168</v>
      </c>
      <c r="D76" s="33" t="s">
        <v>169</v>
      </c>
      <c r="E76" s="37">
        <v>2022</v>
      </c>
      <c r="F76" s="40">
        <v>44754</v>
      </c>
      <c r="G76" s="88" t="s">
        <v>257</v>
      </c>
      <c r="H76" s="40">
        <v>44754</v>
      </c>
      <c r="I76" s="35"/>
      <c r="J76" s="27">
        <v>5924.7139999999999</v>
      </c>
      <c r="K76" s="27">
        <v>1759.8989999999999</v>
      </c>
      <c r="L76" s="39" t="s">
        <v>171</v>
      </c>
      <c r="M76" t="s">
        <v>194</v>
      </c>
      <c r="N76" s="35"/>
      <c r="O76" s="34">
        <v>7</v>
      </c>
      <c r="P76" s="35"/>
      <c r="Q76">
        <v>17.5</v>
      </c>
      <c r="R76" s="34">
        <v>36</v>
      </c>
      <c r="S76" s="34">
        <v>4</v>
      </c>
      <c r="T76" s="34">
        <v>23</v>
      </c>
      <c r="U76" s="35"/>
      <c r="V76" s="35"/>
      <c r="W76" s="34">
        <v>1</v>
      </c>
      <c r="X76" s="35"/>
      <c r="Y76" s="34">
        <v>0</v>
      </c>
      <c r="Z76" s="68"/>
      <c r="AA76" s="35"/>
      <c r="AB76" t="s">
        <v>263</v>
      </c>
      <c r="AC76" s="35" t="s">
        <v>174</v>
      </c>
      <c r="AD76" s="35" t="s">
        <v>175</v>
      </c>
      <c r="AE76">
        <v>12</v>
      </c>
      <c r="AF76" s="68">
        <v>10.199999999999999</v>
      </c>
      <c r="AG76" s="35" t="s">
        <v>176</v>
      </c>
      <c r="AH76" s="68">
        <v>2.29</v>
      </c>
      <c r="AI76" s="35" t="s">
        <v>176</v>
      </c>
      <c r="AJ76" s="35"/>
      <c r="AK76" s="35"/>
      <c r="AL76" s="35"/>
      <c r="AM76" s="35"/>
      <c r="AN76" s="70" t="s">
        <v>221</v>
      </c>
      <c r="AO76" s="35"/>
      <c r="AP76" s="35"/>
      <c r="AQ76" s="35"/>
      <c r="AR76" s="69">
        <v>23.705552089831563</v>
      </c>
      <c r="AS76" s="35" t="s">
        <v>176</v>
      </c>
      <c r="AT76" t="s">
        <v>179</v>
      </c>
      <c r="AU76" s="35"/>
      <c r="AV76" t="s">
        <v>179</v>
      </c>
      <c r="AW76" s="35"/>
      <c r="AX76" s="89">
        <v>1.2282788580885395</v>
      </c>
      <c r="AY76" s="35" t="s">
        <v>176</v>
      </c>
      <c r="AZ76" s="35">
        <v>3.5555440628878774</v>
      </c>
      <c r="BA76" s="35" t="s">
        <v>176</v>
      </c>
      <c r="BB76" s="35"/>
      <c r="BC76" s="35"/>
      <c r="BD76" s="35"/>
      <c r="BE76" s="35"/>
      <c r="BF76" s="63" t="s">
        <v>221</v>
      </c>
      <c r="BG76" s="35"/>
      <c r="BH76" s="35">
        <v>18.562545067717593</v>
      </c>
      <c r="BI76" s="35" t="s">
        <v>176</v>
      </c>
      <c r="BJ76" s="35">
        <v>65.682851778077634</v>
      </c>
      <c r="BK76" s="35" t="s">
        <v>176</v>
      </c>
      <c r="BL76" s="35"/>
      <c r="BM76" s="35"/>
      <c r="BN76" s="35"/>
      <c r="BO76" s="35"/>
      <c r="BP76" s="27" t="s">
        <v>179</v>
      </c>
      <c r="BQ76" s="35"/>
      <c r="BR76" s="35"/>
      <c r="BS76" s="35"/>
      <c r="BT76" s="35"/>
      <c r="BU76" s="35"/>
      <c r="BV76" s="35"/>
      <c r="BW76" s="35"/>
      <c r="BX76" s="35"/>
      <c r="BY76" s="35"/>
      <c r="BZ76" s="35" t="s">
        <v>3393</v>
      </c>
      <c r="CA76" s="35"/>
      <c r="CB76" t="s">
        <v>3394</v>
      </c>
      <c r="CC76" s="63" t="s">
        <v>221</v>
      </c>
      <c r="CD76" s="63">
        <v>2.1979726934215971</v>
      </c>
      <c r="CE76" s="70" t="s">
        <v>221</v>
      </c>
      <c r="CF76" s="35" t="s">
        <v>222</v>
      </c>
    </row>
    <row r="77" spans="3:84" x14ac:dyDescent="0.25">
      <c r="C77" s="33" t="s">
        <v>168</v>
      </c>
      <c r="D77" s="33" t="s">
        <v>169</v>
      </c>
      <c r="E77" s="37">
        <v>2022</v>
      </c>
      <c r="F77" s="40">
        <v>44754</v>
      </c>
      <c r="G77" s="88" t="s">
        <v>257</v>
      </c>
      <c r="H77" s="40">
        <v>44754</v>
      </c>
      <c r="I77" s="35"/>
      <c r="J77" s="27">
        <v>5924.7139999999999</v>
      </c>
      <c r="K77" s="27">
        <v>1759.8989999999999</v>
      </c>
      <c r="L77" s="39" t="s">
        <v>171</v>
      </c>
      <c r="M77" t="s">
        <v>194</v>
      </c>
      <c r="N77" s="35"/>
      <c r="O77" s="34">
        <v>7</v>
      </c>
      <c r="P77" s="35"/>
      <c r="Q77">
        <v>17.5</v>
      </c>
      <c r="R77" s="34">
        <v>36</v>
      </c>
      <c r="S77" s="34">
        <v>4</v>
      </c>
      <c r="T77" s="34">
        <v>23</v>
      </c>
      <c r="U77" s="35"/>
      <c r="V77" s="35"/>
      <c r="W77" s="34">
        <v>1</v>
      </c>
      <c r="X77" s="35"/>
      <c r="Y77" s="34">
        <v>0</v>
      </c>
      <c r="Z77" s="68"/>
      <c r="AA77" s="35"/>
      <c r="AB77" t="s">
        <v>264</v>
      </c>
      <c r="AC77" s="35" t="s">
        <v>174</v>
      </c>
      <c r="AD77" s="35" t="s">
        <v>175</v>
      </c>
      <c r="AE77">
        <v>15</v>
      </c>
      <c r="AF77" s="68">
        <v>10.4</v>
      </c>
      <c r="AG77" s="35" t="s">
        <v>176</v>
      </c>
      <c r="AH77" s="68">
        <v>2.1800000000000002</v>
      </c>
      <c r="AI77" s="35" t="s">
        <v>176</v>
      </c>
      <c r="AJ77" s="35"/>
      <c r="AK77" s="35"/>
      <c r="AL77" s="35"/>
      <c r="AM77" s="35"/>
      <c r="AN77" s="70" t="s">
        <v>221</v>
      </c>
      <c r="AO77" s="35"/>
      <c r="AP77" s="35"/>
      <c r="AQ77" s="35"/>
      <c r="AR77" s="69">
        <v>37.429819089207733</v>
      </c>
      <c r="AS77" s="35" t="s">
        <v>176</v>
      </c>
      <c r="AT77" t="s">
        <v>179</v>
      </c>
      <c r="AU77" s="35"/>
      <c r="AV77" t="s">
        <v>179</v>
      </c>
      <c r="AW77" s="35"/>
      <c r="AX77" s="89">
        <v>3.5555440628878774</v>
      </c>
      <c r="AY77" s="35" t="s">
        <v>176</v>
      </c>
      <c r="AZ77" s="35">
        <v>3.5555440628878774</v>
      </c>
      <c r="BA77" s="35" t="s">
        <v>176</v>
      </c>
      <c r="BB77" s="35"/>
      <c r="BC77" s="35"/>
      <c r="BD77" s="35"/>
      <c r="BE77" s="35"/>
      <c r="BF77" s="63" t="s">
        <v>221</v>
      </c>
      <c r="BG77" s="35"/>
      <c r="BH77" s="35">
        <v>49.976082874624282</v>
      </c>
      <c r="BI77" s="35" t="s">
        <v>176</v>
      </c>
      <c r="BJ77" s="35">
        <v>64.968907737011577</v>
      </c>
      <c r="BK77" s="35" t="s">
        <v>176</v>
      </c>
      <c r="BL77" s="35"/>
      <c r="BM77" s="35"/>
      <c r="BN77" s="35"/>
      <c r="BO77" s="35"/>
      <c r="BP77" s="27" t="s">
        <v>179</v>
      </c>
      <c r="BQ77" s="35"/>
      <c r="BR77" s="35"/>
      <c r="BS77" s="35"/>
      <c r="BT77" s="35"/>
      <c r="BU77" s="35"/>
      <c r="BV77" s="35"/>
      <c r="BW77" s="35"/>
      <c r="BX77" s="35"/>
      <c r="BY77" s="35"/>
      <c r="BZ77" s="35" t="s">
        <v>3393</v>
      </c>
      <c r="CA77" s="35"/>
      <c r="CB77" t="s">
        <v>3394</v>
      </c>
      <c r="CC77" s="63" t="s">
        <v>221</v>
      </c>
      <c r="CD77" s="63">
        <v>2.3595883326437734</v>
      </c>
      <c r="CE77" s="70" t="s">
        <v>221</v>
      </c>
      <c r="CF77" s="35" t="s">
        <v>222</v>
      </c>
    </row>
    <row r="78" spans="3:84" x14ac:dyDescent="0.25">
      <c r="C78" s="33" t="s">
        <v>168</v>
      </c>
      <c r="D78" s="33" t="s">
        <v>169</v>
      </c>
      <c r="E78" s="37">
        <v>2022</v>
      </c>
      <c r="F78" s="40">
        <v>44754</v>
      </c>
      <c r="G78" s="88" t="s">
        <v>257</v>
      </c>
      <c r="H78" s="40">
        <v>44754</v>
      </c>
      <c r="I78" s="35"/>
      <c r="J78" s="27">
        <v>5924.7139999999999</v>
      </c>
      <c r="K78" s="27">
        <v>1759.8989999999999</v>
      </c>
      <c r="L78" s="39" t="s">
        <v>171</v>
      </c>
      <c r="M78" t="s">
        <v>194</v>
      </c>
      <c r="N78" s="35"/>
      <c r="O78" s="34">
        <v>7</v>
      </c>
      <c r="P78" s="35"/>
      <c r="Q78">
        <v>17.5</v>
      </c>
      <c r="R78" s="34">
        <v>36</v>
      </c>
      <c r="S78" s="34">
        <v>4</v>
      </c>
      <c r="T78" s="34">
        <v>23</v>
      </c>
      <c r="U78" s="35"/>
      <c r="V78" s="35"/>
      <c r="W78" s="34">
        <v>1</v>
      </c>
      <c r="X78" s="35"/>
      <c r="Y78" s="34">
        <v>0</v>
      </c>
      <c r="Z78" s="68"/>
      <c r="AA78" s="35"/>
      <c r="AB78" t="s">
        <v>265</v>
      </c>
      <c r="AC78" s="35" t="s">
        <v>174</v>
      </c>
      <c r="AD78" s="35" t="s">
        <v>175</v>
      </c>
      <c r="AE78">
        <v>17</v>
      </c>
      <c r="AF78" s="68">
        <v>9.6</v>
      </c>
      <c r="AG78" s="35" t="s">
        <v>176</v>
      </c>
      <c r="AH78" s="68">
        <v>2.27</v>
      </c>
      <c r="AI78" s="35" t="s">
        <v>176</v>
      </c>
      <c r="AJ78" s="35"/>
      <c r="AK78" s="35"/>
      <c r="AL78" s="35"/>
      <c r="AM78" s="35"/>
      <c r="AN78" s="70" t="s">
        <v>221</v>
      </c>
      <c r="AO78" s="35"/>
      <c r="AP78" s="35"/>
      <c r="AQ78" s="35"/>
      <c r="AR78" s="69">
        <v>87.960074859638169</v>
      </c>
      <c r="AS78" s="35" t="s">
        <v>176</v>
      </c>
      <c r="AT78" s="68">
        <v>7.1</v>
      </c>
      <c r="AU78" s="35" t="s">
        <v>176</v>
      </c>
      <c r="AV78" s="68">
        <v>1.4</v>
      </c>
      <c r="AW78" s="35" t="s">
        <v>176</v>
      </c>
      <c r="AX78" s="89">
        <v>3.5555440628878774</v>
      </c>
      <c r="AY78" s="35" t="s">
        <v>176</v>
      </c>
      <c r="AZ78" s="35">
        <v>4.8484691766652874</v>
      </c>
      <c r="BA78" s="35" t="s">
        <v>176</v>
      </c>
      <c r="BB78" s="35"/>
      <c r="BC78" s="35"/>
      <c r="BD78" s="35"/>
      <c r="BE78" s="35"/>
      <c r="BF78" s="63" t="s">
        <v>221</v>
      </c>
      <c r="BG78" s="35"/>
      <c r="BH78" s="35">
        <v>44.978474587161855</v>
      </c>
      <c r="BI78" s="35" t="s">
        <v>176</v>
      </c>
      <c r="BJ78" s="35">
        <v>78.533844517266729</v>
      </c>
      <c r="BK78" s="35" t="s">
        <v>176</v>
      </c>
      <c r="BL78" s="35"/>
      <c r="BM78" s="35"/>
      <c r="BN78" s="35"/>
      <c r="BO78" s="35"/>
      <c r="BP78" s="27" t="s">
        <v>179</v>
      </c>
      <c r="BQ78" s="35"/>
      <c r="BR78" s="35"/>
      <c r="BS78" s="35"/>
      <c r="BT78" s="35"/>
      <c r="BU78" s="35"/>
      <c r="BV78" s="35"/>
      <c r="BW78" s="35"/>
      <c r="BX78" s="35"/>
      <c r="BY78" s="35"/>
      <c r="BZ78" s="35" t="s">
        <v>3393</v>
      </c>
      <c r="CA78" s="35"/>
      <c r="CB78" t="s">
        <v>3394</v>
      </c>
      <c r="CC78" s="63" t="s">
        <v>221</v>
      </c>
      <c r="CD78" s="63">
        <v>3.5555440628878774</v>
      </c>
      <c r="CE78" s="70" t="s">
        <v>221</v>
      </c>
      <c r="CF78" s="35" t="s">
        <v>222</v>
      </c>
    </row>
    <row r="79" spans="3:84" ht="12.6" customHeight="1" x14ac:dyDescent="0.25">
      <c r="C79" s="33" t="s">
        <v>168</v>
      </c>
      <c r="D79" s="33" t="s">
        <v>169</v>
      </c>
      <c r="E79" s="37">
        <v>2022</v>
      </c>
      <c r="F79" s="40">
        <v>44754</v>
      </c>
      <c r="G79" s="88" t="s">
        <v>250</v>
      </c>
      <c r="H79" s="40">
        <v>44754</v>
      </c>
      <c r="I79" s="35"/>
      <c r="J79" s="27">
        <v>5923.3370000000004</v>
      </c>
      <c r="K79" s="27">
        <v>1801.7280000000001</v>
      </c>
      <c r="L79" s="39" t="s">
        <v>171</v>
      </c>
      <c r="M79" t="s">
        <v>202</v>
      </c>
      <c r="N79" s="35"/>
      <c r="O79" s="34">
        <v>6</v>
      </c>
      <c r="P79" s="35"/>
      <c r="Q79">
        <v>15</v>
      </c>
      <c r="R79" s="34">
        <v>36</v>
      </c>
      <c r="S79" s="34">
        <v>4</v>
      </c>
      <c r="T79" s="34">
        <v>25</v>
      </c>
      <c r="U79" s="35"/>
      <c r="V79" s="35"/>
      <c r="W79" s="34">
        <v>1</v>
      </c>
      <c r="X79" s="35"/>
      <c r="Y79" s="34">
        <v>0</v>
      </c>
      <c r="Z79" s="68">
        <v>5</v>
      </c>
      <c r="AA79" s="35" t="s">
        <v>176</v>
      </c>
      <c r="AB79" t="s">
        <v>251</v>
      </c>
      <c r="AC79" s="35" t="s">
        <v>174</v>
      </c>
      <c r="AD79" s="35" t="s">
        <v>175</v>
      </c>
      <c r="AE79">
        <v>0.5</v>
      </c>
      <c r="AF79" s="68">
        <v>20.2</v>
      </c>
      <c r="AG79" s="35" t="s">
        <v>176</v>
      </c>
      <c r="AH79" s="68">
        <v>0.44</v>
      </c>
      <c r="AI79" s="35" t="s">
        <v>176</v>
      </c>
      <c r="AJ79" s="35"/>
      <c r="AK79" s="35"/>
      <c r="AL79" s="35"/>
      <c r="AM79" s="35"/>
      <c r="AN79" s="68">
        <v>8.9</v>
      </c>
      <c r="AO79" s="35" t="s">
        <v>176</v>
      </c>
      <c r="AP79" s="35"/>
      <c r="AQ79" s="35"/>
      <c r="AR79" s="35"/>
      <c r="AS79" s="35"/>
      <c r="AT79" s="68">
        <v>8.1</v>
      </c>
      <c r="AU79" s="35" t="s">
        <v>176</v>
      </c>
      <c r="AV79" s="68">
        <v>1.3</v>
      </c>
      <c r="AW79" s="35" t="s">
        <v>176</v>
      </c>
      <c r="AX79" s="89" t="s">
        <v>240</v>
      </c>
      <c r="AY79" s="35" t="s">
        <v>242</v>
      </c>
      <c r="AZ79" s="35">
        <v>0.42020066197765826</v>
      </c>
      <c r="BA79" s="35" t="s">
        <v>176</v>
      </c>
      <c r="BB79" s="35"/>
      <c r="BC79" s="35"/>
      <c r="BD79" s="35"/>
      <c r="BE79" s="35"/>
      <c r="BF79" s="35">
        <v>0.10709160615990919</v>
      </c>
      <c r="BG79" s="35" t="s">
        <v>176</v>
      </c>
      <c r="BH79" s="35">
        <v>1.0709160615990918</v>
      </c>
      <c r="BI79" s="35" t="s">
        <v>176</v>
      </c>
      <c r="BJ79" s="35">
        <v>29.985649724774571</v>
      </c>
      <c r="BK79" s="35" t="s">
        <v>176</v>
      </c>
      <c r="BL79" s="35"/>
      <c r="BM79" s="35"/>
      <c r="BN79" s="35"/>
      <c r="BO79" s="35"/>
      <c r="BP79" s="70" t="s">
        <v>252</v>
      </c>
      <c r="BQ79" s="35" t="s">
        <v>242</v>
      </c>
      <c r="BR79" s="35"/>
      <c r="BS79" s="35"/>
      <c r="BT79" s="35"/>
      <c r="BU79" s="35"/>
      <c r="BV79" s="35"/>
      <c r="BW79" s="35"/>
      <c r="BX79" s="35"/>
      <c r="BY79" s="35"/>
      <c r="BZ79" s="35" t="s">
        <v>3393</v>
      </c>
      <c r="CA79" s="35"/>
      <c r="CB79" t="s">
        <v>3394</v>
      </c>
      <c r="CC79" s="35">
        <v>0.71394404106606124</v>
      </c>
      <c r="CD79" s="63" t="s">
        <v>240</v>
      </c>
      <c r="CE79" s="68">
        <v>100</v>
      </c>
      <c r="CF79" s="35" t="s">
        <v>177</v>
      </c>
    </row>
    <row r="80" spans="3:84" x14ac:dyDescent="0.25">
      <c r="C80" s="33" t="s">
        <v>168</v>
      </c>
      <c r="D80" s="33" t="s">
        <v>169</v>
      </c>
      <c r="E80" s="37">
        <v>2022</v>
      </c>
      <c r="F80" s="40">
        <v>44754</v>
      </c>
      <c r="G80" s="88" t="s">
        <v>250</v>
      </c>
      <c r="H80" s="40">
        <v>44754</v>
      </c>
      <c r="I80" s="35"/>
      <c r="J80" s="27">
        <v>5923.3370000000004</v>
      </c>
      <c r="K80" s="27">
        <v>1801.7280000000001</v>
      </c>
      <c r="L80" s="39" t="s">
        <v>171</v>
      </c>
      <c r="M80" t="s">
        <v>202</v>
      </c>
      <c r="N80" s="35"/>
      <c r="O80" s="34">
        <v>6</v>
      </c>
      <c r="P80" s="35"/>
      <c r="Q80">
        <v>15</v>
      </c>
      <c r="R80" s="34">
        <v>36</v>
      </c>
      <c r="S80" s="34">
        <v>4</v>
      </c>
      <c r="T80" s="34">
        <v>25</v>
      </c>
      <c r="U80" s="35"/>
      <c r="V80" s="35"/>
      <c r="W80" s="34">
        <v>1</v>
      </c>
      <c r="X80" s="35"/>
      <c r="Y80" s="34">
        <v>0</v>
      </c>
      <c r="Z80" s="68"/>
      <c r="AA80" s="35"/>
      <c r="AB80" t="s">
        <v>253</v>
      </c>
      <c r="AC80" s="35" t="s">
        <v>174</v>
      </c>
      <c r="AD80" s="35" t="s">
        <v>175</v>
      </c>
      <c r="AE80">
        <v>3</v>
      </c>
      <c r="AF80" s="68">
        <v>19.899999999999999</v>
      </c>
      <c r="AG80" s="35" t="s">
        <v>176</v>
      </c>
      <c r="AH80" s="68">
        <v>0.56000000000000005</v>
      </c>
      <c r="AI80" s="35" t="s">
        <v>176</v>
      </c>
      <c r="AJ80" s="35"/>
      <c r="AK80" s="35"/>
      <c r="AL80" s="35"/>
      <c r="AM80" s="35"/>
      <c r="AN80" s="68">
        <v>9.5</v>
      </c>
      <c r="AO80" s="35" t="s">
        <v>176</v>
      </c>
      <c r="AP80" s="35"/>
      <c r="AQ80" s="35"/>
      <c r="AR80" s="35"/>
      <c r="AS80" s="35"/>
      <c r="AT80" t="s">
        <v>179</v>
      </c>
      <c r="AU80" s="35"/>
      <c r="AV80" t="s">
        <v>179</v>
      </c>
      <c r="AW80" s="35"/>
      <c r="AX80" s="89" t="s">
        <v>240</v>
      </c>
      <c r="AY80" s="35" t="s">
        <v>242</v>
      </c>
      <c r="AZ80" s="35">
        <v>0.48484691766652876</v>
      </c>
      <c r="BA80" s="35" t="s">
        <v>176</v>
      </c>
      <c r="BB80" s="35"/>
      <c r="BC80" s="35"/>
      <c r="BD80" s="35"/>
      <c r="BE80" s="35"/>
      <c r="BF80" s="35">
        <v>0.10709160615990919</v>
      </c>
      <c r="BG80" s="35" t="s">
        <v>176</v>
      </c>
      <c r="BH80" s="35">
        <v>1.6420712944519409</v>
      </c>
      <c r="BI80" s="35" t="s">
        <v>176</v>
      </c>
      <c r="BJ80" s="35">
        <v>30.699593765840632</v>
      </c>
      <c r="BK80" s="35" t="s">
        <v>176</v>
      </c>
      <c r="BL80" s="35"/>
      <c r="BM80" s="35"/>
      <c r="BN80" s="35"/>
      <c r="BO80" s="35"/>
      <c r="BP80" s="27" t="s">
        <v>179</v>
      </c>
      <c r="BQ80" s="35"/>
      <c r="BR80" s="35"/>
      <c r="BS80" s="35"/>
      <c r="BT80" s="35"/>
      <c r="BU80" s="35"/>
      <c r="BV80" s="35"/>
      <c r="BW80" s="35"/>
      <c r="BX80" s="35"/>
      <c r="BY80" s="35"/>
      <c r="BZ80" s="35" t="s">
        <v>3393</v>
      </c>
      <c r="CA80" s="35"/>
      <c r="CB80" t="s">
        <v>3394</v>
      </c>
      <c r="CC80" s="35">
        <v>1.0709160615990918</v>
      </c>
      <c r="CD80" s="63" t="s">
        <v>240</v>
      </c>
      <c r="CE80" s="68">
        <v>110</v>
      </c>
      <c r="CF80" s="35" t="s">
        <v>177</v>
      </c>
    </row>
    <row r="81" spans="1:84" x14ac:dyDescent="0.25">
      <c r="C81" s="33" t="s">
        <v>168</v>
      </c>
      <c r="D81" s="33" t="s">
        <v>169</v>
      </c>
      <c r="E81" s="37">
        <v>2022</v>
      </c>
      <c r="F81" s="40">
        <v>44754</v>
      </c>
      <c r="G81" s="88" t="s">
        <v>250</v>
      </c>
      <c r="H81" s="40">
        <v>44754</v>
      </c>
      <c r="I81" s="35"/>
      <c r="J81" s="27">
        <v>5923.3370000000004</v>
      </c>
      <c r="K81" s="27">
        <v>1801.7280000000001</v>
      </c>
      <c r="L81" s="39" t="s">
        <v>171</v>
      </c>
      <c r="M81" t="s">
        <v>202</v>
      </c>
      <c r="N81" s="35"/>
      <c r="O81" s="34">
        <v>6</v>
      </c>
      <c r="P81" s="35"/>
      <c r="Q81">
        <v>15</v>
      </c>
      <c r="R81" s="34">
        <v>36</v>
      </c>
      <c r="S81" s="34">
        <v>4</v>
      </c>
      <c r="T81" s="34">
        <v>25</v>
      </c>
      <c r="U81" s="35"/>
      <c r="V81" s="35"/>
      <c r="W81" s="34">
        <v>1</v>
      </c>
      <c r="X81" s="35"/>
      <c r="Y81" s="34">
        <v>0</v>
      </c>
      <c r="Z81" s="68"/>
      <c r="AA81" s="35"/>
      <c r="AB81" t="s">
        <v>254</v>
      </c>
      <c r="AC81" s="35" t="s">
        <v>174</v>
      </c>
      <c r="AD81" s="35" t="s">
        <v>175</v>
      </c>
      <c r="AE81">
        <v>6</v>
      </c>
      <c r="AF81" s="68">
        <v>13.6</v>
      </c>
      <c r="AG81" s="35" t="s">
        <v>176</v>
      </c>
      <c r="AH81" s="68">
        <v>2.11</v>
      </c>
      <c r="AI81" s="35" t="s">
        <v>176</v>
      </c>
      <c r="AJ81" s="35"/>
      <c r="AK81" s="35"/>
      <c r="AL81" s="35"/>
      <c r="AM81" s="35"/>
      <c r="AN81" s="68">
        <v>7.7</v>
      </c>
      <c r="AO81" s="35" t="s">
        <v>176</v>
      </c>
      <c r="AP81" s="35"/>
      <c r="AQ81" s="35"/>
      <c r="AR81" s="35"/>
      <c r="AS81" s="35"/>
      <c r="AT81" t="s">
        <v>179</v>
      </c>
      <c r="AU81" s="35"/>
      <c r="AV81" t="s">
        <v>179</v>
      </c>
      <c r="AW81" s="35"/>
      <c r="AX81" s="89">
        <v>9.6969383533305753E-2</v>
      </c>
      <c r="AY81" s="35" t="s">
        <v>176</v>
      </c>
      <c r="AZ81" s="35">
        <v>0.58181630119983452</v>
      </c>
      <c r="BA81" s="35" t="s">
        <v>176</v>
      </c>
      <c r="BB81" s="35"/>
      <c r="BC81" s="35"/>
      <c r="BD81" s="35"/>
      <c r="BE81" s="35"/>
      <c r="BF81" s="35">
        <v>6.0685243490615202</v>
      </c>
      <c r="BG81" s="35" t="s">
        <v>176</v>
      </c>
      <c r="BH81" s="35">
        <v>7.8533844517266731</v>
      </c>
      <c r="BI81" s="35" t="s">
        <v>176</v>
      </c>
      <c r="BJ81" s="35">
        <v>39.980866299699429</v>
      </c>
      <c r="BK81" s="35" t="s">
        <v>176</v>
      </c>
      <c r="BL81" s="35"/>
      <c r="BM81" s="35"/>
      <c r="BN81" s="35"/>
      <c r="BO81" s="35"/>
      <c r="BP81" s="27" t="s">
        <v>179</v>
      </c>
      <c r="BQ81" s="35"/>
      <c r="BR81" s="35"/>
      <c r="BS81" s="35"/>
      <c r="BT81" s="35"/>
      <c r="BU81" s="35"/>
      <c r="BV81" s="35"/>
      <c r="BW81" s="35"/>
      <c r="BX81" s="35"/>
      <c r="BY81" s="35"/>
      <c r="BZ81" s="35" t="s">
        <v>3393</v>
      </c>
      <c r="CA81" s="35"/>
      <c r="CB81" t="s">
        <v>3394</v>
      </c>
      <c r="CC81" s="35">
        <v>12.13704869812304</v>
      </c>
      <c r="CD81" s="63">
        <v>4.5252378982209344E-2</v>
      </c>
      <c r="CE81" s="68">
        <v>76</v>
      </c>
      <c r="CF81" s="35" t="s">
        <v>177</v>
      </c>
    </row>
    <row r="82" spans="1:84" x14ac:dyDescent="0.25">
      <c r="C82" s="33" t="s">
        <v>168</v>
      </c>
      <c r="D82" s="33" t="s">
        <v>169</v>
      </c>
      <c r="E82" s="37">
        <v>2022</v>
      </c>
      <c r="F82" s="40">
        <v>44754</v>
      </c>
      <c r="G82" s="88" t="s">
        <v>250</v>
      </c>
      <c r="H82" s="40">
        <v>44754</v>
      </c>
      <c r="I82" s="35"/>
      <c r="J82" s="27">
        <v>5923.3370000000004</v>
      </c>
      <c r="K82" s="27">
        <v>1801.7280000000001</v>
      </c>
      <c r="L82" s="39" t="s">
        <v>171</v>
      </c>
      <c r="M82" t="s">
        <v>202</v>
      </c>
      <c r="N82" s="35"/>
      <c r="O82" s="34">
        <v>6</v>
      </c>
      <c r="P82" s="35"/>
      <c r="Q82">
        <v>15</v>
      </c>
      <c r="R82" s="34">
        <v>36</v>
      </c>
      <c r="S82" s="34">
        <v>4</v>
      </c>
      <c r="T82" s="34">
        <v>25</v>
      </c>
      <c r="U82" s="35"/>
      <c r="V82" s="35"/>
      <c r="W82" s="34">
        <v>1</v>
      </c>
      <c r="X82" s="35"/>
      <c r="Y82" s="34">
        <v>0</v>
      </c>
      <c r="Z82" s="68"/>
      <c r="AA82" s="35"/>
      <c r="AB82" t="s">
        <v>255</v>
      </c>
      <c r="AC82" s="35" t="s">
        <v>174</v>
      </c>
      <c r="AD82" s="35" t="s">
        <v>175</v>
      </c>
      <c r="AE82">
        <v>9</v>
      </c>
      <c r="AF82" s="68">
        <v>12.9</v>
      </c>
      <c r="AG82" s="35" t="s">
        <v>176</v>
      </c>
      <c r="AH82" s="68">
        <v>2.2200000000000002</v>
      </c>
      <c r="AI82" s="35" t="s">
        <v>176</v>
      </c>
      <c r="AJ82" s="35"/>
      <c r="AK82" s="35"/>
      <c r="AL82" s="35"/>
      <c r="AM82" s="35"/>
      <c r="AN82" s="68">
        <v>6.5</v>
      </c>
      <c r="AO82" s="35" t="s">
        <v>176</v>
      </c>
      <c r="AP82" s="35"/>
      <c r="AQ82" s="35"/>
      <c r="AR82" s="35"/>
      <c r="AS82" s="35"/>
      <c r="AT82" t="s">
        <v>179</v>
      </c>
      <c r="AU82" s="35"/>
      <c r="AV82" t="s">
        <v>179</v>
      </c>
      <c r="AW82" s="35"/>
      <c r="AX82" s="89">
        <v>6.141394290442697E-2</v>
      </c>
      <c r="AY82" s="35" t="s">
        <v>176</v>
      </c>
      <c r="AZ82" s="35">
        <v>0.54949317335539927</v>
      </c>
      <c r="BA82" s="35" t="s">
        <v>176</v>
      </c>
      <c r="BB82" s="35"/>
      <c r="BC82" s="35"/>
      <c r="BD82" s="35"/>
      <c r="BE82" s="35"/>
      <c r="BF82" s="35">
        <v>6.7110739860209758</v>
      </c>
      <c r="BG82" s="35" t="s">
        <v>176</v>
      </c>
      <c r="BH82" s="35">
        <v>7.1394404106606126</v>
      </c>
      <c r="BI82" s="35" t="s">
        <v>176</v>
      </c>
      <c r="BJ82" s="35">
        <v>41.40875438183155</v>
      </c>
      <c r="BK82" s="35" t="s">
        <v>176</v>
      </c>
      <c r="BL82" s="35"/>
      <c r="BM82" s="35"/>
      <c r="BN82" s="35"/>
      <c r="BO82" s="35"/>
      <c r="BP82" s="27" t="s">
        <v>179</v>
      </c>
      <c r="BQ82" s="35"/>
      <c r="BR82" s="35"/>
      <c r="BS82" s="35"/>
      <c r="BT82" s="35"/>
      <c r="BU82" s="35"/>
      <c r="BV82" s="35"/>
      <c r="BW82" s="35"/>
      <c r="BX82" s="35"/>
      <c r="BY82" s="35"/>
      <c r="BZ82" s="35" t="s">
        <v>3393</v>
      </c>
      <c r="CA82" s="35"/>
      <c r="CB82" t="s">
        <v>3394</v>
      </c>
      <c r="CC82" s="35">
        <v>14.278880821321225</v>
      </c>
      <c r="CD82" s="63">
        <v>7.1110881257757552E-2</v>
      </c>
      <c r="CE82" s="68">
        <v>63</v>
      </c>
      <c r="CF82" s="35" t="s">
        <v>177</v>
      </c>
    </row>
    <row r="83" spans="1:84" x14ac:dyDescent="0.25">
      <c r="C83" s="33" t="s">
        <v>168</v>
      </c>
      <c r="D83" s="33" t="s">
        <v>169</v>
      </c>
      <c r="E83" s="37">
        <v>2022</v>
      </c>
      <c r="F83" s="40">
        <v>44754</v>
      </c>
      <c r="G83" s="88" t="s">
        <v>250</v>
      </c>
      <c r="H83" s="40">
        <v>44754</v>
      </c>
      <c r="I83" s="35"/>
      <c r="J83" s="27">
        <v>5923.3370000000004</v>
      </c>
      <c r="K83" s="27">
        <v>1801.7280000000001</v>
      </c>
      <c r="L83" s="39" t="s">
        <v>171</v>
      </c>
      <c r="M83" t="s">
        <v>202</v>
      </c>
      <c r="N83" s="35"/>
      <c r="O83" s="34">
        <v>6</v>
      </c>
      <c r="P83" s="35"/>
      <c r="Q83">
        <v>15</v>
      </c>
      <c r="R83" s="34">
        <v>36</v>
      </c>
      <c r="S83" s="34">
        <v>4</v>
      </c>
      <c r="T83" s="34">
        <v>25</v>
      </c>
      <c r="U83" s="35"/>
      <c r="V83" s="35"/>
      <c r="W83" s="34">
        <v>1</v>
      </c>
      <c r="X83" s="35"/>
      <c r="Y83" s="34">
        <v>0</v>
      </c>
      <c r="Z83" s="68"/>
      <c r="AA83" s="35"/>
      <c r="AB83" t="s">
        <v>256</v>
      </c>
      <c r="AC83" s="35" t="s">
        <v>174</v>
      </c>
      <c r="AD83" s="35" t="s">
        <v>175</v>
      </c>
      <c r="AE83">
        <v>12</v>
      </c>
      <c r="AF83" s="68">
        <v>12.3</v>
      </c>
      <c r="AG83" s="35" t="s">
        <v>176</v>
      </c>
      <c r="AH83" s="68">
        <v>2.2799999999999998</v>
      </c>
      <c r="AI83" s="35" t="s">
        <v>176</v>
      </c>
      <c r="AJ83" s="35"/>
      <c r="AK83" s="35"/>
      <c r="AL83" s="35"/>
      <c r="AM83" s="35"/>
      <c r="AN83" s="68">
        <v>5</v>
      </c>
      <c r="AO83" s="35" t="s">
        <v>176</v>
      </c>
      <c r="AP83" s="35"/>
      <c r="AQ83" s="35"/>
      <c r="AR83" s="35"/>
      <c r="AS83" s="35"/>
      <c r="AT83" t="s">
        <v>179</v>
      </c>
      <c r="AU83" s="35"/>
      <c r="AV83" t="s">
        <v>179</v>
      </c>
      <c r="AW83" s="35"/>
      <c r="AX83" s="89">
        <v>0.80807819611088127</v>
      </c>
      <c r="AY83" s="35" t="s">
        <v>176</v>
      </c>
      <c r="AZ83" s="35">
        <v>1.2606019859329747</v>
      </c>
      <c r="BA83" s="35" t="s">
        <v>176</v>
      </c>
      <c r="BB83" s="35"/>
      <c r="BC83" s="35"/>
      <c r="BD83" s="35"/>
      <c r="BE83" s="35"/>
      <c r="BF83" s="35">
        <v>6.282707561381339</v>
      </c>
      <c r="BG83" s="35" t="s">
        <v>176</v>
      </c>
      <c r="BH83" s="35">
        <v>15.706768903453346</v>
      </c>
      <c r="BI83" s="35" t="s">
        <v>176</v>
      </c>
      <c r="BJ83" s="35">
        <v>48.548194792492161</v>
      </c>
      <c r="BK83" s="35" t="s">
        <v>176</v>
      </c>
      <c r="BL83" s="35"/>
      <c r="BM83" s="35"/>
      <c r="BN83" s="35"/>
      <c r="BO83" s="35"/>
      <c r="BP83" s="27" t="s">
        <v>179</v>
      </c>
      <c r="BQ83" s="35"/>
      <c r="BR83" s="35"/>
      <c r="BS83" s="35"/>
      <c r="BT83" s="35"/>
      <c r="BU83" s="35"/>
      <c r="BV83" s="35"/>
      <c r="BW83" s="35"/>
      <c r="BX83" s="35"/>
      <c r="BY83" s="35"/>
      <c r="BZ83" s="35" t="s">
        <v>3393</v>
      </c>
      <c r="CA83" s="35"/>
      <c r="CB83" t="s">
        <v>3394</v>
      </c>
      <c r="CC83" s="35">
        <v>22.132265273047899</v>
      </c>
      <c r="CD83" s="63">
        <v>0.71110881257757552</v>
      </c>
      <c r="CE83" s="68">
        <v>48</v>
      </c>
      <c r="CF83" s="35" t="s">
        <v>177</v>
      </c>
    </row>
    <row r="84" spans="1:84" s="5" customFormat="1" x14ac:dyDescent="0.25">
      <c r="A84" s="73"/>
      <c r="C84" s="74" t="s">
        <v>168</v>
      </c>
      <c r="D84" s="74" t="s">
        <v>169</v>
      </c>
      <c r="E84" s="75">
        <v>2022</v>
      </c>
      <c r="F84" s="76">
        <v>44754</v>
      </c>
      <c r="G84" s="90" t="s">
        <v>257</v>
      </c>
      <c r="H84" s="76">
        <v>44754</v>
      </c>
      <c r="I84" s="82"/>
      <c r="J84" s="78">
        <v>5923.3370000000004</v>
      </c>
      <c r="K84" s="78">
        <v>1801.7280000000001</v>
      </c>
      <c r="L84" s="79" t="s">
        <v>171</v>
      </c>
      <c r="M84" s="5" t="s">
        <v>202</v>
      </c>
      <c r="N84" s="82"/>
      <c r="O84" s="80">
        <v>6</v>
      </c>
      <c r="P84" s="82"/>
      <c r="Q84" s="5">
        <v>15</v>
      </c>
      <c r="R84" s="80">
        <v>36</v>
      </c>
      <c r="S84" s="80">
        <v>4</v>
      </c>
      <c r="T84" s="80">
        <v>25</v>
      </c>
      <c r="U84" s="82"/>
      <c r="V84" s="82"/>
      <c r="W84" s="80">
        <v>1</v>
      </c>
      <c r="X84" s="82"/>
      <c r="Y84" s="80">
        <v>0</v>
      </c>
      <c r="Z84" s="71"/>
      <c r="AA84" s="82"/>
      <c r="AB84" s="5" t="s">
        <v>258</v>
      </c>
      <c r="AC84" s="82" t="s">
        <v>174</v>
      </c>
      <c r="AD84" s="82" t="s">
        <v>175</v>
      </c>
      <c r="AE84" s="5">
        <v>15</v>
      </c>
      <c r="AF84" s="71">
        <v>12.6</v>
      </c>
      <c r="AG84" s="82" t="s">
        <v>176</v>
      </c>
      <c r="AH84" s="71">
        <v>2.17</v>
      </c>
      <c r="AI84" s="82" t="s">
        <v>176</v>
      </c>
      <c r="AJ84" s="82"/>
      <c r="AK84" s="82"/>
      <c r="AL84" s="82"/>
      <c r="AM84" s="82"/>
      <c r="AN84" s="71">
        <v>5</v>
      </c>
      <c r="AO84" s="82" t="s">
        <v>176</v>
      </c>
      <c r="AP84" s="82"/>
      <c r="AQ84" s="82"/>
      <c r="AR84" s="82"/>
      <c r="AS84" s="82"/>
      <c r="AT84" s="71">
        <v>7.5</v>
      </c>
      <c r="AU84" s="82" t="s">
        <v>176</v>
      </c>
      <c r="AV84" s="71">
        <v>1.3</v>
      </c>
      <c r="AW84" s="82" t="s">
        <v>176</v>
      </c>
      <c r="AX84" s="91">
        <v>0.96969383533305753</v>
      </c>
      <c r="AY84" s="82" t="s">
        <v>176</v>
      </c>
      <c r="AZ84" s="82">
        <v>1.3252482416218452</v>
      </c>
      <c r="BA84" s="82" t="s">
        <v>176</v>
      </c>
      <c r="BB84" s="82"/>
      <c r="BC84" s="82"/>
      <c r="BD84" s="82"/>
      <c r="BE84" s="82"/>
      <c r="BF84" s="82">
        <v>6.2113131572747324</v>
      </c>
      <c r="BG84" s="82" t="s">
        <v>176</v>
      </c>
      <c r="BH84" s="82">
        <v>17.134656985585469</v>
      </c>
      <c r="BI84" s="82" t="s">
        <v>176</v>
      </c>
      <c r="BJ84" s="82">
        <v>49.262138833558225</v>
      </c>
      <c r="BK84" s="82" t="s">
        <v>176</v>
      </c>
      <c r="BL84" s="82"/>
      <c r="BM84" s="82"/>
      <c r="BN84" s="82"/>
      <c r="BO84" s="82"/>
      <c r="BP84" s="78" t="s">
        <v>179</v>
      </c>
      <c r="BQ84" s="82"/>
      <c r="BR84" s="82"/>
      <c r="BS84" s="82"/>
      <c r="BT84" s="82"/>
      <c r="BU84" s="82"/>
      <c r="BV84" s="82"/>
      <c r="BW84" s="82"/>
      <c r="BX84" s="82"/>
      <c r="BY84" s="82"/>
      <c r="BZ84" s="82" t="s">
        <v>3393</v>
      </c>
      <c r="CA84" s="82"/>
      <c r="CB84" s="5" t="s">
        <v>3394</v>
      </c>
      <c r="CC84" s="82">
        <v>22.132265273047899</v>
      </c>
      <c r="CD84" s="87">
        <v>0.90504757964418703</v>
      </c>
      <c r="CE84" s="71">
        <v>48</v>
      </c>
      <c r="CF84" s="82" t="s">
        <v>177</v>
      </c>
    </row>
    <row r="85" spans="1:84" x14ac:dyDescent="0.25">
      <c r="C85" s="33" t="s">
        <v>168</v>
      </c>
      <c r="D85" s="33" t="s">
        <v>169</v>
      </c>
      <c r="E85" s="37">
        <v>2022</v>
      </c>
      <c r="F85" s="40">
        <v>44788</v>
      </c>
      <c r="G85" s="38">
        <v>0.54166666666666663</v>
      </c>
      <c r="H85" s="40">
        <v>44788</v>
      </c>
      <c r="J85" s="27">
        <v>5922.5680000000002</v>
      </c>
      <c r="K85" s="27" t="s">
        <v>170</v>
      </c>
      <c r="L85" s="39" t="s">
        <v>171</v>
      </c>
      <c r="M85" t="s">
        <v>172</v>
      </c>
      <c r="N85" s="35"/>
      <c r="O85" s="34">
        <v>8</v>
      </c>
      <c r="Q85">
        <v>22.1</v>
      </c>
      <c r="R85" s="34">
        <v>14</v>
      </c>
      <c r="S85" s="34">
        <v>4</v>
      </c>
      <c r="T85" s="34">
        <v>25</v>
      </c>
      <c r="W85" s="34">
        <v>5</v>
      </c>
      <c r="Y85" s="34">
        <v>0</v>
      </c>
      <c r="Z85" s="68">
        <v>2.9</v>
      </c>
      <c r="AA85" s="35" t="s">
        <v>176</v>
      </c>
      <c r="AB85" t="s">
        <v>293</v>
      </c>
      <c r="AC85" s="35" t="s">
        <v>174</v>
      </c>
      <c r="AD85" s="35" t="s">
        <v>175</v>
      </c>
      <c r="AE85">
        <v>0.5</v>
      </c>
      <c r="AF85" s="68">
        <v>20.399999999999999</v>
      </c>
      <c r="AG85" s="35" t="s">
        <v>176</v>
      </c>
      <c r="AH85" s="68">
        <v>4.0199999999999996</v>
      </c>
      <c r="AI85" s="35" t="s">
        <v>176</v>
      </c>
      <c r="AN85">
        <v>7.6999999999999993</v>
      </c>
      <c r="AO85" s="35" t="s">
        <v>176</v>
      </c>
      <c r="AT85" s="68">
        <v>8.1</v>
      </c>
      <c r="AU85" s="35" t="s">
        <v>176</v>
      </c>
      <c r="AV85" s="68">
        <v>1.4</v>
      </c>
      <c r="AW85" s="35" t="s">
        <v>176</v>
      </c>
      <c r="AX85" s="35">
        <v>5.1717004551096402E-2</v>
      </c>
      <c r="AY85" s="35" t="s">
        <v>176</v>
      </c>
      <c r="AZ85" s="35">
        <v>0.67878568473314027</v>
      </c>
      <c r="BA85" s="35" t="s">
        <v>176</v>
      </c>
      <c r="BF85" s="35">
        <v>0.13564936780255163</v>
      </c>
      <c r="BG85" s="35" t="s">
        <v>176</v>
      </c>
      <c r="BH85" s="35">
        <v>3.5697202053303063</v>
      </c>
      <c r="BI85" s="35" t="s">
        <v>176</v>
      </c>
      <c r="BJ85" s="32">
        <v>33.555369930104881</v>
      </c>
      <c r="BK85" s="35" t="s">
        <v>176</v>
      </c>
      <c r="BP85" s="68">
        <v>8.4</v>
      </c>
      <c r="BQ85" t="s">
        <v>176</v>
      </c>
      <c r="BZ85" s="35" t="s">
        <v>3393</v>
      </c>
      <c r="CA85" s="35"/>
      <c r="CB85" t="s">
        <v>3394</v>
      </c>
      <c r="CC85" s="35">
        <v>3.5697202053303063</v>
      </c>
      <c r="CD85" s="35">
        <v>4.8484691766652876E-2</v>
      </c>
      <c r="CE85" s="34">
        <v>130</v>
      </c>
      <c r="CF85" s="59" t="s">
        <v>177</v>
      </c>
    </row>
    <row r="86" spans="1:84" x14ac:dyDescent="0.25">
      <c r="C86" s="33" t="s">
        <v>168</v>
      </c>
      <c r="D86" s="33" t="s">
        <v>169</v>
      </c>
      <c r="E86" s="37">
        <v>2022</v>
      </c>
      <c r="F86" s="40">
        <v>44788</v>
      </c>
      <c r="G86" s="38">
        <v>0.54166666666666663</v>
      </c>
      <c r="H86" s="40">
        <v>44788</v>
      </c>
      <c r="J86" s="27">
        <v>5922.5680000000002</v>
      </c>
      <c r="K86" s="27" t="s">
        <v>170</v>
      </c>
      <c r="L86" s="39" t="s">
        <v>171</v>
      </c>
      <c r="M86" t="s">
        <v>172</v>
      </c>
      <c r="N86" s="35"/>
      <c r="O86" s="34">
        <v>8</v>
      </c>
      <c r="Q86">
        <v>22.1</v>
      </c>
      <c r="R86" s="34">
        <v>14</v>
      </c>
      <c r="S86" s="34">
        <v>4</v>
      </c>
      <c r="T86" s="34">
        <v>25</v>
      </c>
      <c r="W86" s="34">
        <v>5</v>
      </c>
      <c r="Y86" s="34">
        <v>0</v>
      </c>
      <c r="Z86" s="68"/>
      <c r="AA86" s="35"/>
      <c r="AB86" t="s">
        <v>294</v>
      </c>
      <c r="AC86" s="35" t="s">
        <v>174</v>
      </c>
      <c r="AD86" s="35" t="s">
        <v>175</v>
      </c>
      <c r="AE86">
        <v>3</v>
      </c>
      <c r="AF86" s="68">
        <v>20.2</v>
      </c>
      <c r="AG86" s="35" t="s">
        <v>176</v>
      </c>
      <c r="AH86" s="68">
        <v>4.03</v>
      </c>
      <c r="AI86" s="35" t="s">
        <v>176</v>
      </c>
      <c r="AN86">
        <v>7.63</v>
      </c>
      <c r="AO86" s="35" t="s">
        <v>176</v>
      </c>
      <c r="AT86" t="s">
        <v>179</v>
      </c>
      <c r="AV86" t="s">
        <v>179</v>
      </c>
      <c r="AX86" s="35">
        <v>0.26828196110881258</v>
      </c>
      <c r="AY86" s="35" t="s">
        <v>176</v>
      </c>
      <c r="AZ86" s="35">
        <v>1.0020169631774927</v>
      </c>
      <c r="BA86" s="35" t="s">
        <v>176</v>
      </c>
      <c r="BF86" s="35">
        <v>0.13564936780255163</v>
      </c>
      <c r="BG86" s="35" t="s">
        <v>176</v>
      </c>
      <c r="BH86" s="35">
        <v>6.6396795819143692</v>
      </c>
      <c r="BI86" s="35" t="s">
        <v>176</v>
      </c>
      <c r="BJ86" s="32">
        <v>37.125090135435187</v>
      </c>
      <c r="BK86" s="35" t="s">
        <v>176</v>
      </c>
      <c r="BP86" t="s">
        <v>179</v>
      </c>
      <c r="BZ86" s="35" t="s">
        <v>3393</v>
      </c>
      <c r="CA86" s="35"/>
      <c r="CB86" t="s">
        <v>3394</v>
      </c>
      <c r="CC86" s="35">
        <v>6.5682851778077636</v>
      </c>
      <c r="CD86" s="35">
        <v>0.26504964832436906</v>
      </c>
      <c r="CE86" s="34">
        <v>120</v>
      </c>
      <c r="CF86" s="59" t="s">
        <v>177</v>
      </c>
    </row>
    <row r="87" spans="1:84" x14ac:dyDescent="0.25">
      <c r="C87" s="33" t="s">
        <v>168</v>
      </c>
      <c r="D87" s="33" t="s">
        <v>169</v>
      </c>
      <c r="E87" s="37">
        <v>2022</v>
      </c>
      <c r="F87" s="40">
        <v>44788</v>
      </c>
      <c r="G87" s="38">
        <v>0.54166666666666696</v>
      </c>
      <c r="H87" s="40">
        <v>44788</v>
      </c>
      <c r="J87" s="27">
        <v>5922.5680000000002</v>
      </c>
      <c r="K87" s="27" t="s">
        <v>170</v>
      </c>
      <c r="L87" s="39" t="s">
        <v>171</v>
      </c>
      <c r="M87" t="s">
        <v>172</v>
      </c>
      <c r="N87" s="35"/>
      <c r="O87" s="34">
        <v>8</v>
      </c>
      <c r="Q87">
        <v>22.1</v>
      </c>
      <c r="R87" s="34">
        <v>14</v>
      </c>
      <c r="S87" s="34">
        <v>4</v>
      </c>
      <c r="T87" s="34">
        <v>25</v>
      </c>
      <c r="W87" s="34">
        <v>5</v>
      </c>
      <c r="Y87" s="34">
        <v>0</v>
      </c>
      <c r="Z87" s="68"/>
      <c r="AA87" s="35"/>
      <c r="AB87" t="s">
        <v>295</v>
      </c>
      <c r="AC87" s="35" t="s">
        <v>174</v>
      </c>
      <c r="AD87" s="35" t="s">
        <v>175</v>
      </c>
      <c r="AE87">
        <v>6</v>
      </c>
      <c r="AF87" s="68">
        <v>17.3</v>
      </c>
      <c r="AG87" s="35" t="s">
        <v>176</v>
      </c>
      <c r="AH87" s="68">
        <v>4.05</v>
      </c>
      <c r="AI87" s="35" t="s">
        <v>176</v>
      </c>
      <c r="AN87">
        <v>5.9499999999999993</v>
      </c>
      <c r="AO87" s="35" t="s">
        <v>176</v>
      </c>
      <c r="AT87" t="s">
        <v>179</v>
      </c>
      <c r="AU87" s="35"/>
      <c r="AV87" t="s">
        <v>179</v>
      </c>
      <c r="AW87" s="35"/>
      <c r="AX87" s="35">
        <v>0.16484795200661978</v>
      </c>
      <c r="AY87" s="35" t="s">
        <v>176</v>
      </c>
      <c r="AZ87" s="35">
        <v>0.87272445179975178</v>
      </c>
      <c r="BA87" s="35" t="s">
        <v>176</v>
      </c>
      <c r="BF87" s="35">
        <v>3.7839034176501243</v>
      </c>
      <c r="BG87" s="35" t="s">
        <v>176</v>
      </c>
      <c r="BH87" s="35">
        <v>4.712030671036004</v>
      </c>
      <c r="BI87" s="35" t="s">
        <v>176</v>
      </c>
      <c r="BJ87" s="32">
        <v>38.552978217567308</v>
      </c>
      <c r="BK87" s="35" t="s">
        <v>176</v>
      </c>
      <c r="BP87" t="s">
        <v>179</v>
      </c>
      <c r="BZ87" s="35" t="s">
        <v>3393</v>
      </c>
      <c r="CA87" s="35"/>
      <c r="CB87" t="s">
        <v>3394</v>
      </c>
      <c r="CC87" s="35">
        <v>8.5673284927927345</v>
      </c>
      <c r="CD87" s="35">
        <v>0.15191870086884568</v>
      </c>
      <c r="CE87" s="34">
        <v>91</v>
      </c>
      <c r="CF87" s="59" t="s">
        <v>177</v>
      </c>
    </row>
    <row r="88" spans="1:84" x14ac:dyDescent="0.25">
      <c r="C88" s="33" t="s">
        <v>168</v>
      </c>
      <c r="D88" s="33" t="s">
        <v>169</v>
      </c>
      <c r="E88" s="37">
        <v>2022</v>
      </c>
      <c r="F88" s="40">
        <v>44788</v>
      </c>
      <c r="G88" s="38">
        <v>0.54166666666666696</v>
      </c>
      <c r="H88" s="40">
        <v>44788</v>
      </c>
      <c r="J88" s="27">
        <v>5922.5680000000002</v>
      </c>
      <c r="K88" s="27" t="s">
        <v>170</v>
      </c>
      <c r="L88" s="39" t="s">
        <v>171</v>
      </c>
      <c r="M88" t="s">
        <v>172</v>
      </c>
      <c r="N88" s="35"/>
      <c r="O88" s="34">
        <v>8</v>
      </c>
      <c r="Q88">
        <v>22.1</v>
      </c>
      <c r="R88" s="34">
        <v>14</v>
      </c>
      <c r="S88" s="34">
        <v>4</v>
      </c>
      <c r="T88" s="34">
        <v>25</v>
      </c>
      <c r="W88" s="34">
        <v>5</v>
      </c>
      <c r="Y88" s="34">
        <v>0</v>
      </c>
      <c r="Z88" s="68"/>
      <c r="AA88" s="35"/>
      <c r="AB88" t="s">
        <v>296</v>
      </c>
      <c r="AC88" s="35" t="s">
        <v>174</v>
      </c>
      <c r="AD88" s="35" t="s">
        <v>175</v>
      </c>
      <c r="AE88">
        <v>9</v>
      </c>
      <c r="AF88" s="68">
        <v>14.8</v>
      </c>
      <c r="AG88" s="35" t="s">
        <v>176</v>
      </c>
      <c r="AH88" s="68">
        <v>4.1399999999999997</v>
      </c>
      <c r="AI88" s="35" t="s">
        <v>176</v>
      </c>
      <c r="AN88">
        <v>4.0599999999999996</v>
      </c>
      <c r="AO88" s="35" t="s">
        <v>176</v>
      </c>
      <c r="AT88" t="s">
        <v>179</v>
      </c>
      <c r="AU88" s="35"/>
      <c r="AV88" t="s">
        <v>179</v>
      </c>
      <c r="AW88" s="35"/>
      <c r="AX88" s="35">
        <v>0.1551510136532892</v>
      </c>
      <c r="AY88" s="35" t="s">
        <v>176</v>
      </c>
      <c r="AZ88" s="35">
        <v>0.71110881257757552</v>
      </c>
      <c r="BA88" s="35" t="s">
        <v>176</v>
      </c>
      <c r="BF88" s="35">
        <v>9.9952165749248572</v>
      </c>
      <c r="BG88" s="35" t="s">
        <v>176</v>
      </c>
      <c r="BH88" s="35">
        <v>3.9980866299699427</v>
      </c>
      <c r="BI88" s="35" t="s">
        <v>176</v>
      </c>
      <c r="BJ88" s="32">
        <v>40.694810340765493</v>
      </c>
      <c r="BK88" s="35" t="s">
        <v>176</v>
      </c>
      <c r="BP88" t="s">
        <v>179</v>
      </c>
      <c r="BZ88" s="35" t="s">
        <v>3393</v>
      </c>
      <c r="CA88" s="35"/>
      <c r="CB88" t="s">
        <v>3394</v>
      </c>
      <c r="CC88" s="35">
        <v>14.278880821321225</v>
      </c>
      <c r="CD88" s="35">
        <v>0.14868638808440215</v>
      </c>
      <c r="CE88" s="34">
        <v>59</v>
      </c>
      <c r="CF88" s="59" t="s">
        <v>177</v>
      </c>
    </row>
    <row r="89" spans="1:84" x14ac:dyDescent="0.25">
      <c r="C89" s="33" t="s">
        <v>168</v>
      </c>
      <c r="D89" s="33" t="s">
        <v>169</v>
      </c>
      <c r="E89" s="37">
        <v>2022</v>
      </c>
      <c r="F89" s="40">
        <v>44788</v>
      </c>
      <c r="G89" s="38">
        <v>0.54166666666666696</v>
      </c>
      <c r="H89" s="40">
        <v>44788</v>
      </c>
      <c r="J89" s="27">
        <v>5922.5680000000002</v>
      </c>
      <c r="K89" s="27" t="s">
        <v>170</v>
      </c>
      <c r="L89" s="39" t="s">
        <v>171</v>
      </c>
      <c r="M89" t="s">
        <v>172</v>
      </c>
      <c r="N89" s="35"/>
      <c r="O89" s="34">
        <v>8</v>
      </c>
      <c r="Q89">
        <v>22.1</v>
      </c>
      <c r="R89" s="34">
        <v>14</v>
      </c>
      <c r="S89" s="34">
        <v>4</v>
      </c>
      <c r="T89" s="34">
        <v>25</v>
      </c>
      <c r="W89" s="34">
        <v>5</v>
      </c>
      <c r="Y89" s="34">
        <v>0</v>
      </c>
      <c r="Z89" s="68"/>
      <c r="AA89" s="35"/>
      <c r="AB89" t="s">
        <v>297</v>
      </c>
      <c r="AC89" s="35" t="s">
        <v>174</v>
      </c>
      <c r="AD89" s="35" t="s">
        <v>175</v>
      </c>
      <c r="AE89">
        <v>12</v>
      </c>
      <c r="AF89" s="68">
        <v>12.4</v>
      </c>
      <c r="AG89" s="35" t="s">
        <v>176</v>
      </c>
      <c r="AH89" s="68">
        <v>4.21</v>
      </c>
      <c r="AI89" s="35" t="s">
        <v>176</v>
      </c>
      <c r="AN89">
        <v>3.15</v>
      </c>
      <c r="AO89" s="35" t="s">
        <v>176</v>
      </c>
      <c r="AT89" t="s">
        <v>179</v>
      </c>
      <c r="AU89" s="35"/>
      <c r="AV89" t="s">
        <v>179</v>
      </c>
      <c r="AW89" s="35"/>
      <c r="AX89" s="35">
        <v>0.22302958212660323</v>
      </c>
      <c r="AY89" s="35" t="s">
        <v>176</v>
      </c>
      <c r="AZ89" s="35">
        <v>0.58181630119983452</v>
      </c>
      <c r="BA89" s="35" t="s">
        <v>176</v>
      </c>
      <c r="BF89" s="35">
        <v>17.134656985585469</v>
      </c>
      <c r="BG89" s="35" t="s">
        <v>176</v>
      </c>
      <c r="BH89" s="35">
        <v>6.7824683901275815</v>
      </c>
      <c r="BI89" s="35" t="s">
        <v>176</v>
      </c>
      <c r="BJ89" s="32">
        <v>49.262138833558225</v>
      </c>
      <c r="BK89" s="35" t="s">
        <v>176</v>
      </c>
      <c r="BP89" t="s">
        <v>179</v>
      </c>
      <c r="BZ89" s="35" t="s">
        <v>3393</v>
      </c>
      <c r="CA89" s="35"/>
      <c r="CB89" t="s">
        <v>3394</v>
      </c>
      <c r="CC89" s="35">
        <v>22.84620931411396</v>
      </c>
      <c r="CD89" s="35">
        <v>0.20040339263549856</v>
      </c>
      <c r="CE89" s="34">
        <v>43</v>
      </c>
      <c r="CF89" s="59" t="s">
        <v>177</v>
      </c>
    </row>
    <row r="90" spans="1:84" x14ac:dyDescent="0.25">
      <c r="C90" s="33" t="s">
        <v>168</v>
      </c>
      <c r="D90" s="33" t="s">
        <v>169</v>
      </c>
      <c r="E90" s="37">
        <v>2022</v>
      </c>
      <c r="F90" s="40">
        <v>44788</v>
      </c>
      <c r="G90" s="38">
        <v>0.54166666666666696</v>
      </c>
      <c r="H90" s="40">
        <v>44788</v>
      </c>
      <c r="J90" s="27">
        <v>5922.5680000000002</v>
      </c>
      <c r="K90" s="27" t="s">
        <v>170</v>
      </c>
      <c r="L90" s="39" t="s">
        <v>171</v>
      </c>
      <c r="M90" t="s">
        <v>172</v>
      </c>
      <c r="N90" s="35"/>
      <c r="O90" s="34">
        <v>8</v>
      </c>
      <c r="Q90">
        <v>22.1</v>
      </c>
      <c r="R90" s="34">
        <v>14</v>
      </c>
      <c r="S90" s="34">
        <v>4</v>
      </c>
      <c r="T90" s="34">
        <v>25</v>
      </c>
      <c r="W90" s="34">
        <v>5</v>
      </c>
      <c r="Y90" s="34">
        <v>0</v>
      </c>
      <c r="Z90" s="68"/>
      <c r="AA90" s="35"/>
      <c r="AB90" t="s">
        <v>298</v>
      </c>
      <c r="AC90" s="35" t="s">
        <v>174</v>
      </c>
      <c r="AD90" s="35" t="s">
        <v>175</v>
      </c>
      <c r="AE90">
        <v>15</v>
      </c>
      <c r="AF90" s="68">
        <v>8.9</v>
      </c>
      <c r="AG90" s="35" t="s">
        <v>176</v>
      </c>
      <c r="AH90" s="68">
        <v>4.51</v>
      </c>
      <c r="AI90" s="35" t="s">
        <v>176</v>
      </c>
      <c r="AN90">
        <v>2.3099999999999996</v>
      </c>
      <c r="AO90" s="35" t="s">
        <v>176</v>
      </c>
      <c r="AT90" t="s">
        <v>179</v>
      </c>
      <c r="AU90" s="35"/>
      <c r="AV90" t="s">
        <v>179</v>
      </c>
      <c r="AW90" s="35"/>
      <c r="AX90" s="35">
        <v>1.422217625155151</v>
      </c>
      <c r="AY90" s="35" t="s">
        <v>176</v>
      </c>
      <c r="AZ90" s="35">
        <v>1.9393876706661151</v>
      </c>
      <c r="BA90" s="35" t="s">
        <v>176</v>
      </c>
      <c r="BF90" s="35">
        <v>28.557761642642451</v>
      </c>
      <c r="BG90" s="35" t="s">
        <v>176</v>
      </c>
      <c r="BH90" s="35">
        <v>1.3564936780255163</v>
      </c>
      <c r="BI90" s="35" t="s">
        <v>176</v>
      </c>
      <c r="BJ90" s="32">
        <v>52.831859038888531</v>
      </c>
      <c r="BK90" s="35" t="s">
        <v>176</v>
      </c>
      <c r="BP90" t="s">
        <v>179</v>
      </c>
      <c r="BZ90" s="35" t="s">
        <v>3393</v>
      </c>
      <c r="CA90" s="35"/>
      <c r="CB90" t="s">
        <v>3394</v>
      </c>
      <c r="CC90" s="35">
        <v>29.271705683708511</v>
      </c>
      <c r="CD90" s="35">
        <v>1.3898944973107157</v>
      </c>
      <c r="CE90" s="34">
        <v>29</v>
      </c>
      <c r="CF90" s="59" t="s">
        <v>177</v>
      </c>
    </row>
    <row r="91" spans="1:84" x14ac:dyDescent="0.25">
      <c r="C91" s="33" t="s">
        <v>168</v>
      </c>
      <c r="D91" s="33" t="s">
        <v>169</v>
      </c>
      <c r="E91" s="37">
        <v>2022</v>
      </c>
      <c r="F91" s="40">
        <v>44788</v>
      </c>
      <c r="G91" s="38">
        <v>0.54166666666666696</v>
      </c>
      <c r="H91" s="40">
        <v>44788</v>
      </c>
      <c r="J91" s="27">
        <v>5922.5680000000002</v>
      </c>
      <c r="K91" s="27" t="s">
        <v>170</v>
      </c>
      <c r="L91" s="39" t="s">
        <v>171</v>
      </c>
      <c r="M91" t="s">
        <v>172</v>
      </c>
      <c r="N91" s="35"/>
      <c r="O91" s="34">
        <v>8</v>
      </c>
      <c r="Q91">
        <v>22.1</v>
      </c>
      <c r="R91" s="34">
        <v>14</v>
      </c>
      <c r="S91" s="34">
        <v>4</v>
      </c>
      <c r="T91" s="34">
        <v>25</v>
      </c>
      <c r="W91" s="34">
        <v>5</v>
      </c>
      <c r="Y91" s="34">
        <v>0</v>
      </c>
      <c r="Z91" s="68"/>
      <c r="AA91" s="35"/>
      <c r="AB91" t="s">
        <v>299</v>
      </c>
      <c r="AC91" s="35" t="s">
        <v>174</v>
      </c>
      <c r="AD91" s="35" t="s">
        <v>175</v>
      </c>
      <c r="AE91">
        <v>18</v>
      </c>
      <c r="AF91" s="68">
        <v>6.9</v>
      </c>
      <c r="AG91" s="35" t="s">
        <v>176</v>
      </c>
      <c r="AH91" s="68">
        <v>4.71</v>
      </c>
      <c r="AI91" s="35" t="s">
        <v>176</v>
      </c>
      <c r="AN91">
        <v>1.47</v>
      </c>
      <c r="AO91" s="35" t="s">
        <v>176</v>
      </c>
      <c r="AT91" t="s">
        <v>179</v>
      </c>
      <c r="AV91" t="s">
        <v>179</v>
      </c>
      <c r="AX91" s="35">
        <v>2.6828196110881257</v>
      </c>
      <c r="AY91" s="35" t="s">
        <v>176</v>
      </c>
      <c r="AZ91" s="35">
        <v>3.1999896565990897</v>
      </c>
      <c r="BA91" s="35" t="s">
        <v>176</v>
      </c>
      <c r="BF91" s="35">
        <v>32.127481847972753</v>
      </c>
      <c r="BG91" s="35" t="s">
        <v>176</v>
      </c>
      <c r="BH91" s="35">
        <v>0.78533844517266738</v>
      </c>
      <c r="BI91" s="35" t="s">
        <v>176</v>
      </c>
      <c r="BJ91" s="32">
        <v>55.687635203152773</v>
      </c>
      <c r="BK91" s="35" t="s">
        <v>176</v>
      </c>
      <c r="BP91" t="s">
        <v>179</v>
      </c>
      <c r="BZ91" s="35" t="s">
        <v>3393</v>
      </c>
      <c r="CA91" s="35"/>
      <c r="CB91" t="s">
        <v>3394</v>
      </c>
      <c r="CC91" s="35">
        <v>32.841425889038817</v>
      </c>
      <c r="CD91" s="35">
        <v>2.6504964832436904</v>
      </c>
      <c r="CE91" s="34">
        <v>18</v>
      </c>
      <c r="CF91" s="59" t="s">
        <v>177</v>
      </c>
    </row>
    <row r="92" spans="1:84" x14ac:dyDescent="0.25">
      <c r="C92" s="33" t="s">
        <v>168</v>
      </c>
      <c r="D92" s="33" t="s">
        <v>169</v>
      </c>
      <c r="E92" s="37">
        <v>2022</v>
      </c>
      <c r="F92" s="40">
        <v>44788</v>
      </c>
      <c r="G92" s="38">
        <v>0.54166666666666696</v>
      </c>
      <c r="H92" s="40">
        <v>44788</v>
      </c>
      <c r="J92" s="27">
        <v>5922.5680000000002</v>
      </c>
      <c r="K92" s="27" t="s">
        <v>170</v>
      </c>
      <c r="L92" s="39" t="s">
        <v>171</v>
      </c>
      <c r="M92" t="s">
        <v>172</v>
      </c>
      <c r="N92" s="35"/>
      <c r="O92" s="34">
        <v>8</v>
      </c>
      <c r="Q92">
        <v>22.1</v>
      </c>
      <c r="R92" s="34">
        <v>14</v>
      </c>
      <c r="S92" s="34">
        <v>4</v>
      </c>
      <c r="T92" s="34">
        <v>25</v>
      </c>
      <c r="W92" s="34">
        <v>5</v>
      </c>
      <c r="Y92" s="34">
        <v>0</v>
      </c>
      <c r="Z92" s="68"/>
      <c r="AA92" s="35"/>
      <c r="AB92" t="s">
        <v>300</v>
      </c>
      <c r="AC92" s="35" t="s">
        <v>174</v>
      </c>
      <c r="AD92" s="35" t="s">
        <v>175</v>
      </c>
      <c r="AE92">
        <v>21</v>
      </c>
      <c r="AF92" s="68">
        <v>6.6</v>
      </c>
      <c r="AG92" s="35" t="s">
        <v>176</v>
      </c>
      <c r="AH92" s="68">
        <v>4.75</v>
      </c>
      <c r="AI92" s="35" t="s">
        <v>176</v>
      </c>
      <c r="AN92">
        <v>0.90999999999999992</v>
      </c>
      <c r="AO92" s="35" t="s">
        <v>176</v>
      </c>
      <c r="AR92" s="92"/>
      <c r="AT92" s="68">
        <v>7.3</v>
      </c>
      <c r="AU92" s="35" t="s">
        <v>176</v>
      </c>
      <c r="AV92" s="68">
        <v>1.4</v>
      </c>
      <c r="AW92" s="35" t="s">
        <v>176</v>
      </c>
      <c r="AX92" s="35">
        <v>4.2020066197765829</v>
      </c>
      <c r="AY92" s="35" t="s">
        <v>176</v>
      </c>
      <c r="AZ92" s="35">
        <v>4.2020066197765829</v>
      </c>
      <c r="BA92" s="35" t="s">
        <v>176</v>
      </c>
      <c r="BF92" s="35">
        <v>29.985649724774571</v>
      </c>
      <c r="BG92" s="35" t="s">
        <v>176</v>
      </c>
      <c r="BH92" s="35">
        <v>0.92812725338587954</v>
      </c>
      <c r="BI92" s="35" t="s">
        <v>176</v>
      </c>
      <c r="BJ92" s="32">
        <v>55.687635203152773</v>
      </c>
      <c r="BK92" s="35" t="s">
        <v>176</v>
      </c>
      <c r="BP92" t="s">
        <v>179</v>
      </c>
      <c r="BZ92" s="35" t="s">
        <v>3393</v>
      </c>
      <c r="CA92" s="35"/>
      <c r="CB92" t="s">
        <v>3394</v>
      </c>
      <c r="CC92" s="35">
        <v>30.699593765840632</v>
      </c>
      <c r="CD92" s="35">
        <v>3.8787753413322301</v>
      </c>
      <c r="CE92" s="34">
        <v>11</v>
      </c>
      <c r="CF92" s="59" t="s">
        <v>177</v>
      </c>
    </row>
    <row r="93" spans="1:84" x14ac:dyDescent="0.25">
      <c r="C93" s="33" t="s">
        <v>168</v>
      </c>
      <c r="D93" s="33" t="s">
        <v>169</v>
      </c>
      <c r="E93" s="37">
        <v>2022</v>
      </c>
      <c r="F93" s="40">
        <v>44788</v>
      </c>
      <c r="G93" s="38">
        <v>0.41666666666666669</v>
      </c>
      <c r="H93" s="40">
        <v>44788</v>
      </c>
      <c r="J93" s="27">
        <v>5925.9579999999996</v>
      </c>
      <c r="K93" s="27">
        <v>1758.104</v>
      </c>
      <c r="L93" s="39" t="s">
        <v>171</v>
      </c>
      <c r="M93" t="s">
        <v>186</v>
      </c>
      <c r="N93" s="35"/>
      <c r="O93" s="34">
        <v>6</v>
      </c>
      <c r="Q93">
        <v>15</v>
      </c>
      <c r="R93" s="34">
        <v>14</v>
      </c>
      <c r="S93" s="34">
        <v>4</v>
      </c>
      <c r="T93" s="34">
        <v>24</v>
      </c>
      <c r="W93" s="34">
        <v>7</v>
      </c>
      <c r="Y93" s="34">
        <v>0</v>
      </c>
      <c r="Z93" s="68">
        <v>2.7</v>
      </c>
      <c r="AA93" s="35" t="s">
        <v>176</v>
      </c>
      <c r="AB93" t="s">
        <v>281</v>
      </c>
      <c r="AC93" s="35" t="s">
        <v>174</v>
      </c>
      <c r="AD93" s="35" t="s">
        <v>175</v>
      </c>
      <c r="AE93">
        <v>0.5</v>
      </c>
      <c r="AF93" s="68">
        <v>22</v>
      </c>
      <c r="AG93" s="35" t="s">
        <v>176</v>
      </c>
      <c r="AH93" s="68">
        <v>3.42</v>
      </c>
      <c r="AI93" s="35" t="s">
        <v>176</v>
      </c>
      <c r="AN93">
        <v>6.93</v>
      </c>
      <c r="AO93" s="35" t="s">
        <v>176</v>
      </c>
      <c r="AT93" s="68">
        <v>8.1999999999999993</v>
      </c>
      <c r="AU93" s="35" t="s">
        <v>176</v>
      </c>
      <c r="AV93" s="68">
        <v>1.4</v>
      </c>
      <c r="AW93" s="35" t="s">
        <v>176</v>
      </c>
      <c r="AX93" s="63" t="s">
        <v>240</v>
      </c>
      <c r="AY93" t="s">
        <v>242</v>
      </c>
      <c r="AZ93" s="35">
        <v>0.71110881257757552</v>
      </c>
      <c r="BA93" s="35" t="s">
        <v>176</v>
      </c>
      <c r="BF93" s="63" t="s">
        <v>275</v>
      </c>
      <c r="BG93" s="35" t="s">
        <v>242</v>
      </c>
      <c r="BH93" s="35">
        <v>0.57115523285284897</v>
      </c>
      <c r="BI93" s="35" t="s">
        <v>176</v>
      </c>
      <c r="BJ93" s="32">
        <v>34.983258012237002</v>
      </c>
      <c r="BK93" s="35" t="s">
        <v>176</v>
      </c>
      <c r="BP93" s="68">
        <v>6.8</v>
      </c>
      <c r="BQ93" t="s">
        <v>176</v>
      </c>
      <c r="BZ93" s="35" t="s">
        <v>3393</v>
      </c>
      <c r="CA93" s="35"/>
      <c r="CB93" t="s">
        <v>3394</v>
      </c>
      <c r="CC93" s="35">
        <v>2.9985649724774572</v>
      </c>
      <c r="CD93" s="63">
        <v>5.1717004551096402E-2</v>
      </c>
      <c r="CE93" s="64">
        <v>120</v>
      </c>
      <c r="CF93" s="59" t="s">
        <v>177</v>
      </c>
    </row>
    <row r="94" spans="1:84" x14ac:dyDescent="0.25">
      <c r="C94" s="33" t="s">
        <v>168</v>
      </c>
      <c r="D94" s="33" t="s">
        <v>169</v>
      </c>
      <c r="E94" s="37">
        <v>2022</v>
      </c>
      <c r="F94" s="40">
        <v>44788</v>
      </c>
      <c r="G94" s="38">
        <v>0.41666666666666669</v>
      </c>
      <c r="H94" s="40">
        <v>44788</v>
      </c>
      <c r="J94" s="27">
        <v>5925.9579999999996</v>
      </c>
      <c r="K94" s="27">
        <v>1758.104</v>
      </c>
      <c r="L94" s="39" t="s">
        <v>171</v>
      </c>
      <c r="M94" t="s">
        <v>186</v>
      </c>
      <c r="N94" s="35"/>
      <c r="O94" s="34">
        <v>6</v>
      </c>
      <c r="Q94">
        <v>15</v>
      </c>
      <c r="R94" s="34">
        <v>14</v>
      </c>
      <c r="S94" s="34">
        <v>4</v>
      </c>
      <c r="T94" s="34">
        <v>24</v>
      </c>
      <c r="W94" s="34">
        <v>7</v>
      </c>
      <c r="Y94" s="34">
        <v>0</v>
      </c>
      <c r="Z94" s="68"/>
      <c r="AA94" s="35"/>
      <c r="AB94" t="s">
        <v>282</v>
      </c>
      <c r="AC94" s="35" t="s">
        <v>174</v>
      </c>
      <c r="AD94" s="35" t="s">
        <v>175</v>
      </c>
      <c r="AE94">
        <v>3</v>
      </c>
      <c r="AF94" s="68">
        <v>21.8</v>
      </c>
      <c r="AG94" s="35" t="s">
        <v>176</v>
      </c>
      <c r="AH94" s="68">
        <v>3.45</v>
      </c>
      <c r="AI94" s="35" t="s">
        <v>176</v>
      </c>
      <c r="AN94">
        <v>6.72</v>
      </c>
      <c r="AO94" s="35" t="s">
        <v>176</v>
      </c>
      <c r="AT94" t="s">
        <v>179</v>
      </c>
      <c r="AU94" s="35"/>
      <c r="AV94" t="s">
        <v>179</v>
      </c>
      <c r="AW94" s="35"/>
      <c r="AX94" s="63" t="s">
        <v>240</v>
      </c>
      <c r="AY94" t="s">
        <v>242</v>
      </c>
      <c r="AZ94" s="35">
        <v>0.67878568473314027</v>
      </c>
      <c r="BA94" s="35" t="s">
        <v>176</v>
      </c>
      <c r="BF94" s="63" t="s">
        <v>275</v>
      </c>
      <c r="BG94" s="35" t="s">
        <v>242</v>
      </c>
      <c r="BH94" s="35">
        <v>1.2137048698123041</v>
      </c>
      <c r="BI94" s="35" t="s">
        <v>176</v>
      </c>
      <c r="BJ94" s="32">
        <v>35.697202053303059</v>
      </c>
      <c r="BK94" s="35" t="s">
        <v>176</v>
      </c>
      <c r="BP94" t="s">
        <v>179</v>
      </c>
      <c r="BZ94" s="35" t="s">
        <v>3393</v>
      </c>
      <c r="CA94" s="35"/>
      <c r="CB94" t="s">
        <v>3394</v>
      </c>
      <c r="CC94" s="35">
        <v>4.2122698422897615</v>
      </c>
      <c r="CD94" s="63">
        <v>8.7272445179975178E-2</v>
      </c>
      <c r="CE94" s="64">
        <v>110</v>
      </c>
      <c r="CF94" s="59" t="s">
        <v>177</v>
      </c>
    </row>
    <row r="95" spans="1:84" x14ac:dyDescent="0.25">
      <c r="C95" s="33" t="s">
        <v>168</v>
      </c>
      <c r="D95" s="33" t="s">
        <v>169</v>
      </c>
      <c r="E95" s="37">
        <v>2022</v>
      </c>
      <c r="F95" s="40">
        <v>44788</v>
      </c>
      <c r="G95" s="38">
        <v>0.41666666666666702</v>
      </c>
      <c r="H95" s="40">
        <v>44788</v>
      </c>
      <c r="J95" s="27">
        <v>5925.9579999999996</v>
      </c>
      <c r="K95" s="27">
        <v>1758.104</v>
      </c>
      <c r="L95" s="39" t="s">
        <v>171</v>
      </c>
      <c r="M95" t="s">
        <v>186</v>
      </c>
      <c r="N95" s="35"/>
      <c r="O95" s="34">
        <v>6</v>
      </c>
      <c r="Q95">
        <v>15</v>
      </c>
      <c r="R95" s="34">
        <v>14</v>
      </c>
      <c r="S95" s="34">
        <v>4</v>
      </c>
      <c r="T95" s="34">
        <v>24</v>
      </c>
      <c r="W95" s="34">
        <v>7</v>
      </c>
      <c r="Y95" s="34">
        <v>0</v>
      </c>
      <c r="Z95" s="68"/>
      <c r="AA95" s="35"/>
      <c r="AB95" t="s">
        <v>283</v>
      </c>
      <c r="AC95" s="35" t="s">
        <v>174</v>
      </c>
      <c r="AD95" s="35" t="s">
        <v>175</v>
      </c>
      <c r="AE95">
        <v>6</v>
      </c>
      <c r="AF95" s="68">
        <v>14.7</v>
      </c>
      <c r="AG95" s="35" t="s">
        <v>176</v>
      </c>
      <c r="AH95" s="68">
        <v>3.68</v>
      </c>
      <c r="AI95" s="35" t="s">
        <v>176</v>
      </c>
      <c r="AN95">
        <v>0.7</v>
      </c>
      <c r="AO95" s="35" t="s">
        <v>176</v>
      </c>
      <c r="AT95" t="s">
        <v>179</v>
      </c>
      <c r="AU95" s="35"/>
      <c r="AV95" t="s">
        <v>179</v>
      </c>
      <c r="AW95" s="35"/>
      <c r="AX95" s="63">
        <v>0.38787753413322301</v>
      </c>
      <c r="AY95" s="35" t="s">
        <v>176</v>
      </c>
      <c r="AZ95" s="35">
        <v>1.7777720314439387</v>
      </c>
      <c r="BA95" s="35" t="s">
        <v>176</v>
      </c>
      <c r="BF95" s="63">
        <v>0.23560153355180019</v>
      </c>
      <c r="BG95" s="35" t="s">
        <v>176</v>
      </c>
      <c r="BH95" s="35">
        <v>4.3550586505029738</v>
      </c>
      <c r="BI95" s="35" t="s">
        <v>176</v>
      </c>
      <c r="BJ95" s="32">
        <v>44.264530546095799</v>
      </c>
      <c r="BK95" s="35" t="s">
        <v>176</v>
      </c>
      <c r="BP95" t="s">
        <v>179</v>
      </c>
      <c r="BZ95" s="35" t="s">
        <v>3393</v>
      </c>
      <c r="CA95" s="35"/>
      <c r="CB95" t="s">
        <v>3394</v>
      </c>
      <c r="CC95" s="35">
        <v>7.8533844517266731</v>
      </c>
      <c r="CD95" s="63">
        <v>0.71110881257757552</v>
      </c>
      <c r="CE95" s="64">
        <v>10</v>
      </c>
      <c r="CF95" s="59" t="s">
        <v>177</v>
      </c>
    </row>
    <row r="96" spans="1:84" x14ac:dyDescent="0.25">
      <c r="C96" s="33" t="s">
        <v>168</v>
      </c>
      <c r="D96" s="33" t="s">
        <v>169</v>
      </c>
      <c r="E96" s="37">
        <v>2022</v>
      </c>
      <c r="F96" s="40">
        <v>44788</v>
      </c>
      <c r="G96" s="38">
        <v>0.41666666666666702</v>
      </c>
      <c r="H96" s="40">
        <v>44788</v>
      </c>
      <c r="J96" s="27">
        <v>5925.9579999999996</v>
      </c>
      <c r="K96" s="27">
        <v>1758.104</v>
      </c>
      <c r="L96" s="39" t="s">
        <v>171</v>
      </c>
      <c r="M96" t="s">
        <v>186</v>
      </c>
      <c r="N96" s="35"/>
      <c r="O96" s="34">
        <v>6</v>
      </c>
      <c r="Q96">
        <v>15</v>
      </c>
      <c r="R96" s="34">
        <v>14</v>
      </c>
      <c r="S96" s="34">
        <v>4</v>
      </c>
      <c r="T96" s="34">
        <v>24</v>
      </c>
      <c r="W96" s="34">
        <v>7</v>
      </c>
      <c r="Y96" s="34">
        <v>0</v>
      </c>
      <c r="Z96" s="68"/>
      <c r="AA96" s="35"/>
      <c r="AB96" t="s">
        <v>284</v>
      </c>
      <c r="AC96" s="35" t="s">
        <v>174</v>
      </c>
      <c r="AD96" s="35" t="s">
        <v>175</v>
      </c>
      <c r="AE96">
        <v>9</v>
      </c>
      <c r="AF96" s="68">
        <v>12.8</v>
      </c>
      <c r="AG96" s="35" t="s">
        <v>176</v>
      </c>
      <c r="AH96" s="68">
        <v>3.7</v>
      </c>
      <c r="AI96" s="35" t="s">
        <v>176</v>
      </c>
      <c r="AN96" s="70" t="s">
        <v>221</v>
      </c>
      <c r="AO96" s="35"/>
      <c r="AR96">
        <v>33.374922021210232</v>
      </c>
      <c r="AS96" t="s">
        <v>176</v>
      </c>
      <c r="AT96" t="s">
        <v>179</v>
      </c>
      <c r="AU96" s="35"/>
      <c r="AV96" t="s">
        <v>179</v>
      </c>
      <c r="AW96" s="35"/>
      <c r="AX96" s="63">
        <v>1.9070645428216797</v>
      </c>
      <c r="AY96" s="35" t="s">
        <v>176</v>
      </c>
      <c r="AZ96" s="35">
        <v>2.8444352503103021</v>
      </c>
      <c r="BA96" s="35" t="s">
        <v>176</v>
      </c>
      <c r="BF96" s="63">
        <v>9.2812725338587962E-2</v>
      </c>
      <c r="BG96" s="35" t="s">
        <v>176</v>
      </c>
      <c r="BH96" s="35">
        <v>25.701985478378205</v>
      </c>
      <c r="BI96" s="35" t="s">
        <v>176</v>
      </c>
      <c r="BJ96" s="32">
        <v>57.115523285284901</v>
      </c>
      <c r="BK96" s="35" t="s">
        <v>176</v>
      </c>
      <c r="BP96" t="s">
        <v>179</v>
      </c>
      <c r="BZ96" s="35" t="s">
        <v>3393</v>
      </c>
      <c r="CA96" s="35"/>
      <c r="CB96" t="s">
        <v>3394</v>
      </c>
      <c r="CC96" s="35">
        <v>27.129873560510326</v>
      </c>
      <c r="CD96" s="63">
        <v>1.8747414149772446</v>
      </c>
      <c r="CE96" s="64" t="s">
        <v>221</v>
      </c>
      <c r="CF96" s="59" t="s">
        <v>222</v>
      </c>
    </row>
    <row r="97" spans="1:84" x14ac:dyDescent="0.25">
      <c r="C97" s="33" t="s">
        <v>168</v>
      </c>
      <c r="D97" s="33" t="s">
        <v>169</v>
      </c>
      <c r="E97" s="37">
        <v>2022</v>
      </c>
      <c r="F97" s="40">
        <v>44788</v>
      </c>
      <c r="G97" s="38">
        <v>0.41666666666666702</v>
      </c>
      <c r="H97" s="40">
        <v>44788</v>
      </c>
      <c r="J97" s="27">
        <v>5925.9579999999996</v>
      </c>
      <c r="K97" s="27">
        <v>1758.104</v>
      </c>
      <c r="L97" s="39" t="s">
        <v>171</v>
      </c>
      <c r="M97" t="s">
        <v>186</v>
      </c>
      <c r="N97" s="35"/>
      <c r="O97" s="34">
        <v>6</v>
      </c>
      <c r="Q97">
        <v>15</v>
      </c>
      <c r="R97" s="34">
        <v>14</v>
      </c>
      <c r="S97" s="34">
        <v>4</v>
      </c>
      <c r="T97" s="34">
        <v>24</v>
      </c>
      <c r="W97" s="34">
        <v>7</v>
      </c>
      <c r="Y97" s="34">
        <v>0</v>
      </c>
      <c r="Z97" s="68"/>
      <c r="AA97" s="35"/>
      <c r="AB97" t="s">
        <v>285</v>
      </c>
      <c r="AC97" s="35" t="s">
        <v>174</v>
      </c>
      <c r="AD97" s="35" t="s">
        <v>175</v>
      </c>
      <c r="AE97">
        <v>12</v>
      </c>
      <c r="AF97" s="68">
        <v>12.7</v>
      </c>
      <c r="AG97" s="35" t="s">
        <v>176</v>
      </c>
      <c r="AH97" s="68">
        <v>3.69</v>
      </c>
      <c r="AI97" s="35" t="s">
        <v>176</v>
      </c>
      <c r="AN97" s="70" t="s">
        <v>221</v>
      </c>
      <c r="AO97" s="35"/>
      <c r="AR97">
        <v>58.951965065502172</v>
      </c>
      <c r="AS97" t="s">
        <v>176</v>
      </c>
      <c r="AT97" t="s">
        <v>179</v>
      </c>
      <c r="AU97" s="35"/>
      <c r="AV97" t="s">
        <v>179</v>
      </c>
      <c r="AW97" s="35"/>
      <c r="AX97" s="63">
        <v>2.8767583781547374</v>
      </c>
      <c r="AY97" s="35" t="s">
        <v>176</v>
      </c>
      <c r="AZ97" s="35">
        <v>4.2020066197765829</v>
      </c>
      <c r="BA97" s="35" t="s">
        <v>176</v>
      </c>
      <c r="BF97" s="63">
        <v>9.9952165749248562E-2</v>
      </c>
      <c r="BG97" s="35" t="s">
        <v>176</v>
      </c>
      <c r="BH97" s="35">
        <v>37.125090135435187</v>
      </c>
      <c r="BI97" s="35" t="s">
        <v>176</v>
      </c>
      <c r="BJ97" s="32">
        <v>71.394404106606117</v>
      </c>
      <c r="BK97" s="35" t="s">
        <v>176</v>
      </c>
      <c r="BP97" t="s">
        <v>179</v>
      </c>
      <c r="BZ97" s="35" t="s">
        <v>3393</v>
      </c>
      <c r="CA97" s="35"/>
      <c r="CB97" t="s">
        <v>3394</v>
      </c>
      <c r="CC97" s="35">
        <v>39.980866299699429</v>
      </c>
      <c r="CD97" s="63">
        <v>2.9414046338436077</v>
      </c>
      <c r="CE97" s="64" t="s">
        <v>221</v>
      </c>
      <c r="CF97" s="59" t="s">
        <v>222</v>
      </c>
    </row>
    <row r="98" spans="1:84" x14ac:dyDescent="0.25">
      <c r="C98" s="33" t="s">
        <v>168</v>
      </c>
      <c r="D98" s="33" t="s">
        <v>169</v>
      </c>
      <c r="E98" s="37">
        <v>2022</v>
      </c>
      <c r="F98" s="40">
        <v>44788</v>
      </c>
      <c r="G98" s="38">
        <v>0.41666666666666702</v>
      </c>
      <c r="H98" s="40">
        <v>44788</v>
      </c>
      <c r="J98" s="27">
        <v>5925.9579999999996</v>
      </c>
      <c r="K98" s="27">
        <v>1758.104</v>
      </c>
      <c r="L98" s="39" t="s">
        <v>171</v>
      </c>
      <c r="M98" t="s">
        <v>186</v>
      </c>
      <c r="O98" s="34">
        <v>6</v>
      </c>
      <c r="Q98">
        <v>15</v>
      </c>
      <c r="R98" s="34">
        <v>14</v>
      </c>
      <c r="S98" s="34">
        <v>4</v>
      </c>
      <c r="T98" s="34">
        <v>24</v>
      </c>
      <c r="W98" s="34">
        <v>7</v>
      </c>
      <c r="Y98" s="34">
        <v>0</v>
      </c>
      <c r="Z98" s="68"/>
      <c r="AA98" s="35"/>
      <c r="AB98" t="s">
        <v>286</v>
      </c>
      <c r="AC98" s="35" t="s">
        <v>174</v>
      </c>
      <c r="AD98" s="35" t="s">
        <v>175</v>
      </c>
      <c r="AE98">
        <v>14</v>
      </c>
      <c r="AF98" s="68">
        <v>12.7</v>
      </c>
      <c r="AG98" s="35" t="s">
        <v>176</v>
      </c>
      <c r="AH98" s="68">
        <v>3.67</v>
      </c>
      <c r="AI98" s="35" t="s">
        <v>176</v>
      </c>
      <c r="AN98" s="70" t="s">
        <v>221</v>
      </c>
      <c r="AO98" s="35"/>
      <c r="AR98">
        <v>122.58265751715533</v>
      </c>
      <c r="AS98" t="s">
        <v>176</v>
      </c>
      <c r="AT98" s="68">
        <v>7.2</v>
      </c>
      <c r="AU98" s="35" t="s">
        <v>176</v>
      </c>
      <c r="AV98" s="68">
        <v>1.5</v>
      </c>
      <c r="AW98" s="35" t="s">
        <v>176</v>
      </c>
      <c r="AX98" s="63">
        <v>3.8787753413322301</v>
      </c>
      <c r="AY98" s="35" t="s">
        <v>176</v>
      </c>
      <c r="AZ98" s="35">
        <v>5.4949317335539929</v>
      </c>
      <c r="BA98" s="35" t="s">
        <v>176</v>
      </c>
      <c r="BF98" s="63">
        <v>0.13564936780255163</v>
      </c>
      <c r="BG98" s="35" t="s">
        <v>176</v>
      </c>
      <c r="BH98" s="35">
        <v>49.262138833558225</v>
      </c>
      <c r="BI98" s="35" t="s">
        <v>176</v>
      </c>
      <c r="BJ98" s="32">
        <v>85.673284927927341</v>
      </c>
      <c r="BK98" s="35" t="s">
        <v>176</v>
      </c>
      <c r="BP98" t="s">
        <v>179</v>
      </c>
      <c r="BZ98" s="35" t="s">
        <v>3393</v>
      </c>
      <c r="CA98" s="35"/>
      <c r="CB98" t="s">
        <v>3394</v>
      </c>
      <c r="CC98" s="35">
        <v>49.976082874624282</v>
      </c>
      <c r="CD98" s="63">
        <v>3.5555440628878774</v>
      </c>
      <c r="CE98" s="64" t="s">
        <v>221</v>
      </c>
      <c r="CF98" s="59" t="s">
        <v>222</v>
      </c>
    </row>
    <row r="99" spans="1:84" x14ac:dyDescent="0.25">
      <c r="C99" s="33" t="s">
        <v>168</v>
      </c>
      <c r="D99" s="33" t="s">
        <v>169</v>
      </c>
      <c r="E99" s="37">
        <v>2022</v>
      </c>
      <c r="F99" s="40">
        <v>44788</v>
      </c>
      <c r="G99" s="38">
        <v>0.45833333333333331</v>
      </c>
      <c r="H99" s="40">
        <v>44788</v>
      </c>
      <c r="I99" s="38"/>
      <c r="J99" s="27">
        <v>5924.7139999999999</v>
      </c>
      <c r="K99" s="27">
        <v>1759.8989999999999</v>
      </c>
      <c r="L99" s="39" t="s">
        <v>171</v>
      </c>
      <c r="M99" t="s">
        <v>194</v>
      </c>
      <c r="O99" s="33">
        <v>7</v>
      </c>
      <c r="Q99">
        <v>17.5</v>
      </c>
      <c r="R99" s="34">
        <v>14</v>
      </c>
      <c r="S99" s="34">
        <v>5</v>
      </c>
      <c r="T99" s="34">
        <v>26</v>
      </c>
      <c r="W99" s="34">
        <v>8</v>
      </c>
      <c r="Y99" s="34">
        <v>0</v>
      </c>
      <c r="Z99" s="68">
        <v>2.5</v>
      </c>
      <c r="AA99" s="35" t="s">
        <v>176</v>
      </c>
      <c r="AB99" t="s">
        <v>274</v>
      </c>
      <c r="AC99" s="35" t="s">
        <v>174</v>
      </c>
      <c r="AD99" s="35" t="s">
        <v>175</v>
      </c>
      <c r="AE99">
        <v>0.5</v>
      </c>
      <c r="AF99" s="68">
        <v>21.2</v>
      </c>
      <c r="AG99" s="35" t="s">
        <v>176</v>
      </c>
      <c r="AH99" s="68">
        <v>3.44</v>
      </c>
      <c r="AI99" s="35" t="s">
        <v>176</v>
      </c>
      <c r="AN99">
        <v>7</v>
      </c>
      <c r="AO99" s="35" t="s">
        <v>176</v>
      </c>
      <c r="AT99" s="68">
        <v>8.1999999999999993</v>
      </c>
      <c r="AU99" s="35" t="s">
        <v>176</v>
      </c>
      <c r="AV99" s="68">
        <v>1.4</v>
      </c>
      <c r="AW99" s="35" t="s">
        <v>176</v>
      </c>
      <c r="AX99" s="63" t="s">
        <v>240</v>
      </c>
      <c r="AY99" s="35" t="s">
        <v>242</v>
      </c>
      <c r="AZ99" s="35">
        <v>1.0989863467107985</v>
      </c>
      <c r="BA99" s="35" t="s">
        <v>176</v>
      </c>
      <c r="BF99" s="63" t="s">
        <v>275</v>
      </c>
      <c r="BG99" s="35" t="s">
        <v>242</v>
      </c>
      <c r="BH99" s="35">
        <v>3.7125090135435181</v>
      </c>
      <c r="BI99" s="35" t="s">
        <v>176</v>
      </c>
      <c r="BJ99" s="32">
        <v>41.40875438183155</v>
      </c>
      <c r="BK99" s="35" t="s">
        <v>176</v>
      </c>
      <c r="BP99" s="68">
        <v>12</v>
      </c>
      <c r="BQ99" t="s">
        <v>176</v>
      </c>
      <c r="BZ99" s="35" t="s">
        <v>3393</v>
      </c>
      <c r="CA99" s="35"/>
      <c r="CB99" t="s">
        <v>3394</v>
      </c>
      <c r="CC99" s="35">
        <v>5.9971299449549145</v>
      </c>
      <c r="CD99" s="63" t="s">
        <v>240</v>
      </c>
      <c r="CE99" s="64">
        <v>120</v>
      </c>
      <c r="CF99" s="59" t="s">
        <v>177</v>
      </c>
    </row>
    <row r="100" spans="1:84" x14ac:dyDescent="0.25">
      <c r="C100" s="33" t="s">
        <v>168</v>
      </c>
      <c r="D100" s="33" t="s">
        <v>169</v>
      </c>
      <c r="E100" s="37">
        <v>2022</v>
      </c>
      <c r="F100" s="40">
        <v>44788</v>
      </c>
      <c r="G100" s="38">
        <v>0.45833333333333331</v>
      </c>
      <c r="H100" s="40">
        <v>44788</v>
      </c>
      <c r="J100" s="27">
        <v>5924.7139999999999</v>
      </c>
      <c r="K100" s="27">
        <v>1759.8989999999999</v>
      </c>
      <c r="L100" s="39" t="s">
        <v>171</v>
      </c>
      <c r="M100" t="s">
        <v>194</v>
      </c>
      <c r="O100" s="33">
        <v>7</v>
      </c>
      <c r="Q100">
        <v>17.5</v>
      </c>
      <c r="R100" s="34">
        <v>14</v>
      </c>
      <c r="S100" s="34">
        <v>5</v>
      </c>
      <c r="T100" s="34">
        <v>26</v>
      </c>
      <c r="W100" s="34">
        <v>8</v>
      </c>
      <c r="Y100" s="34">
        <v>0</v>
      </c>
      <c r="Z100" s="68"/>
      <c r="AA100" s="35"/>
      <c r="AB100" t="s">
        <v>276</v>
      </c>
      <c r="AC100" s="35" t="s">
        <v>174</v>
      </c>
      <c r="AD100" s="35" t="s">
        <v>175</v>
      </c>
      <c r="AE100">
        <v>3</v>
      </c>
      <c r="AF100" s="68">
        <v>19.8</v>
      </c>
      <c r="AG100" s="35" t="s">
        <v>176</v>
      </c>
      <c r="AH100" s="68">
        <v>3.57</v>
      </c>
      <c r="AI100" s="35" t="s">
        <v>176</v>
      </c>
      <c r="AN100">
        <v>5.8100000000000005</v>
      </c>
      <c r="AO100" s="35" t="s">
        <v>176</v>
      </c>
      <c r="AT100" t="s">
        <v>179</v>
      </c>
      <c r="AU100" s="35"/>
      <c r="AV100" t="s">
        <v>179</v>
      </c>
      <c r="AW100" s="35"/>
      <c r="AX100" s="35">
        <v>0.1034340091021928</v>
      </c>
      <c r="AY100" s="35" t="s">
        <v>176</v>
      </c>
      <c r="AZ100" s="35">
        <v>1.1959557302441042</v>
      </c>
      <c r="BA100" s="35" t="s">
        <v>176</v>
      </c>
      <c r="BF100" s="63" t="s">
        <v>275</v>
      </c>
      <c r="BG100" s="35" t="s">
        <v>242</v>
      </c>
      <c r="BH100" s="35">
        <v>6.3541019654879447</v>
      </c>
      <c r="BI100" s="35" t="s">
        <v>176</v>
      </c>
      <c r="BJ100" s="32">
        <v>42.83664246396367</v>
      </c>
      <c r="BK100" s="35" t="s">
        <v>176</v>
      </c>
      <c r="BP100" t="s">
        <v>179</v>
      </c>
      <c r="BZ100" s="35" t="s">
        <v>3393</v>
      </c>
      <c r="CA100" s="35"/>
      <c r="CB100" t="s">
        <v>3394</v>
      </c>
      <c r="CC100" s="35">
        <v>9.2812725338587967</v>
      </c>
      <c r="CD100" s="63">
        <v>0.26181733553992553</v>
      </c>
      <c r="CE100" s="64">
        <v>93</v>
      </c>
      <c r="CF100" s="59" t="s">
        <v>177</v>
      </c>
    </row>
    <row r="101" spans="1:84" x14ac:dyDescent="0.25">
      <c r="C101" s="33" t="s">
        <v>168</v>
      </c>
      <c r="D101" s="33" t="s">
        <v>169</v>
      </c>
      <c r="E101" s="37">
        <v>2022</v>
      </c>
      <c r="F101" s="40">
        <v>44788</v>
      </c>
      <c r="G101" s="38">
        <v>0.45833333333333298</v>
      </c>
      <c r="H101" s="40">
        <v>44788</v>
      </c>
      <c r="J101" s="27">
        <v>5924.7139999999999</v>
      </c>
      <c r="K101" s="27">
        <v>1759.8989999999999</v>
      </c>
      <c r="L101" s="39" t="s">
        <v>171</v>
      </c>
      <c r="M101" t="s">
        <v>194</v>
      </c>
      <c r="O101" s="33">
        <v>7</v>
      </c>
      <c r="Q101">
        <v>17.5</v>
      </c>
      <c r="R101" s="34">
        <v>14</v>
      </c>
      <c r="S101" s="34">
        <v>5</v>
      </c>
      <c r="T101" s="34">
        <v>26</v>
      </c>
      <c r="W101" s="34">
        <v>8</v>
      </c>
      <c r="Y101" s="34">
        <v>0</v>
      </c>
      <c r="Z101" s="68"/>
      <c r="AA101" s="35"/>
      <c r="AB101" t="s">
        <v>277</v>
      </c>
      <c r="AC101" s="35" t="s">
        <v>174</v>
      </c>
      <c r="AD101" s="35" t="s">
        <v>175</v>
      </c>
      <c r="AE101">
        <v>6</v>
      </c>
      <c r="AF101" s="68">
        <v>14.4</v>
      </c>
      <c r="AG101" s="35" t="s">
        <v>176</v>
      </c>
      <c r="AH101" s="68">
        <v>3.8</v>
      </c>
      <c r="AI101" s="35" t="s">
        <v>176</v>
      </c>
      <c r="AN101">
        <v>1.6099999999999999</v>
      </c>
      <c r="AO101" s="35" t="s">
        <v>176</v>
      </c>
      <c r="AT101" t="s">
        <v>179</v>
      </c>
      <c r="AU101" s="35"/>
      <c r="AV101" t="s">
        <v>179</v>
      </c>
      <c r="AW101" s="35"/>
      <c r="AX101" s="63">
        <v>0.31676665287546546</v>
      </c>
      <c r="AY101" s="35" t="s">
        <v>176</v>
      </c>
      <c r="AZ101" s="35">
        <v>1.0989863467107985</v>
      </c>
      <c r="BA101" s="35" t="s">
        <v>176</v>
      </c>
      <c r="BF101" s="63">
        <v>2.7129873560510327</v>
      </c>
      <c r="BG101" s="35" t="s">
        <v>176</v>
      </c>
      <c r="BH101" s="35">
        <v>5.4973691162086711</v>
      </c>
      <c r="BI101" s="35" t="s">
        <v>176</v>
      </c>
      <c r="BJ101" s="32">
        <v>38.552978217567308</v>
      </c>
      <c r="BK101" s="35" t="s">
        <v>176</v>
      </c>
      <c r="BP101" t="s">
        <v>179</v>
      </c>
      <c r="BZ101" s="35" t="s">
        <v>3393</v>
      </c>
      <c r="CA101" s="35"/>
      <c r="CB101" t="s">
        <v>3394</v>
      </c>
      <c r="CC101" s="35">
        <v>9.2812725338587967</v>
      </c>
      <c r="CD101" s="63">
        <v>0.35555440628878776</v>
      </c>
      <c r="CE101" s="64">
        <v>23</v>
      </c>
      <c r="CF101" s="59" t="s">
        <v>177</v>
      </c>
    </row>
    <row r="102" spans="1:84" x14ac:dyDescent="0.25">
      <c r="C102" s="33" t="s">
        <v>168</v>
      </c>
      <c r="D102" s="33" t="s">
        <v>169</v>
      </c>
      <c r="E102" s="37">
        <v>2022</v>
      </c>
      <c r="F102" s="40">
        <v>44788</v>
      </c>
      <c r="G102" s="38">
        <v>0.45833333333333298</v>
      </c>
      <c r="H102" s="40">
        <v>44788</v>
      </c>
      <c r="J102" s="27">
        <v>5924.7139999999999</v>
      </c>
      <c r="K102" s="27">
        <v>1759.8989999999999</v>
      </c>
      <c r="L102" s="39" t="s">
        <v>171</v>
      </c>
      <c r="M102" t="s">
        <v>194</v>
      </c>
      <c r="O102" s="33">
        <v>7</v>
      </c>
      <c r="Q102">
        <v>17.5</v>
      </c>
      <c r="R102" s="34">
        <v>14</v>
      </c>
      <c r="S102" s="34">
        <v>5</v>
      </c>
      <c r="T102" s="34">
        <v>26</v>
      </c>
      <c r="W102" s="34">
        <v>8</v>
      </c>
      <c r="Y102" s="34">
        <v>0</v>
      </c>
      <c r="Z102" s="68"/>
      <c r="AA102" s="35"/>
      <c r="AB102" t="s">
        <v>278</v>
      </c>
      <c r="AC102" s="35" t="s">
        <v>174</v>
      </c>
      <c r="AD102" s="35" t="s">
        <v>175</v>
      </c>
      <c r="AE102">
        <v>9</v>
      </c>
      <c r="AF102" s="68">
        <v>14.1</v>
      </c>
      <c r="AG102" s="35" t="s">
        <v>176</v>
      </c>
      <c r="AH102" s="68">
        <v>3.88</v>
      </c>
      <c r="AI102" s="35" t="s">
        <v>176</v>
      </c>
      <c r="AN102">
        <v>1.4</v>
      </c>
      <c r="AO102" s="35" t="s">
        <v>176</v>
      </c>
      <c r="AT102" t="s">
        <v>179</v>
      </c>
      <c r="AU102" s="35"/>
      <c r="AV102" t="s">
        <v>179</v>
      </c>
      <c r="AW102" s="35"/>
      <c r="AX102" s="63">
        <v>0.93737070748862228</v>
      </c>
      <c r="AY102" s="35" t="s">
        <v>176</v>
      </c>
      <c r="AZ102" s="35">
        <v>1.4868638808440215</v>
      </c>
      <c r="BA102" s="35" t="s">
        <v>176</v>
      </c>
      <c r="BF102" s="63">
        <v>4.4978474587161861</v>
      </c>
      <c r="BG102" s="35" t="s">
        <v>176</v>
      </c>
      <c r="BH102" s="35">
        <v>13.564936780255163</v>
      </c>
      <c r="BI102" s="35" t="s">
        <v>176</v>
      </c>
      <c r="BJ102" s="32">
        <v>44.978474587161855</v>
      </c>
      <c r="BK102" s="35" t="s">
        <v>176</v>
      </c>
      <c r="BP102" t="s">
        <v>179</v>
      </c>
      <c r="BZ102" s="35" t="s">
        <v>3393</v>
      </c>
      <c r="CA102" s="35"/>
      <c r="CB102" t="s">
        <v>3394</v>
      </c>
      <c r="CC102" s="35">
        <v>19.276489108783654</v>
      </c>
      <c r="CD102" s="63">
        <v>1.0020169631774927</v>
      </c>
      <c r="CE102" s="64">
        <v>20</v>
      </c>
      <c r="CF102" s="59" t="s">
        <v>177</v>
      </c>
    </row>
    <row r="103" spans="1:84" x14ac:dyDescent="0.25">
      <c r="C103" s="33" t="s">
        <v>168</v>
      </c>
      <c r="D103" s="33" t="s">
        <v>169</v>
      </c>
      <c r="E103" s="37">
        <v>2022</v>
      </c>
      <c r="F103" s="40">
        <v>44788</v>
      </c>
      <c r="G103" s="38">
        <v>0.45833333333333298</v>
      </c>
      <c r="H103" s="40">
        <v>44788</v>
      </c>
      <c r="J103" s="27">
        <v>5924.7139999999999</v>
      </c>
      <c r="K103" s="27">
        <v>1759.8989999999999</v>
      </c>
      <c r="L103" s="39" t="s">
        <v>171</v>
      </c>
      <c r="M103" t="s">
        <v>194</v>
      </c>
      <c r="O103" s="33">
        <v>7</v>
      </c>
      <c r="Q103">
        <v>17.5</v>
      </c>
      <c r="R103" s="34">
        <v>14</v>
      </c>
      <c r="S103" s="34">
        <v>5</v>
      </c>
      <c r="T103" s="34">
        <v>26</v>
      </c>
      <c r="W103" s="34">
        <v>8</v>
      </c>
      <c r="Y103" s="34">
        <v>0</v>
      </c>
      <c r="Z103" s="68"/>
      <c r="AA103" s="35"/>
      <c r="AB103" t="s">
        <v>3378</v>
      </c>
      <c r="AC103" s="35" t="s">
        <v>174</v>
      </c>
      <c r="AD103" s="35" t="s">
        <v>175</v>
      </c>
      <c r="AE103">
        <v>12</v>
      </c>
      <c r="AF103" s="68">
        <v>13.8</v>
      </c>
      <c r="AG103" s="35" t="s">
        <v>176</v>
      </c>
      <c r="AH103" s="68">
        <v>3.99</v>
      </c>
      <c r="AI103" s="35" t="s">
        <v>176</v>
      </c>
      <c r="AN103">
        <v>1.4</v>
      </c>
      <c r="AO103" s="35" t="s">
        <v>176</v>
      </c>
      <c r="AU103" s="35"/>
      <c r="AW103" s="35"/>
      <c r="AX103" s="63">
        <v>1.26</v>
      </c>
      <c r="AY103" s="35" t="s">
        <v>176</v>
      </c>
      <c r="AZ103" s="35">
        <v>1.78</v>
      </c>
      <c r="BA103" s="35" t="s">
        <v>176</v>
      </c>
      <c r="BF103" s="63">
        <v>5.64</v>
      </c>
      <c r="BG103" s="35" t="s">
        <v>176</v>
      </c>
      <c r="BH103" s="35">
        <v>17.8</v>
      </c>
      <c r="BI103" s="35" t="s">
        <v>176</v>
      </c>
      <c r="BJ103" s="32">
        <v>49.3</v>
      </c>
      <c r="BK103" s="35" t="s">
        <v>176</v>
      </c>
      <c r="BZ103" s="35" t="s">
        <v>3393</v>
      </c>
      <c r="CA103" s="35"/>
      <c r="CB103" t="s">
        <v>3394</v>
      </c>
      <c r="CC103" s="35">
        <v>23.56</v>
      </c>
      <c r="CD103" s="63">
        <v>1.36</v>
      </c>
      <c r="CE103" s="64">
        <v>20</v>
      </c>
      <c r="CF103" s="59" t="s">
        <v>177</v>
      </c>
    </row>
    <row r="104" spans="1:84" x14ac:dyDescent="0.25">
      <c r="C104" s="33" t="s">
        <v>168</v>
      </c>
      <c r="D104" s="33" t="s">
        <v>169</v>
      </c>
      <c r="E104" s="37">
        <v>2022</v>
      </c>
      <c r="F104" s="40">
        <v>44788</v>
      </c>
      <c r="G104" s="38">
        <v>0.45833333333333298</v>
      </c>
      <c r="H104" s="40">
        <v>44788</v>
      </c>
      <c r="J104" s="27">
        <v>5924.7139999999999</v>
      </c>
      <c r="K104" s="27">
        <v>1759.8989999999999</v>
      </c>
      <c r="L104" s="39" t="s">
        <v>171</v>
      </c>
      <c r="M104" t="s">
        <v>194</v>
      </c>
      <c r="O104" s="33">
        <v>7</v>
      </c>
      <c r="Q104">
        <v>17.5</v>
      </c>
      <c r="R104" s="34">
        <v>14</v>
      </c>
      <c r="S104" s="34">
        <v>5</v>
      </c>
      <c r="T104" s="34">
        <v>26</v>
      </c>
      <c r="W104" s="34">
        <v>8</v>
      </c>
      <c r="Y104" s="34">
        <v>0</v>
      </c>
      <c r="Z104" s="68"/>
      <c r="AA104" s="35"/>
      <c r="AB104" t="s">
        <v>279</v>
      </c>
      <c r="AC104" s="35" t="s">
        <v>174</v>
      </c>
      <c r="AD104" s="35" t="s">
        <v>175</v>
      </c>
      <c r="AE104">
        <v>15</v>
      </c>
      <c r="AF104" s="68">
        <v>13.7</v>
      </c>
      <c r="AG104" s="35" t="s">
        <v>176</v>
      </c>
      <c r="AH104" s="68">
        <v>3.95</v>
      </c>
      <c r="AI104" s="35" t="s">
        <v>176</v>
      </c>
      <c r="AN104">
        <v>0.97999999999999987</v>
      </c>
      <c r="AO104" s="35" t="s">
        <v>176</v>
      </c>
      <c r="AT104" t="s">
        <v>179</v>
      </c>
      <c r="AU104" s="35"/>
      <c r="AV104" t="s">
        <v>179</v>
      </c>
      <c r="AW104" s="35"/>
      <c r="AX104" s="63">
        <v>1.6161563922217625</v>
      </c>
      <c r="AY104" s="35" t="s">
        <v>176</v>
      </c>
      <c r="AZ104" s="35">
        <v>2.4565577161770791</v>
      </c>
      <c r="BA104" s="35" t="s">
        <v>176</v>
      </c>
      <c r="BF104" s="63">
        <v>4.2836642463963672</v>
      </c>
      <c r="BG104" s="35" t="s">
        <v>176</v>
      </c>
      <c r="BH104" s="35">
        <v>19.990433149849714</v>
      </c>
      <c r="BI104" s="35" t="s">
        <v>176</v>
      </c>
      <c r="BJ104" s="32">
        <v>54.973691162086716</v>
      </c>
      <c r="BK104" s="35" t="s">
        <v>176</v>
      </c>
      <c r="BP104" t="s">
        <v>179</v>
      </c>
      <c r="BZ104" s="35" t="s">
        <v>3393</v>
      </c>
      <c r="CA104" s="35"/>
      <c r="CB104" t="s">
        <v>3394</v>
      </c>
      <c r="CC104" s="35">
        <v>27.843817601576387</v>
      </c>
      <c r="CD104" s="63">
        <v>1.8424182871328092</v>
      </c>
      <c r="CE104" s="64">
        <v>14</v>
      </c>
      <c r="CF104" s="59" t="s">
        <v>177</v>
      </c>
    </row>
    <row r="105" spans="1:84" x14ac:dyDescent="0.25">
      <c r="C105" s="33" t="s">
        <v>168</v>
      </c>
      <c r="D105" s="33" t="s">
        <v>169</v>
      </c>
      <c r="E105" s="37">
        <v>2022</v>
      </c>
      <c r="F105" s="40">
        <v>44788</v>
      </c>
      <c r="G105" s="38">
        <v>0.45833333333333298</v>
      </c>
      <c r="H105" s="40">
        <v>44788</v>
      </c>
      <c r="J105" s="27">
        <v>5924.7139999999999</v>
      </c>
      <c r="K105" s="27">
        <v>1759.8989999999999</v>
      </c>
      <c r="L105" s="39" t="s">
        <v>171</v>
      </c>
      <c r="M105" t="s">
        <v>194</v>
      </c>
      <c r="O105" s="33">
        <v>7</v>
      </c>
      <c r="Q105">
        <v>17.5</v>
      </c>
      <c r="R105" s="34">
        <v>14</v>
      </c>
      <c r="S105" s="34">
        <v>5</v>
      </c>
      <c r="T105" s="34">
        <v>26</v>
      </c>
      <c r="W105" s="34">
        <v>8</v>
      </c>
      <c r="Y105" s="34">
        <v>0</v>
      </c>
      <c r="Z105" s="68"/>
      <c r="AA105" s="35"/>
      <c r="AB105" t="s">
        <v>280</v>
      </c>
      <c r="AC105" s="35" t="s">
        <v>174</v>
      </c>
      <c r="AD105" s="35" t="s">
        <v>175</v>
      </c>
      <c r="AE105">
        <v>17</v>
      </c>
      <c r="AF105" s="68">
        <v>13.5</v>
      </c>
      <c r="AG105" s="35" t="s">
        <v>176</v>
      </c>
      <c r="AH105" s="68">
        <v>3.9</v>
      </c>
      <c r="AI105" s="35" t="s">
        <v>176</v>
      </c>
      <c r="AN105">
        <v>0.35</v>
      </c>
      <c r="AO105" s="35" t="s">
        <v>176</v>
      </c>
      <c r="AT105" s="68">
        <v>7.1</v>
      </c>
      <c r="AU105" s="35" t="s">
        <v>176</v>
      </c>
      <c r="AV105" s="68">
        <v>1.3</v>
      </c>
      <c r="AW105" s="35" t="s">
        <v>176</v>
      </c>
      <c r="AX105" s="63">
        <v>2.3272652047993381</v>
      </c>
      <c r="AY105" s="35" t="s">
        <v>176</v>
      </c>
      <c r="AZ105" s="35">
        <v>3.5555440628878774</v>
      </c>
      <c r="BA105" s="35" t="s">
        <v>176</v>
      </c>
      <c r="BF105" s="63">
        <v>1.1423104657056979</v>
      </c>
      <c r="BG105" s="35" t="s">
        <v>176</v>
      </c>
      <c r="BH105" s="35">
        <v>26.415929519444266</v>
      </c>
      <c r="BI105" s="35" t="s">
        <v>176</v>
      </c>
      <c r="BJ105" s="32">
        <v>66.396795819143691</v>
      </c>
      <c r="BK105" s="35" t="s">
        <v>176</v>
      </c>
      <c r="BP105" t="s">
        <v>179</v>
      </c>
      <c r="BZ105" s="35" t="s">
        <v>3393</v>
      </c>
      <c r="CA105" s="35"/>
      <c r="CB105" t="s">
        <v>3394</v>
      </c>
      <c r="CC105" s="35">
        <v>32.127481847972753</v>
      </c>
      <c r="CD105" s="63">
        <v>2.7797889946214314</v>
      </c>
      <c r="CE105" s="64">
        <v>4.9000000000000004</v>
      </c>
      <c r="CF105" s="59" t="s">
        <v>177</v>
      </c>
    </row>
    <row r="106" spans="1:84" x14ac:dyDescent="0.25">
      <c r="C106" s="33" t="s">
        <v>168</v>
      </c>
      <c r="D106" s="33" t="s">
        <v>169</v>
      </c>
      <c r="E106" s="37">
        <v>2022</v>
      </c>
      <c r="F106" s="40">
        <v>44788</v>
      </c>
      <c r="G106" s="38">
        <v>0.52083333333333337</v>
      </c>
      <c r="H106" s="40">
        <v>44788</v>
      </c>
      <c r="J106" s="27">
        <v>5923.3370000000004</v>
      </c>
      <c r="K106" s="27">
        <v>1801.7280000000001</v>
      </c>
      <c r="L106" s="39" t="s">
        <v>171</v>
      </c>
      <c r="M106" t="s">
        <v>202</v>
      </c>
      <c r="O106" s="34">
        <v>6</v>
      </c>
      <c r="Q106">
        <v>16.5</v>
      </c>
      <c r="R106" s="34">
        <v>14</v>
      </c>
      <c r="S106" s="34">
        <v>2</v>
      </c>
      <c r="T106" s="34">
        <v>25</v>
      </c>
      <c r="W106" s="34">
        <v>5</v>
      </c>
      <c r="Y106" s="34">
        <v>0</v>
      </c>
      <c r="Z106" s="68">
        <v>1.9</v>
      </c>
      <c r="AA106" s="35" t="s">
        <v>176</v>
      </c>
      <c r="AB106" t="s">
        <v>287</v>
      </c>
      <c r="AC106" s="35" t="s">
        <v>174</v>
      </c>
      <c r="AD106" s="35" t="s">
        <v>175</v>
      </c>
      <c r="AE106">
        <v>0.5</v>
      </c>
      <c r="AF106" s="68">
        <v>20.5</v>
      </c>
      <c r="AG106" s="35" t="s">
        <v>176</v>
      </c>
      <c r="AH106" s="68">
        <v>3.62</v>
      </c>
      <c r="AI106" s="35" t="s">
        <v>176</v>
      </c>
      <c r="AN106">
        <v>7.4899999999999993</v>
      </c>
      <c r="AO106" s="35" t="s">
        <v>176</v>
      </c>
      <c r="AT106" s="68">
        <v>8.1999999999999993</v>
      </c>
      <c r="AU106" s="35" t="s">
        <v>176</v>
      </c>
      <c r="AV106" s="68">
        <v>1.4</v>
      </c>
      <c r="AW106" s="35" t="s">
        <v>176</v>
      </c>
      <c r="AX106" s="63">
        <v>0.10020169631774928</v>
      </c>
      <c r="AY106" s="35" t="s">
        <v>176</v>
      </c>
      <c r="AZ106" s="35">
        <v>1.034340091021928</v>
      </c>
      <c r="BA106" s="35" t="s">
        <v>176</v>
      </c>
      <c r="BF106" s="63">
        <v>0.12850992739189102</v>
      </c>
      <c r="BG106" s="35" t="s">
        <v>176</v>
      </c>
      <c r="BH106" s="35">
        <v>5.1403970956756408</v>
      </c>
      <c r="BI106" s="35" t="s">
        <v>176</v>
      </c>
      <c r="BJ106" s="32">
        <v>39.266922258633365</v>
      </c>
      <c r="BK106" s="35" t="s">
        <v>176</v>
      </c>
      <c r="BP106" s="68">
        <v>12</v>
      </c>
      <c r="BQ106" t="s">
        <v>176</v>
      </c>
      <c r="BZ106" s="35" t="s">
        <v>3393</v>
      </c>
      <c r="CA106" s="35"/>
      <c r="CB106" t="s">
        <v>3394</v>
      </c>
      <c r="CC106" s="35">
        <v>4.926213883355822</v>
      </c>
      <c r="CD106" s="63">
        <v>9.0504757964418689E-2</v>
      </c>
      <c r="CE106" s="64">
        <v>120</v>
      </c>
      <c r="CF106" s="59" t="s">
        <v>177</v>
      </c>
    </row>
    <row r="107" spans="1:84" x14ac:dyDescent="0.25">
      <c r="C107" s="33" t="s">
        <v>168</v>
      </c>
      <c r="D107" s="33" t="s">
        <v>169</v>
      </c>
      <c r="E107" s="37">
        <v>2022</v>
      </c>
      <c r="F107" s="40">
        <v>44788</v>
      </c>
      <c r="G107" s="38">
        <v>0.52083333333333337</v>
      </c>
      <c r="H107" s="40">
        <v>44788</v>
      </c>
      <c r="J107" s="27">
        <v>5923.3370000000004</v>
      </c>
      <c r="K107" s="27">
        <v>1801.7280000000001</v>
      </c>
      <c r="L107" s="39" t="s">
        <v>171</v>
      </c>
      <c r="M107" t="s">
        <v>202</v>
      </c>
      <c r="O107" s="34">
        <v>6</v>
      </c>
      <c r="Q107">
        <v>16.5</v>
      </c>
      <c r="R107" s="34">
        <v>14</v>
      </c>
      <c r="S107" s="34">
        <v>2</v>
      </c>
      <c r="T107" s="34">
        <v>25</v>
      </c>
      <c r="W107" s="34">
        <v>5</v>
      </c>
      <c r="Y107" s="34">
        <v>0</v>
      </c>
      <c r="Z107" s="68"/>
      <c r="AA107" s="35"/>
      <c r="AB107" t="s">
        <v>288</v>
      </c>
      <c r="AC107" s="35" t="s">
        <v>174</v>
      </c>
      <c r="AD107" s="35" t="s">
        <v>175</v>
      </c>
      <c r="AE107">
        <v>3</v>
      </c>
      <c r="AF107" s="68">
        <v>19.8</v>
      </c>
      <c r="AG107" s="35" t="s">
        <v>176</v>
      </c>
      <c r="AH107" s="68">
        <v>3.67</v>
      </c>
      <c r="AI107" s="35" t="s">
        <v>176</v>
      </c>
      <c r="AN107">
        <v>7.56</v>
      </c>
      <c r="AO107" s="35" t="s">
        <v>176</v>
      </c>
      <c r="AT107" t="s">
        <v>179</v>
      </c>
      <c r="AU107" s="35"/>
      <c r="AV107" t="s">
        <v>179</v>
      </c>
      <c r="AW107" s="35"/>
      <c r="AX107" s="35">
        <v>0.21979726934215971</v>
      </c>
      <c r="AY107" s="35" t="s">
        <v>176</v>
      </c>
      <c r="AZ107" s="35">
        <v>1.0989863467107985</v>
      </c>
      <c r="BA107" s="35" t="s">
        <v>176</v>
      </c>
      <c r="BF107" s="35">
        <v>0.17848601026651531</v>
      </c>
      <c r="BG107" s="35" t="s">
        <v>176</v>
      </c>
      <c r="BH107" s="35">
        <v>9.2812725338587967</v>
      </c>
      <c r="BI107" s="35" t="s">
        <v>176</v>
      </c>
      <c r="BJ107" s="32">
        <v>42.83664246396367</v>
      </c>
      <c r="BK107" s="35" t="s">
        <v>176</v>
      </c>
      <c r="BP107" t="s">
        <v>179</v>
      </c>
      <c r="BZ107" s="35" t="s">
        <v>3393</v>
      </c>
      <c r="CA107" s="35"/>
      <c r="CB107" t="s">
        <v>3394</v>
      </c>
      <c r="CC107" s="35">
        <v>8.5673284927927345</v>
      </c>
      <c r="CD107" s="35">
        <v>0.21010033098882913</v>
      </c>
      <c r="CE107" s="34">
        <v>120</v>
      </c>
      <c r="CF107" s="59" t="s">
        <v>177</v>
      </c>
    </row>
    <row r="108" spans="1:84" x14ac:dyDescent="0.25">
      <c r="C108" s="33" t="s">
        <v>168</v>
      </c>
      <c r="D108" s="33" t="s">
        <v>169</v>
      </c>
      <c r="E108" s="37">
        <v>2022</v>
      </c>
      <c r="F108" s="40">
        <v>44788</v>
      </c>
      <c r="G108" s="38">
        <v>0.52083333333333304</v>
      </c>
      <c r="H108" s="40">
        <v>44788</v>
      </c>
      <c r="J108" s="27">
        <v>5923.3370000000004</v>
      </c>
      <c r="K108" s="27">
        <v>1801.7280000000001</v>
      </c>
      <c r="L108" s="39" t="s">
        <v>171</v>
      </c>
      <c r="M108" t="s">
        <v>202</v>
      </c>
      <c r="O108" s="34">
        <v>6</v>
      </c>
      <c r="Q108">
        <v>16.5</v>
      </c>
      <c r="R108" s="34">
        <v>14</v>
      </c>
      <c r="S108" s="34">
        <v>2</v>
      </c>
      <c r="T108" s="34">
        <v>25</v>
      </c>
      <c r="W108" s="34">
        <v>5</v>
      </c>
      <c r="Y108" s="34">
        <v>0</v>
      </c>
      <c r="Z108" s="68"/>
      <c r="AA108" s="35"/>
      <c r="AB108" t="s">
        <v>289</v>
      </c>
      <c r="AC108" s="35" t="s">
        <v>174</v>
      </c>
      <c r="AD108" s="35" t="s">
        <v>175</v>
      </c>
      <c r="AE108">
        <v>6</v>
      </c>
      <c r="AF108" s="68">
        <v>14.9</v>
      </c>
      <c r="AG108" s="35" t="s">
        <v>176</v>
      </c>
      <c r="AH108" s="68">
        <v>3.95</v>
      </c>
      <c r="AI108" s="35" t="s">
        <v>176</v>
      </c>
      <c r="AN108">
        <v>2.73</v>
      </c>
      <c r="AO108" s="35" t="s">
        <v>176</v>
      </c>
      <c r="AT108" t="s">
        <v>179</v>
      </c>
      <c r="AU108" s="35"/>
      <c r="AV108" t="s">
        <v>179</v>
      </c>
      <c r="AW108" s="35"/>
      <c r="AX108" s="35">
        <v>0.15191870086884568</v>
      </c>
      <c r="AY108" s="35" t="s">
        <v>176</v>
      </c>
      <c r="AZ108" s="35">
        <v>0.77575506826644602</v>
      </c>
      <c r="BA108" s="35" t="s">
        <v>176</v>
      </c>
      <c r="BF108" s="35">
        <v>4.3550586505029738</v>
      </c>
      <c r="BG108" s="35" t="s">
        <v>176</v>
      </c>
      <c r="BH108" s="35">
        <v>3.7839034176501243</v>
      </c>
      <c r="BI108" s="35" t="s">
        <v>176</v>
      </c>
      <c r="BJ108" s="32">
        <v>36.411146094369123</v>
      </c>
      <c r="BK108" s="35" t="s">
        <v>176</v>
      </c>
      <c r="BP108" t="s">
        <v>179</v>
      </c>
      <c r="BZ108" s="35" t="s">
        <v>3393</v>
      </c>
      <c r="CA108" s="35"/>
      <c r="CB108" t="s">
        <v>3394</v>
      </c>
      <c r="CC108" s="35">
        <v>7.8533844517266731</v>
      </c>
      <c r="CD108" s="35">
        <v>0.13898944973107158</v>
      </c>
      <c r="CE108" s="34">
        <v>40</v>
      </c>
      <c r="CF108" s="59" t="s">
        <v>177</v>
      </c>
    </row>
    <row r="109" spans="1:84" x14ac:dyDescent="0.25">
      <c r="C109" s="33" t="s">
        <v>168</v>
      </c>
      <c r="D109" s="33" t="s">
        <v>169</v>
      </c>
      <c r="E109" s="37">
        <v>2022</v>
      </c>
      <c r="F109" s="40">
        <v>44788</v>
      </c>
      <c r="G109" s="38">
        <v>0.52083333333333304</v>
      </c>
      <c r="H109" s="40">
        <v>44788</v>
      </c>
      <c r="J109" s="27">
        <v>5923.3370000000004</v>
      </c>
      <c r="K109" s="27">
        <v>1801.7280000000001</v>
      </c>
      <c r="L109" s="39" t="s">
        <v>171</v>
      </c>
      <c r="M109" t="s">
        <v>202</v>
      </c>
      <c r="O109" s="34">
        <v>6</v>
      </c>
      <c r="Q109">
        <v>16.5</v>
      </c>
      <c r="R109" s="34">
        <v>14</v>
      </c>
      <c r="S109" s="34">
        <v>2</v>
      </c>
      <c r="T109" s="34">
        <v>25</v>
      </c>
      <c r="W109" s="34">
        <v>5</v>
      </c>
      <c r="Y109" s="34">
        <v>0</v>
      </c>
      <c r="Z109" s="68"/>
      <c r="AA109" s="35"/>
      <c r="AB109" t="s">
        <v>290</v>
      </c>
      <c r="AC109" s="35" t="s">
        <v>174</v>
      </c>
      <c r="AD109" s="35" t="s">
        <v>175</v>
      </c>
      <c r="AE109">
        <v>9</v>
      </c>
      <c r="AF109" s="68">
        <v>14.2</v>
      </c>
      <c r="AG109" s="35" t="s">
        <v>176</v>
      </c>
      <c r="AH109" s="68">
        <v>4.09</v>
      </c>
      <c r="AI109" s="35" t="s">
        <v>176</v>
      </c>
      <c r="AN109">
        <v>3.5</v>
      </c>
      <c r="AO109" s="35" t="s">
        <v>176</v>
      </c>
      <c r="AT109" t="s">
        <v>179</v>
      </c>
      <c r="AU109" s="35"/>
      <c r="AV109" t="s">
        <v>179</v>
      </c>
      <c r="AW109" s="35"/>
      <c r="AX109" s="35">
        <v>0.24888808440215143</v>
      </c>
      <c r="AY109" s="35" t="s">
        <v>176</v>
      </c>
      <c r="AZ109" s="35">
        <v>0.80807819611088127</v>
      </c>
      <c r="BA109" s="35" t="s">
        <v>176</v>
      </c>
      <c r="BF109" s="35">
        <v>10.709160615990918</v>
      </c>
      <c r="BG109" s="35" t="s">
        <v>176</v>
      </c>
      <c r="BH109" s="35">
        <v>7.1394404106606126</v>
      </c>
      <c r="BI109" s="35" t="s">
        <v>176</v>
      </c>
      <c r="BJ109" s="32">
        <v>45.692418628227919</v>
      </c>
      <c r="BK109" s="35" t="s">
        <v>176</v>
      </c>
      <c r="BP109" t="s">
        <v>179</v>
      </c>
      <c r="BZ109" s="35" t="s">
        <v>3393</v>
      </c>
      <c r="CA109" s="35"/>
      <c r="CB109" t="s">
        <v>3394</v>
      </c>
      <c r="CC109" s="35">
        <v>17.848601026651529</v>
      </c>
      <c r="CD109" s="35">
        <v>0.23919114604882086</v>
      </c>
      <c r="CE109" s="34">
        <v>50</v>
      </c>
      <c r="CF109" s="59" t="s">
        <v>177</v>
      </c>
    </row>
    <row r="110" spans="1:84" x14ac:dyDescent="0.25">
      <c r="C110" s="33" t="s">
        <v>168</v>
      </c>
      <c r="D110" s="33" t="s">
        <v>169</v>
      </c>
      <c r="E110" s="37">
        <v>2022</v>
      </c>
      <c r="F110" s="40">
        <v>44788</v>
      </c>
      <c r="G110" s="38">
        <v>0.52083333333333304</v>
      </c>
      <c r="H110" s="40">
        <v>44788</v>
      </c>
      <c r="J110" s="27">
        <v>5923.3370000000004</v>
      </c>
      <c r="K110" s="27">
        <v>1801.7280000000001</v>
      </c>
      <c r="L110" s="39" t="s">
        <v>171</v>
      </c>
      <c r="M110" t="s">
        <v>202</v>
      </c>
      <c r="O110" s="34">
        <v>6</v>
      </c>
      <c r="Q110">
        <v>16.5</v>
      </c>
      <c r="R110" s="34">
        <v>14</v>
      </c>
      <c r="S110" s="34">
        <v>2</v>
      </c>
      <c r="T110" s="34">
        <v>25</v>
      </c>
      <c r="W110" s="34">
        <v>5</v>
      </c>
      <c r="Y110" s="34">
        <v>0</v>
      </c>
      <c r="Z110" s="68"/>
      <c r="AA110" s="35"/>
      <c r="AB110" t="s">
        <v>291</v>
      </c>
      <c r="AC110" s="35" t="s">
        <v>174</v>
      </c>
      <c r="AD110" s="35" t="s">
        <v>175</v>
      </c>
      <c r="AE110">
        <v>12</v>
      </c>
      <c r="AF110" s="68">
        <v>13.8</v>
      </c>
      <c r="AG110" s="35" t="s">
        <v>176</v>
      </c>
      <c r="AH110" s="68">
        <v>4.12</v>
      </c>
      <c r="AI110" s="35" t="s">
        <v>176</v>
      </c>
      <c r="AN110">
        <v>2.8</v>
      </c>
      <c r="AO110" s="35" t="s">
        <v>176</v>
      </c>
      <c r="AT110" t="s">
        <v>179</v>
      </c>
      <c r="AU110" s="35"/>
      <c r="AV110" t="s">
        <v>179</v>
      </c>
      <c r="AW110" s="35"/>
      <c r="AX110" s="35">
        <v>0.96969383533305753</v>
      </c>
      <c r="AY110" s="35" t="s">
        <v>176</v>
      </c>
      <c r="AZ110" s="35">
        <v>1.5838332643773272</v>
      </c>
      <c r="BA110" s="35" t="s">
        <v>176</v>
      </c>
      <c r="BF110" s="35">
        <v>10.709160615990918</v>
      </c>
      <c r="BG110" s="35" t="s">
        <v>176</v>
      </c>
      <c r="BH110" s="35">
        <v>14.278880821321225</v>
      </c>
      <c r="BI110" s="35" t="s">
        <v>176</v>
      </c>
      <c r="BJ110" s="32">
        <v>54.259747121020652</v>
      </c>
      <c r="BK110" s="35" t="s">
        <v>176</v>
      </c>
      <c r="BP110" t="s">
        <v>179</v>
      </c>
      <c r="BZ110" s="35" t="s">
        <v>3393</v>
      </c>
      <c r="CA110" s="35"/>
      <c r="CB110" t="s">
        <v>3394</v>
      </c>
      <c r="CC110" s="35">
        <v>24.988041437312141</v>
      </c>
      <c r="CD110" s="35">
        <v>0.93737070748862228</v>
      </c>
      <c r="CE110" s="34">
        <v>40</v>
      </c>
      <c r="CF110" s="59" t="s">
        <v>177</v>
      </c>
    </row>
    <row r="111" spans="1:84" s="5" customFormat="1" x14ac:dyDescent="0.25">
      <c r="A111" s="73"/>
      <c r="C111" s="74" t="s">
        <v>168</v>
      </c>
      <c r="D111" s="74" t="s">
        <v>169</v>
      </c>
      <c r="E111" s="75">
        <v>2022</v>
      </c>
      <c r="F111" s="76">
        <v>44788</v>
      </c>
      <c r="G111" s="77">
        <v>0.52083333333333304</v>
      </c>
      <c r="H111" s="76">
        <v>44788</v>
      </c>
      <c r="I111" s="78"/>
      <c r="J111" s="78">
        <v>5923.3370000000004</v>
      </c>
      <c r="K111" s="78">
        <v>1801.7280000000001</v>
      </c>
      <c r="L111" s="79" t="s">
        <v>171</v>
      </c>
      <c r="M111" s="5" t="s">
        <v>202</v>
      </c>
      <c r="O111" s="80">
        <v>6</v>
      </c>
      <c r="Q111" s="5">
        <v>16.5</v>
      </c>
      <c r="R111" s="80">
        <v>14</v>
      </c>
      <c r="S111" s="80">
        <v>2</v>
      </c>
      <c r="T111" s="80">
        <v>25</v>
      </c>
      <c r="W111" s="80">
        <v>5</v>
      </c>
      <c r="Y111" s="80">
        <v>0</v>
      </c>
      <c r="Z111" s="71"/>
      <c r="AA111" s="82"/>
      <c r="AB111" s="5" t="s">
        <v>292</v>
      </c>
      <c r="AC111" s="82" t="s">
        <v>174</v>
      </c>
      <c r="AD111" s="82" t="s">
        <v>175</v>
      </c>
      <c r="AE111" s="5">
        <v>15</v>
      </c>
      <c r="AF111" s="71">
        <v>13.9</v>
      </c>
      <c r="AG111" s="82" t="s">
        <v>176</v>
      </c>
      <c r="AH111" s="71">
        <v>4.08</v>
      </c>
      <c r="AI111" s="82" t="s">
        <v>176</v>
      </c>
      <c r="AN111" s="5">
        <v>1.9599999999999997</v>
      </c>
      <c r="AO111" s="82" t="s">
        <v>176</v>
      </c>
      <c r="AT111" s="71">
        <v>7.4</v>
      </c>
      <c r="AU111" s="82" t="s">
        <v>176</v>
      </c>
      <c r="AV111" s="71">
        <v>1.4</v>
      </c>
      <c r="AW111" s="82" t="s">
        <v>176</v>
      </c>
      <c r="AX111" s="82">
        <v>2.0686801820438561</v>
      </c>
      <c r="AY111" s="82" t="s">
        <v>176</v>
      </c>
      <c r="AZ111" s="82">
        <v>2.7474658667769964</v>
      </c>
      <c r="BA111" s="82" t="s">
        <v>176</v>
      </c>
      <c r="BF111" s="82">
        <v>9.2812725338587967</v>
      </c>
      <c r="BG111" s="82" t="s">
        <v>176</v>
      </c>
      <c r="BH111" s="82">
        <v>26.415929519444266</v>
      </c>
      <c r="BI111" s="82" t="s">
        <v>176</v>
      </c>
      <c r="BJ111" s="72">
        <v>62.113131572747328</v>
      </c>
      <c r="BK111" s="82" t="s">
        <v>176</v>
      </c>
      <c r="BP111" s="5" t="s">
        <v>179</v>
      </c>
      <c r="BZ111" s="82" t="s">
        <v>3393</v>
      </c>
      <c r="CA111" s="82"/>
      <c r="CB111" s="5" t="s">
        <v>3394</v>
      </c>
      <c r="CC111" s="82">
        <v>34.269313971170938</v>
      </c>
      <c r="CD111" s="82">
        <v>1.9717107985105502</v>
      </c>
      <c r="CE111" s="80">
        <v>28</v>
      </c>
      <c r="CF111" s="83" t="s">
        <v>177</v>
      </c>
    </row>
    <row r="112" spans="1:84" x14ac:dyDescent="0.25">
      <c r="C112" s="33" t="s">
        <v>168</v>
      </c>
      <c r="D112" s="33" t="s">
        <v>169</v>
      </c>
      <c r="E112">
        <v>2022</v>
      </c>
      <c r="F112" s="61">
        <v>44818</v>
      </c>
      <c r="G112" s="93">
        <v>0.41666666666666669</v>
      </c>
      <c r="H112" s="61">
        <v>44818</v>
      </c>
      <c r="I112"/>
      <c r="J112">
        <v>5924.7139999999999</v>
      </c>
      <c r="K112">
        <v>1759.8989999999999</v>
      </c>
      <c r="L112" s="94" t="s">
        <v>171</v>
      </c>
      <c r="M112" t="s">
        <v>194</v>
      </c>
      <c r="O112" s="34">
        <v>7</v>
      </c>
      <c r="Q112">
        <v>17.399999999999999</v>
      </c>
      <c r="R112" s="34">
        <v>27</v>
      </c>
      <c r="S112" s="34">
        <v>5</v>
      </c>
      <c r="T112" s="34">
        <v>14.9</v>
      </c>
      <c r="W112" s="34">
        <v>4</v>
      </c>
      <c r="Y112" s="34">
        <v>0</v>
      </c>
      <c r="Z112" s="68">
        <v>3</v>
      </c>
      <c r="AA112" s="35" t="s">
        <v>176</v>
      </c>
      <c r="AB112" t="s">
        <v>3379</v>
      </c>
      <c r="AC112" s="35" t="s">
        <v>174</v>
      </c>
      <c r="AD112" s="35" t="s">
        <v>175</v>
      </c>
      <c r="AE112">
        <v>0.5</v>
      </c>
      <c r="AF112" s="68">
        <v>14.9</v>
      </c>
      <c r="AG112" s="35" t="s">
        <v>176</v>
      </c>
      <c r="AH112">
        <v>3.77</v>
      </c>
      <c r="AI112" s="35" t="s">
        <v>176</v>
      </c>
      <c r="AN112">
        <v>4.4800000000000004</v>
      </c>
      <c r="AO112" s="35" t="s">
        <v>176</v>
      </c>
      <c r="AT112">
        <v>7.8</v>
      </c>
      <c r="AU112" t="s">
        <v>176</v>
      </c>
      <c r="AV112">
        <v>1.4</v>
      </c>
      <c r="AW112" t="s">
        <v>176</v>
      </c>
      <c r="AX112" s="35">
        <v>0.32323127844435251</v>
      </c>
      <c r="AY112" t="s">
        <v>176</v>
      </c>
      <c r="AZ112" s="35">
        <v>1.163632602399669</v>
      </c>
      <c r="BA112" s="35" t="s">
        <v>176</v>
      </c>
      <c r="BF112" s="35">
        <v>0.1213704869812304</v>
      </c>
      <c r="BG112" s="35" t="s">
        <v>176</v>
      </c>
      <c r="BH112" s="35">
        <v>2.0704377190915775</v>
      </c>
      <c r="BI112" s="35" t="s">
        <v>176</v>
      </c>
      <c r="BJ112" s="32">
        <v>34.269313971170938</v>
      </c>
      <c r="BK112" s="35" t="s">
        <v>176</v>
      </c>
      <c r="BZ112" s="35" t="s">
        <v>3393</v>
      </c>
      <c r="CA112" s="35"/>
      <c r="CB112" t="s">
        <v>3394</v>
      </c>
      <c r="CC112" s="35">
        <v>2.2846209314113959</v>
      </c>
      <c r="CD112" s="35">
        <v>0.31030202730657841</v>
      </c>
      <c r="CE112">
        <v>64</v>
      </c>
      <c r="CF112" s="59" t="s">
        <v>177</v>
      </c>
    </row>
    <row r="113" spans="1:84" x14ac:dyDescent="0.25">
      <c r="C113" s="33" t="s">
        <v>168</v>
      </c>
      <c r="D113" s="33" t="s">
        <v>169</v>
      </c>
      <c r="E113">
        <v>2022</v>
      </c>
      <c r="F113" s="61">
        <v>44818</v>
      </c>
      <c r="G113" s="93">
        <v>0.45833333333333298</v>
      </c>
      <c r="H113" s="61">
        <v>44818</v>
      </c>
      <c r="I113"/>
      <c r="J113">
        <v>5924.7139999999999</v>
      </c>
      <c r="K113">
        <v>1759.8989999999999</v>
      </c>
      <c r="L113" s="94" t="s">
        <v>171</v>
      </c>
      <c r="M113" t="s">
        <v>194</v>
      </c>
      <c r="O113" s="34">
        <v>7</v>
      </c>
      <c r="Q113">
        <v>17.399999999999999</v>
      </c>
      <c r="R113" s="34">
        <v>27</v>
      </c>
      <c r="S113" s="34">
        <v>5</v>
      </c>
      <c r="T113" s="34">
        <v>14.9</v>
      </c>
      <c r="W113" s="34">
        <v>4</v>
      </c>
      <c r="Y113" s="34">
        <v>0</v>
      </c>
      <c r="Z113" s="68"/>
      <c r="AA113" s="35"/>
      <c r="AB113" t="s">
        <v>3380</v>
      </c>
      <c r="AC113" s="35" t="s">
        <v>174</v>
      </c>
      <c r="AD113" s="35" t="s">
        <v>175</v>
      </c>
      <c r="AE113">
        <v>3</v>
      </c>
      <c r="AF113" s="68">
        <v>14.7</v>
      </c>
      <c r="AG113" s="35" t="s">
        <v>176</v>
      </c>
      <c r="AH113">
        <v>3.69</v>
      </c>
      <c r="AI113" s="35" t="s">
        <v>176</v>
      </c>
      <c r="AN113">
        <v>3.92</v>
      </c>
      <c r="AO113" s="35" t="s">
        <v>176</v>
      </c>
      <c r="AX113" s="35">
        <v>0.48484691766652876</v>
      </c>
      <c r="AY113" t="s">
        <v>176</v>
      </c>
      <c r="AZ113" s="35">
        <v>1.3898944973107157</v>
      </c>
      <c r="BA113" s="35" t="s">
        <v>176</v>
      </c>
      <c r="BF113" s="35">
        <v>0.1713465698558547</v>
      </c>
      <c r="BG113" s="35" t="s">
        <v>176</v>
      </c>
      <c r="BH113" s="35">
        <v>4.0694810340765493</v>
      </c>
      <c r="BI113" s="35" t="s">
        <v>176</v>
      </c>
      <c r="BJ113" s="32">
        <v>39.980866299699429</v>
      </c>
      <c r="BK113" s="35" t="s">
        <v>176</v>
      </c>
      <c r="BZ113" s="35" t="s">
        <v>3393</v>
      </c>
      <c r="CA113" s="35"/>
      <c r="CB113" t="s">
        <v>3394</v>
      </c>
      <c r="CC113" s="35">
        <v>4.140875438183155</v>
      </c>
      <c r="CD113" s="35">
        <v>0.45252378982209351</v>
      </c>
      <c r="CE113">
        <v>56</v>
      </c>
      <c r="CF113" s="59" t="s">
        <v>177</v>
      </c>
    </row>
    <row r="114" spans="1:84" x14ac:dyDescent="0.25">
      <c r="C114" s="33" t="s">
        <v>168</v>
      </c>
      <c r="D114" s="33" t="s">
        <v>169</v>
      </c>
      <c r="E114">
        <v>2022</v>
      </c>
      <c r="F114" s="61">
        <v>44818</v>
      </c>
      <c r="G114" s="93">
        <v>0.5</v>
      </c>
      <c r="H114" s="61">
        <v>44818</v>
      </c>
      <c r="I114"/>
      <c r="J114">
        <v>5924.7139999999999</v>
      </c>
      <c r="K114">
        <v>1759.8989999999999</v>
      </c>
      <c r="L114" s="94" t="s">
        <v>171</v>
      </c>
      <c r="M114" t="s">
        <v>194</v>
      </c>
      <c r="O114" s="34">
        <v>7</v>
      </c>
      <c r="Q114">
        <v>17.399999999999999</v>
      </c>
      <c r="R114" s="34">
        <v>27</v>
      </c>
      <c r="S114" s="34">
        <v>5</v>
      </c>
      <c r="T114" s="34">
        <v>14.9</v>
      </c>
      <c r="W114" s="34">
        <v>4</v>
      </c>
      <c r="Y114" s="34">
        <v>0</v>
      </c>
      <c r="Z114" s="68"/>
      <c r="AA114" s="35"/>
      <c r="AB114" t="s">
        <v>3381</v>
      </c>
      <c r="AC114" s="35" t="s">
        <v>174</v>
      </c>
      <c r="AD114" s="35" t="s">
        <v>175</v>
      </c>
      <c r="AE114">
        <v>6</v>
      </c>
      <c r="AF114" s="68">
        <v>14.7</v>
      </c>
      <c r="AG114" s="35" t="s">
        <v>176</v>
      </c>
      <c r="AH114">
        <v>3.69</v>
      </c>
      <c r="AI114" s="35" t="s">
        <v>176</v>
      </c>
      <c r="AN114">
        <v>3.5</v>
      </c>
      <c r="AO114" s="35" t="s">
        <v>176</v>
      </c>
      <c r="AX114" s="35">
        <v>0.67878568473314027</v>
      </c>
      <c r="AY114" t="s">
        <v>176</v>
      </c>
      <c r="AZ114" s="35">
        <v>1.4868638808440215</v>
      </c>
      <c r="BA114" s="35" t="s">
        <v>176</v>
      </c>
      <c r="BF114" s="35">
        <v>0.14278880821321224</v>
      </c>
      <c r="BG114" s="35" t="s">
        <v>176</v>
      </c>
      <c r="BH114" s="35">
        <v>5.4259747121020654</v>
      </c>
      <c r="BI114" s="35" t="s">
        <v>176</v>
      </c>
      <c r="BJ114" s="32">
        <v>37.839034176501244</v>
      </c>
      <c r="BK114" s="35" t="s">
        <v>176</v>
      </c>
      <c r="BZ114" s="35" t="s">
        <v>3393</v>
      </c>
      <c r="CA114" s="35"/>
      <c r="CB114" t="s">
        <v>3394</v>
      </c>
      <c r="CC114" s="35">
        <v>5.4973691162086711</v>
      </c>
      <c r="CD114" s="35">
        <v>0.61413942904426977</v>
      </c>
      <c r="CE114">
        <v>50</v>
      </c>
      <c r="CF114" s="59" t="s">
        <v>177</v>
      </c>
    </row>
    <row r="115" spans="1:84" x14ac:dyDescent="0.25">
      <c r="C115" s="33" t="s">
        <v>168</v>
      </c>
      <c r="D115" s="33" t="s">
        <v>169</v>
      </c>
      <c r="E115">
        <v>2022</v>
      </c>
      <c r="F115" s="61">
        <v>44818</v>
      </c>
      <c r="G115" s="93">
        <v>0.54166666666666696</v>
      </c>
      <c r="H115" s="61">
        <v>44818</v>
      </c>
      <c r="I115"/>
      <c r="J115">
        <v>5924.7139999999999</v>
      </c>
      <c r="K115">
        <v>1759.8989999999999</v>
      </c>
      <c r="L115" s="94" t="s">
        <v>171</v>
      </c>
      <c r="M115" t="s">
        <v>194</v>
      </c>
      <c r="O115" s="34">
        <v>7</v>
      </c>
      <c r="Q115">
        <v>17.399999999999999</v>
      </c>
      <c r="R115" s="34">
        <v>27</v>
      </c>
      <c r="S115" s="34">
        <v>5</v>
      </c>
      <c r="T115" s="34">
        <v>14.9</v>
      </c>
      <c r="W115" s="34">
        <v>4</v>
      </c>
      <c r="Y115" s="34">
        <v>0</v>
      </c>
      <c r="Z115" s="68"/>
      <c r="AA115" s="35"/>
      <c r="AB115" t="s">
        <v>3382</v>
      </c>
      <c r="AC115" s="35" t="s">
        <v>174</v>
      </c>
      <c r="AD115" s="35" t="s">
        <v>175</v>
      </c>
      <c r="AE115">
        <v>9</v>
      </c>
      <c r="AF115" s="68">
        <v>14.5</v>
      </c>
      <c r="AG115" s="35" t="s">
        <v>176</v>
      </c>
      <c r="AH115">
        <v>3.72</v>
      </c>
      <c r="AI115" s="35" t="s">
        <v>176</v>
      </c>
      <c r="AN115">
        <v>2.52</v>
      </c>
      <c r="AO115" s="35" t="s">
        <v>176</v>
      </c>
      <c r="AX115" s="35">
        <v>0.90504757964418703</v>
      </c>
      <c r="AY115" t="s">
        <v>176</v>
      </c>
      <c r="AZ115" s="35">
        <v>1.6808026479106331</v>
      </c>
      <c r="BA115" s="35" t="s">
        <v>176</v>
      </c>
      <c r="BF115" s="35">
        <v>0.17848601026651531</v>
      </c>
      <c r="BG115" s="35" t="s">
        <v>176</v>
      </c>
      <c r="BH115" s="35">
        <v>7.8533844517266731</v>
      </c>
      <c r="BI115" s="35" t="s">
        <v>176</v>
      </c>
      <c r="BJ115" s="32">
        <v>37.839034176501244</v>
      </c>
      <c r="BK115" s="35" t="s">
        <v>176</v>
      </c>
      <c r="BZ115" s="35" t="s">
        <v>3393</v>
      </c>
      <c r="CA115" s="35"/>
      <c r="CB115" t="s">
        <v>3394</v>
      </c>
      <c r="CC115" s="35">
        <v>7.8533844517266731</v>
      </c>
      <c r="CD115" s="35">
        <v>0.87272445179975178</v>
      </c>
      <c r="CE115">
        <v>36</v>
      </c>
      <c r="CF115" s="59" t="s">
        <v>177</v>
      </c>
    </row>
    <row r="116" spans="1:84" x14ac:dyDescent="0.25">
      <c r="C116" s="33" t="s">
        <v>168</v>
      </c>
      <c r="D116" s="33" t="s">
        <v>169</v>
      </c>
      <c r="E116">
        <v>2022</v>
      </c>
      <c r="F116" s="61">
        <v>44818</v>
      </c>
      <c r="G116" s="93">
        <v>0.58333333333333304</v>
      </c>
      <c r="H116" s="61">
        <v>44818</v>
      </c>
      <c r="I116"/>
      <c r="J116">
        <v>5924.7139999999999</v>
      </c>
      <c r="K116">
        <v>1759.8989999999999</v>
      </c>
      <c r="L116" s="94" t="s">
        <v>171</v>
      </c>
      <c r="M116" t="s">
        <v>194</v>
      </c>
      <c r="O116" s="34">
        <v>7</v>
      </c>
      <c r="Q116">
        <v>17.399999999999999</v>
      </c>
      <c r="R116" s="34">
        <v>27</v>
      </c>
      <c r="S116" s="34">
        <v>5</v>
      </c>
      <c r="T116" s="34">
        <v>14.9</v>
      </c>
      <c r="W116" s="34">
        <v>4</v>
      </c>
      <c r="Y116" s="34">
        <v>0</v>
      </c>
      <c r="Z116" s="68"/>
      <c r="AA116" s="35"/>
      <c r="AB116" t="s">
        <v>3383</v>
      </c>
      <c r="AC116" s="35" t="s">
        <v>174</v>
      </c>
      <c r="AD116" s="35" t="s">
        <v>175</v>
      </c>
      <c r="AE116">
        <v>12</v>
      </c>
      <c r="AF116" s="68">
        <v>13.1</v>
      </c>
      <c r="AG116" s="35" t="s">
        <v>176</v>
      </c>
      <c r="AH116">
        <v>3.73</v>
      </c>
      <c r="AI116" s="35" t="s">
        <v>176</v>
      </c>
      <c r="AN116" s="27" t="s">
        <v>221</v>
      </c>
      <c r="AO116" s="35"/>
      <c r="AR116">
        <v>51.777916406737361</v>
      </c>
      <c r="AS116" t="s">
        <v>176</v>
      </c>
      <c r="AX116" s="35">
        <v>2.9737277616880431</v>
      </c>
      <c r="AY116" t="s">
        <v>176</v>
      </c>
      <c r="AZ116" s="35">
        <v>4.5252378982209347</v>
      </c>
      <c r="BA116" s="35" t="s">
        <v>176</v>
      </c>
      <c r="BF116" s="35">
        <v>0.18562545067717592</v>
      </c>
      <c r="BG116" s="35" t="s">
        <v>176</v>
      </c>
      <c r="BH116" s="35">
        <v>42.122698422897614</v>
      </c>
      <c r="BI116" s="35" t="s">
        <v>176</v>
      </c>
      <c r="BJ116" s="32">
        <v>71.394404106606117</v>
      </c>
      <c r="BK116" s="35" t="s">
        <v>176</v>
      </c>
      <c r="BZ116" s="35" t="s">
        <v>3393</v>
      </c>
      <c r="CA116" s="35"/>
      <c r="CB116" t="s">
        <v>3394</v>
      </c>
      <c r="CC116" s="35">
        <v>42.122698422897614</v>
      </c>
      <c r="CD116" s="35">
        <v>2.7151427389325611</v>
      </c>
      <c r="CE116" t="s">
        <v>221</v>
      </c>
      <c r="CF116" s="59" t="s">
        <v>222</v>
      </c>
    </row>
    <row r="117" spans="1:84" x14ac:dyDescent="0.25">
      <c r="C117" s="33" t="s">
        <v>168</v>
      </c>
      <c r="D117" s="33" t="s">
        <v>169</v>
      </c>
      <c r="E117">
        <v>2022</v>
      </c>
      <c r="F117" s="61">
        <v>44818</v>
      </c>
      <c r="G117" s="93">
        <v>0.625</v>
      </c>
      <c r="H117" s="61">
        <v>44818</v>
      </c>
      <c r="I117"/>
      <c r="J117">
        <v>5924.7139999999999</v>
      </c>
      <c r="K117">
        <v>1759.8989999999999</v>
      </c>
      <c r="L117" s="94" t="s">
        <v>171</v>
      </c>
      <c r="M117" t="s">
        <v>194</v>
      </c>
      <c r="O117" s="34">
        <v>7</v>
      </c>
      <c r="Q117">
        <v>17.399999999999999</v>
      </c>
      <c r="R117" s="34">
        <v>27</v>
      </c>
      <c r="S117" s="34">
        <v>5</v>
      </c>
      <c r="T117" s="34">
        <v>14.9</v>
      </c>
      <c r="W117" s="34">
        <v>4</v>
      </c>
      <c r="Y117" s="34">
        <v>0</v>
      </c>
      <c r="Z117" s="68"/>
      <c r="AA117" s="35"/>
      <c r="AB117" t="s">
        <v>3384</v>
      </c>
      <c r="AC117" s="35" t="s">
        <v>174</v>
      </c>
      <c r="AD117" s="35" t="s">
        <v>175</v>
      </c>
      <c r="AE117">
        <v>15</v>
      </c>
      <c r="AF117" s="68">
        <v>12.5</v>
      </c>
      <c r="AG117" s="35" t="s">
        <v>176</v>
      </c>
      <c r="AH117">
        <v>3.75</v>
      </c>
      <c r="AI117" s="35" t="s">
        <v>176</v>
      </c>
      <c r="AN117" s="27" t="s">
        <v>221</v>
      </c>
      <c r="AO117" s="35"/>
      <c r="AR117">
        <v>152.5265127885215</v>
      </c>
      <c r="AS117" t="s">
        <v>176</v>
      </c>
      <c r="AX117" s="35">
        <v>4.2020066197765829</v>
      </c>
      <c r="AY117" t="s">
        <v>176</v>
      </c>
      <c r="AZ117" s="35">
        <v>6.1413942904426975</v>
      </c>
      <c r="BA117" s="35" t="s">
        <v>176</v>
      </c>
      <c r="BF117" s="35">
        <v>0.19276489108783654</v>
      </c>
      <c r="BG117" s="35" t="s">
        <v>176</v>
      </c>
      <c r="BH117" s="35">
        <v>65.682851778077634</v>
      </c>
      <c r="BI117" s="35" t="s">
        <v>176</v>
      </c>
      <c r="BJ117" s="32">
        <v>99.952165749248564</v>
      </c>
      <c r="BK117" s="35" t="s">
        <v>176</v>
      </c>
      <c r="BZ117" s="35" t="s">
        <v>3393</v>
      </c>
      <c r="CA117" s="35"/>
      <c r="CB117" t="s">
        <v>3394</v>
      </c>
      <c r="CC117" s="35">
        <v>64.968907737011577</v>
      </c>
      <c r="CD117" s="35">
        <v>3.5555440628878774</v>
      </c>
      <c r="CE117" t="s">
        <v>221</v>
      </c>
      <c r="CF117" s="59" t="s">
        <v>222</v>
      </c>
    </row>
    <row r="118" spans="1:84" s="5" customFormat="1" x14ac:dyDescent="0.25">
      <c r="A118" s="73"/>
      <c r="C118" s="74" t="s">
        <v>168</v>
      </c>
      <c r="D118" s="74" t="s">
        <v>169</v>
      </c>
      <c r="E118" s="5">
        <v>2022</v>
      </c>
      <c r="F118" s="62">
        <v>44818</v>
      </c>
      <c r="G118" s="95">
        <v>0.66666666666666696</v>
      </c>
      <c r="H118" s="62">
        <v>44818</v>
      </c>
      <c r="J118" s="5">
        <v>5924.7139999999999</v>
      </c>
      <c r="K118" s="5">
        <v>1759.8989999999999</v>
      </c>
      <c r="L118" s="96" t="s">
        <v>171</v>
      </c>
      <c r="M118" s="5" t="s">
        <v>194</v>
      </c>
      <c r="O118" s="80">
        <v>7</v>
      </c>
      <c r="Q118" s="5">
        <v>17.399999999999999</v>
      </c>
      <c r="R118" s="80">
        <v>27</v>
      </c>
      <c r="S118" s="80">
        <v>5</v>
      </c>
      <c r="T118" s="80">
        <v>14.9</v>
      </c>
      <c r="W118" s="80">
        <v>4</v>
      </c>
      <c r="Y118" s="80">
        <v>0</v>
      </c>
      <c r="Z118" s="71"/>
      <c r="AA118" s="82"/>
      <c r="AB118" s="5" t="s">
        <v>3385</v>
      </c>
      <c r="AC118" s="82" t="s">
        <v>174</v>
      </c>
      <c r="AD118" s="82" t="s">
        <v>175</v>
      </c>
      <c r="AE118" s="5">
        <v>17</v>
      </c>
      <c r="AF118" s="5">
        <v>12.3</v>
      </c>
      <c r="AG118" s="5" t="s">
        <v>176</v>
      </c>
      <c r="AH118" s="5">
        <v>3.86</v>
      </c>
      <c r="AI118" s="5" t="s">
        <v>176</v>
      </c>
      <c r="AN118" s="78" t="s">
        <v>221</v>
      </c>
      <c r="AR118" s="5">
        <v>203.68059887710544</v>
      </c>
      <c r="AS118" s="5" t="s">
        <v>176</v>
      </c>
      <c r="AT118" s="5">
        <v>7.3</v>
      </c>
      <c r="AU118" s="5" t="s">
        <v>176</v>
      </c>
      <c r="AV118" s="5">
        <v>1.5</v>
      </c>
      <c r="AW118" s="5" t="s">
        <v>176</v>
      </c>
      <c r="AX118" s="82">
        <v>6.1413942904426975</v>
      </c>
      <c r="AY118" s="5" t="s">
        <v>176</v>
      </c>
      <c r="AZ118" s="82">
        <v>8.4040132395531657</v>
      </c>
      <c r="BA118" s="5" t="s">
        <v>176</v>
      </c>
      <c r="BF118" s="82">
        <v>0.18562545067717592</v>
      </c>
      <c r="BG118" s="5" t="s">
        <v>176</v>
      </c>
      <c r="BH118" s="82">
        <v>92.812725338587953</v>
      </c>
      <c r="BI118" s="5" t="s">
        <v>176</v>
      </c>
      <c r="BJ118" s="72">
        <v>121.37048698123041</v>
      </c>
      <c r="BK118" s="5" t="s">
        <v>176</v>
      </c>
      <c r="BZ118" s="82" t="s">
        <v>3393</v>
      </c>
      <c r="CA118" s="82"/>
      <c r="CB118" s="5" t="s">
        <v>3394</v>
      </c>
      <c r="CC118" s="82">
        <v>92.812725338587953</v>
      </c>
      <c r="CD118" s="82">
        <v>5.8181630119983447</v>
      </c>
      <c r="CE118" s="5" t="s">
        <v>221</v>
      </c>
      <c r="CF118" s="83" t="s">
        <v>222</v>
      </c>
    </row>
    <row r="119" spans="1:84" x14ac:dyDescent="0.25">
      <c r="C119" s="33" t="s">
        <v>168</v>
      </c>
      <c r="D119" s="33" t="s">
        <v>169</v>
      </c>
      <c r="E119">
        <v>2022</v>
      </c>
      <c r="F119" s="61">
        <v>44846</v>
      </c>
      <c r="G119" s="38">
        <v>0.4236111111111111</v>
      </c>
      <c r="H119" s="61">
        <v>44846</v>
      </c>
      <c r="J119">
        <v>5924.7139999999999</v>
      </c>
      <c r="K119">
        <v>1759.8989999999999</v>
      </c>
      <c r="L119" s="94" t="s">
        <v>171</v>
      </c>
      <c r="M119" t="s">
        <v>194</v>
      </c>
      <c r="O119" s="34">
        <v>7</v>
      </c>
      <c r="Q119">
        <v>17.8</v>
      </c>
      <c r="R119" s="34">
        <v>23</v>
      </c>
      <c r="S119" s="34">
        <v>0</v>
      </c>
      <c r="T119" s="34">
        <v>12</v>
      </c>
      <c r="W119" s="34">
        <v>0</v>
      </c>
      <c r="Y119" s="34">
        <v>0</v>
      </c>
      <c r="Z119" s="68">
        <v>2.1</v>
      </c>
      <c r="AA119" s="35" t="s">
        <v>176</v>
      </c>
      <c r="AB119" t="s">
        <v>3386</v>
      </c>
      <c r="AC119" s="35" t="s">
        <v>174</v>
      </c>
      <c r="AD119" s="35" t="s">
        <v>175</v>
      </c>
      <c r="AE119">
        <v>0.5</v>
      </c>
      <c r="AF119">
        <v>11.9</v>
      </c>
      <c r="AG119" s="35" t="s">
        <v>176</v>
      </c>
      <c r="AH119">
        <v>3.82</v>
      </c>
      <c r="AI119" s="35" t="s">
        <v>176</v>
      </c>
      <c r="AN119">
        <v>6.6499999999999995</v>
      </c>
      <c r="AO119" s="35" t="s">
        <v>176</v>
      </c>
      <c r="AT119">
        <v>7.9</v>
      </c>
      <c r="AU119" t="s">
        <v>176</v>
      </c>
      <c r="AV119">
        <v>1.4</v>
      </c>
      <c r="AW119" t="s">
        <v>176</v>
      </c>
      <c r="AX119" s="35">
        <v>0.42020066197765826</v>
      </c>
      <c r="AY119" t="s">
        <v>176</v>
      </c>
      <c r="AZ119" s="35">
        <v>1.6161563922217625</v>
      </c>
      <c r="BA119" s="35" t="s">
        <v>176</v>
      </c>
      <c r="BF119" s="35">
        <v>0.14278880821321224</v>
      </c>
      <c r="BG119" s="35" t="s">
        <v>176</v>
      </c>
      <c r="BH119" s="35">
        <v>0.51403970956756406</v>
      </c>
      <c r="BI119" s="35" t="s">
        <v>176</v>
      </c>
      <c r="BJ119" s="132">
        <v>35.697202053303059</v>
      </c>
      <c r="BK119" s="35" t="s">
        <v>176</v>
      </c>
      <c r="BZ119" s="35" t="s">
        <v>3393</v>
      </c>
      <c r="CB119" t="s">
        <v>3394</v>
      </c>
      <c r="CC119" s="35">
        <v>1.1423104657056979</v>
      </c>
      <c r="CD119" s="35">
        <v>0.38787753413322301</v>
      </c>
      <c r="CE119">
        <v>88</v>
      </c>
      <c r="CF119" s="59" t="s">
        <v>177</v>
      </c>
    </row>
    <row r="120" spans="1:84" x14ac:dyDescent="0.25">
      <c r="C120" s="33" t="s">
        <v>168</v>
      </c>
      <c r="D120" s="33" t="s">
        <v>169</v>
      </c>
      <c r="E120">
        <v>2022</v>
      </c>
      <c r="F120" s="61">
        <v>44846</v>
      </c>
      <c r="G120" s="38">
        <v>0.4236111111111111</v>
      </c>
      <c r="H120" s="61">
        <v>44846</v>
      </c>
      <c r="J120">
        <v>5924.7139999999999</v>
      </c>
      <c r="K120">
        <v>1759.8989999999999</v>
      </c>
      <c r="L120" s="94" t="s">
        <v>171</v>
      </c>
      <c r="M120" t="s">
        <v>194</v>
      </c>
      <c r="O120" s="34">
        <v>7</v>
      </c>
      <c r="Q120">
        <v>17.8</v>
      </c>
      <c r="R120" s="34">
        <v>23</v>
      </c>
      <c r="S120" s="34">
        <v>0</v>
      </c>
      <c r="T120" s="34">
        <v>12</v>
      </c>
      <c r="W120" s="34">
        <v>0</v>
      </c>
      <c r="Y120" s="34">
        <v>0</v>
      </c>
      <c r="Z120" s="68"/>
      <c r="AA120" s="35"/>
      <c r="AB120" t="s">
        <v>3387</v>
      </c>
      <c r="AC120" s="35" t="s">
        <v>174</v>
      </c>
      <c r="AD120" s="35" t="s">
        <v>175</v>
      </c>
      <c r="AE120">
        <v>3</v>
      </c>
      <c r="AF120">
        <v>11.8</v>
      </c>
      <c r="AG120" s="35" t="s">
        <v>176</v>
      </c>
      <c r="AH120">
        <v>3.8</v>
      </c>
      <c r="AI120" s="35" t="s">
        <v>176</v>
      </c>
      <c r="AN120">
        <v>6.3699999999999992</v>
      </c>
      <c r="AO120" s="35" t="s">
        <v>176</v>
      </c>
      <c r="AT120" t="s">
        <v>179</v>
      </c>
      <c r="AV120" t="s">
        <v>179</v>
      </c>
      <c r="AX120" s="35">
        <v>0.45252378982209351</v>
      </c>
      <c r="AY120" t="s">
        <v>176</v>
      </c>
      <c r="AZ120" s="35">
        <v>1.551510136532892</v>
      </c>
      <c r="BA120" s="35" t="s">
        <v>176</v>
      </c>
      <c r="BF120" s="35">
        <v>0.15706768903453347</v>
      </c>
      <c r="BG120" s="35" t="s">
        <v>176</v>
      </c>
      <c r="BH120" s="35">
        <v>0.85673284927927351</v>
      </c>
      <c r="BI120" s="35" t="s">
        <v>176</v>
      </c>
      <c r="BJ120" s="86">
        <v>38.552978217567308</v>
      </c>
      <c r="BK120" s="35" t="s">
        <v>176</v>
      </c>
      <c r="BZ120" s="35" t="s">
        <v>3393</v>
      </c>
      <c r="CB120" t="s">
        <v>3394</v>
      </c>
      <c r="CC120" s="35">
        <v>1.4278880821321225</v>
      </c>
      <c r="CD120" s="35">
        <v>0.42020066197765826</v>
      </c>
      <c r="CE120">
        <v>84</v>
      </c>
      <c r="CF120" s="59" t="s">
        <v>177</v>
      </c>
    </row>
    <row r="121" spans="1:84" x14ac:dyDescent="0.25">
      <c r="C121" s="33" t="s">
        <v>168</v>
      </c>
      <c r="D121" s="33" t="s">
        <v>169</v>
      </c>
      <c r="E121">
        <v>2022</v>
      </c>
      <c r="F121" s="61">
        <v>44846</v>
      </c>
      <c r="G121" s="38">
        <v>0.4236111111111111</v>
      </c>
      <c r="H121" s="61">
        <v>44846</v>
      </c>
      <c r="J121">
        <v>5924.7139999999999</v>
      </c>
      <c r="K121">
        <v>1759.8989999999999</v>
      </c>
      <c r="L121" s="94" t="s">
        <v>171</v>
      </c>
      <c r="M121" t="s">
        <v>194</v>
      </c>
      <c r="O121" s="34">
        <v>7</v>
      </c>
      <c r="Q121">
        <v>17.8</v>
      </c>
      <c r="R121" s="34">
        <v>23</v>
      </c>
      <c r="S121" s="34">
        <v>0</v>
      </c>
      <c r="T121" s="34">
        <v>12</v>
      </c>
      <c r="W121" s="34">
        <v>0</v>
      </c>
      <c r="Y121" s="34">
        <v>0</v>
      </c>
      <c r="Z121" s="68"/>
      <c r="AA121" s="35"/>
      <c r="AB121" t="s">
        <v>3388</v>
      </c>
      <c r="AC121" s="35" t="s">
        <v>174</v>
      </c>
      <c r="AD121" s="35" t="s">
        <v>175</v>
      </c>
      <c r="AE121">
        <v>6</v>
      </c>
      <c r="AF121">
        <v>12.1</v>
      </c>
      <c r="AG121" s="35" t="s">
        <v>176</v>
      </c>
      <c r="AH121">
        <v>3.82</v>
      </c>
      <c r="AI121" s="35" t="s">
        <v>176</v>
      </c>
      <c r="AN121">
        <v>6.2299999999999995</v>
      </c>
      <c r="AO121" s="35" t="s">
        <v>176</v>
      </c>
      <c r="AT121" t="s">
        <v>179</v>
      </c>
      <c r="AV121" t="s">
        <v>179</v>
      </c>
      <c r="AX121" s="35">
        <v>0.45252378982209351</v>
      </c>
      <c r="AY121" t="s">
        <v>176</v>
      </c>
      <c r="AZ121" s="35">
        <v>1.5838332643773272</v>
      </c>
      <c r="BA121" s="35" t="s">
        <v>176</v>
      </c>
      <c r="BF121" s="35">
        <v>0.13564936780255163</v>
      </c>
      <c r="BG121" s="35" t="s">
        <v>176</v>
      </c>
      <c r="BH121" s="35">
        <v>1.2137048698123041</v>
      </c>
      <c r="BI121" s="35" t="s">
        <v>176</v>
      </c>
      <c r="BJ121" s="86">
        <v>36.411146094369123</v>
      </c>
      <c r="BK121" s="35" t="s">
        <v>176</v>
      </c>
      <c r="BZ121" s="35" t="s">
        <v>3393</v>
      </c>
      <c r="CB121" t="s">
        <v>3394</v>
      </c>
      <c r="CC121" s="35">
        <v>1.5706768903453348</v>
      </c>
      <c r="CD121" s="35">
        <v>0.45252378982209351</v>
      </c>
      <c r="CE121">
        <v>83</v>
      </c>
      <c r="CF121" s="59" t="s">
        <v>177</v>
      </c>
    </row>
    <row r="122" spans="1:84" x14ac:dyDescent="0.25">
      <c r="C122" s="33" t="s">
        <v>168</v>
      </c>
      <c r="D122" s="33" t="s">
        <v>169</v>
      </c>
      <c r="E122">
        <v>2022</v>
      </c>
      <c r="F122" s="61">
        <v>44846</v>
      </c>
      <c r="G122" s="38">
        <v>0.4236111111111111</v>
      </c>
      <c r="H122" s="61">
        <v>44846</v>
      </c>
      <c r="J122">
        <v>5924.7139999999999</v>
      </c>
      <c r="K122">
        <v>1759.8989999999999</v>
      </c>
      <c r="L122" s="94" t="s">
        <v>171</v>
      </c>
      <c r="M122" t="s">
        <v>194</v>
      </c>
      <c r="O122" s="34">
        <v>7</v>
      </c>
      <c r="Q122">
        <v>17.8</v>
      </c>
      <c r="R122" s="34">
        <v>23</v>
      </c>
      <c r="S122" s="34">
        <v>0</v>
      </c>
      <c r="T122" s="34">
        <v>12</v>
      </c>
      <c r="W122" s="34">
        <v>0</v>
      </c>
      <c r="Y122" s="34">
        <v>0</v>
      </c>
      <c r="Z122" s="68"/>
      <c r="AA122" s="35"/>
      <c r="AB122" t="s">
        <v>3389</v>
      </c>
      <c r="AC122" s="35" t="s">
        <v>174</v>
      </c>
      <c r="AD122" s="35" t="s">
        <v>175</v>
      </c>
      <c r="AE122">
        <v>9</v>
      </c>
      <c r="AF122">
        <v>11.9</v>
      </c>
      <c r="AG122" s="35" t="s">
        <v>176</v>
      </c>
      <c r="AH122">
        <v>3.95</v>
      </c>
      <c r="AI122" s="35" t="s">
        <v>176</v>
      </c>
      <c r="AN122">
        <v>5.9499999999999993</v>
      </c>
      <c r="AO122" s="35" t="s">
        <v>176</v>
      </c>
      <c r="AT122" t="s">
        <v>179</v>
      </c>
      <c r="AV122" t="s">
        <v>179</v>
      </c>
      <c r="AX122" s="35">
        <v>0.61413942904426977</v>
      </c>
      <c r="AY122" t="s">
        <v>176</v>
      </c>
      <c r="AZ122" s="35">
        <v>1.7454489035995036</v>
      </c>
      <c r="BA122" s="35" t="s">
        <v>176</v>
      </c>
      <c r="BF122" s="35">
        <v>0.99952165749248567</v>
      </c>
      <c r="BG122" s="35" t="s">
        <v>176</v>
      </c>
      <c r="BH122" s="35">
        <v>2.0704377190915775</v>
      </c>
      <c r="BI122" s="35" t="s">
        <v>176</v>
      </c>
      <c r="BJ122" s="86">
        <v>36.411146094369123</v>
      </c>
      <c r="BK122" s="35" t="s">
        <v>176</v>
      </c>
      <c r="BZ122" s="35" t="s">
        <v>3393</v>
      </c>
      <c r="CB122" t="s">
        <v>3394</v>
      </c>
      <c r="CC122" s="35">
        <v>2.9271705683708511</v>
      </c>
      <c r="CD122" s="35">
        <v>0.48484691766652876</v>
      </c>
      <c r="CE122">
        <v>81</v>
      </c>
      <c r="CF122" s="59" t="s">
        <v>177</v>
      </c>
    </row>
    <row r="123" spans="1:84" x14ac:dyDescent="0.25">
      <c r="C123" s="33" t="s">
        <v>168</v>
      </c>
      <c r="D123" s="33" t="s">
        <v>169</v>
      </c>
      <c r="E123">
        <v>2022</v>
      </c>
      <c r="F123" s="61">
        <v>44846</v>
      </c>
      <c r="G123" s="38">
        <v>0.4236111111111111</v>
      </c>
      <c r="H123" s="61">
        <v>44846</v>
      </c>
      <c r="J123">
        <v>5924.7139999999999</v>
      </c>
      <c r="K123">
        <v>1759.8989999999999</v>
      </c>
      <c r="L123" s="94" t="s">
        <v>171</v>
      </c>
      <c r="M123" t="s">
        <v>194</v>
      </c>
      <c r="O123" s="34">
        <v>7</v>
      </c>
      <c r="Q123">
        <v>17.8</v>
      </c>
      <c r="R123" s="34">
        <v>23</v>
      </c>
      <c r="S123" s="34">
        <v>0</v>
      </c>
      <c r="T123" s="34">
        <v>12</v>
      </c>
      <c r="W123" s="34">
        <v>0</v>
      </c>
      <c r="Y123" s="34">
        <v>0</v>
      </c>
      <c r="Z123" s="68"/>
      <c r="AA123" s="35"/>
      <c r="AB123" t="s">
        <v>3390</v>
      </c>
      <c r="AC123" s="35" t="s">
        <v>174</v>
      </c>
      <c r="AD123" s="35" t="s">
        <v>175</v>
      </c>
      <c r="AE123">
        <v>12</v>
      </c>
      <c r="AF123">
        <v>11.8</v>
      </c>
      <c r="AG123" s="35" t="s">
        <v>176</v>
      </c>
      <c r="AH123">
        <v>4.0999999999999996</v>
      </c>
      <c r="AI123" s="35" t="s">
        <v>176</v>
      </c>
      <c r="AN123">
        <v>4.1999999999999993</v>
      </c>
      <c r="AO123" s="35" t="s">
        <v>176</v>
      </c>
      <c r="AT123" t="s">
        <v>179</v>
      </c>
      <c r="AV123" t="s">
        <v>179</v>
      </c>
      <c r="AX123" s="35">
        <v>1.034340091021928</v>
      </c>
      <c r="AY123" t="s">
        <v>176</v>
      </c>
      <c r="AZ123" s="35">
        <v>1.7454489035995036</v>
      </c>
      <c r="BA123" s="35" t="s">
        <v>176</v>
      </c>
      <c r="BF123" s="35">
        <v>5.8543411367417022</v>
      </c>
      <c r="BG123" s="35" t="s">
        <v>176</v>
      </c>
      <c r="BH123" s="35">
        <v>6.6396795819143692</v>
      </c>
      <c r="BI123" s="35" t="s">
        <v>176</v>
      </c>
      <c r="BJ123" s="86">
        <v>42.83664246396367</v>
      </c>
      <c r="BK123" s="35" t="s">
        <v>176</v>
      </c>
      <c r="BZ123" s="35" t="s">
        <v>3393</v>
      </c>
      <c r="CB123" t="s">
        <v>3394</v>
      </c>
      <c r="CC123" s="35">
        <v>12.13704869812304</v>
      </c>
      <c r="CD123" s="35">
        <v>0.96969383533305753</v>
      </c>
      <c r="CE123">
        <v>57</v>
      </c>
      <c r="CF123" s="59" t="s">
        <v>177</v>
      </c>
    </row>
    <row r="124" spans="1:84" x14ac:dyDescent="0.25">
      <c r="C124" s="33" t="s">
        <v>168</v>
      </c>
      <c r="D124" s="33" t="s">
        <v>169</v>
      </c>
      <c r="E124">
        <v>2022</v>
      </c>
      <c r="F124" s="61">
        <v>44846</v>
      </c>
      <c r="G124" s="38">
        <v>0.4236111111111111</v>
      </c>
      <c r="H124" s="61">
        <v>44846</v>
      </c>
      <c r="J124">
        <v>5924.7139999999999</v>
      </c>
      <c r="K124">
        <v>1759.8989999999999</v>
      </c>
      <c r="L124" s="94" t="s">
        <v>171</v>
      </c>
      <c r="M124" t="s">
        <v>194</v>
      </c>
      <c r="O124" s="34">
        <v>7</v>
      </c>
      <c r="Q124">
        <v>17.8</v>
      </c>
      <c r="R124" s="34">
        <v>23</v>
      </c>
      <c r="S124" s="34">
        <v>0</v>
      </c>
      <c r="T124" s="34">
        <v>12</v>
      </c>
      <c r="W124" s="34">
        <v>0</v>
      </c>
      <c r="Y124" s="34">
        <v>0</v>
      </c>
      <c r="Z124" s="68"/>
      <c r="AA124" s="35"/>
      <c r="AB124" t="s">
        <v>3391</v>
      </c>
      <c r="AC124" s="35" t="s">
        <v>174</v>
      </c>
      <c r="AD124" s="35" t="s">
        <v>175</v>
      </c>
      <c r="AE124">
        <v>15</v>
      </c>
      <c r="AF124">
        <v>12</v>
      </c>
      <c r="AG124" s="35" t="s">
        <v>176</v>
      </c>
      <c r="AH124">
        <v>4.05</v>
      </c>
      <c r="AI124" s="35" t="s">
        <v>176</v>
      </c>
      <c r="AN124">
        <v>4.2699999999999996</v>
      </c>
      <c r="AO124" s="35" t="s">
        <v>176</v>
      </c>
      <c r="AT124" t="s">
        <v>179</v>
      </c>
      <c r="AV124" t="s">
        <v>179</v>
      </c>
      <c r="AX124" s="35">
        <v>0.93737070748862228</v>
      </c>
      <c r="AY124" t="s">
        <v>176</v>
      </c>
      <c r="AZ124" s="35">
        <v>2.0363570541994207</v>
      </c>
      <c r="BA124" s="35" t="s">
        <v>176</v>
      </c>
      <c r="BF124" s="35">
        <v>6.3541019654879447</v>
      </c>
      <c r="BG124" s="35" t="s">
        <v>176</v>
      </c>
      <c r="BH124" s="35">
        <v>5.6401579244218834</v>
      </c>
      <c r="BI124" s="35" t="s">
        <v>176</v>
      </c>
      <c r="BJ124" s="86">
        <v>47.12030671036004</v>
      </c>
      <c r="BK124" s="35" t="s">
        <v>176</v>
      </c>
      <c r="BZ124" s="35" t="s">
        <v>3393</v>
      </c>
      <c r="CB124" t="s">
        <v>3394</v>
      </c>
      <c r="CC124" s="35">
        <v>11.42310465705698</v>
      </c>
      <c r="CD124" s="35">
        <v>0.90504757964418703</v>
      </c>
      <c r="CE124">
        <v>57</v>
      </c>
      <c r="CF124" s="59" t="s">
        <v>177</v>
      </c>
    </row>
    <row r="125" spans="1:84" s="5" customFormat="1" x14ac:dyDescent="0.25">
      <c r="A125" s="73"/>
      <c r="C125" s="74" t="s">
        <v>168</v>
      </c>
      <c r="D125" s="74" t="s">
        <v>169</v>
      </c>
      <c r="E125" s="5">
        <v>2022</v>
      </c>
      <c r="F125" s="62">
        <v>44846</v>
      </c>
      <c r="G125" s="77">
        <v>0.4236111111111111</v>
      </c>
      <c r="H125" s="62">
        <v>44846</v>
      </c>
      <c r="I125" s="78"/>
      <c r="J125" s="5">
        <v>5924.7139999999999</v>
      </c>
      <c r="K125" s="5">
        <v>1759.8989999999999</v>
      </c>
      <c r="L125" s="96" t="s">
        <v>171</v>
      </c>
      <c r="M125" s="5" t="s">
        <v>194</v>
      </c>
      <c r="O125" s="80">
        <v>7</v>
      </c>
      <c r="Q125" s="5">
        <v>17.8</v>
      </c>
      <c r="R125" s="80">
        <v>23</v>
      </c>
      <c r="S125" s="80">
        <v>0</v>
      </c>
      <c r="T125" s="80">
        <v>12</v>
      </c>
      <c r="W125" s="80">
        <v>0</v>
      </c>
      <c r="Y125" s="80">
        <v>0</v>
      </c>
      <c r="Z125" s="71"/>
      <c r="AA125" s="82"/>
      <c r="AB125" s="5" t="s">
        <v>3392</v>
      </c>
      <c r="AC125" s="82" t="s">
        <v>174</v>
      </c>
      <c r="AD125" s="82" t="s">
        <v>175</v>
      </c>
      <c r="AE125" s="5">
        <v>17</v>
      </c>
      <c r="AF125" s="5">
        <v>11.8</v>
      </c>
      <c r="AG125" s="82" t="s">
        <v>176</v>
      </c>
      <c r="AH125" s="5">
        <v>4.07</v>
      </c>
      <c r="AI125" s="82" t="s">
        <v>176</v>
      </c>
      <c r="AN125" s="5">
        <v>4.1999999999999993</v>
      </c>
      <c r="AO125" s="82" t="s">
        <v>176</v>
      </c>
      <c r="AT125" s="5">
        <v>7.7</v>
      </c>
      <c r="AU125" s="5" t="s">
        <v>176</v>
      </c>
      <c r="AV125" s="5">
        <v>1.4</v>
      </c>
      <c r="AW125" s="5" t="s">
        <v>176</v>
      </c>
      <c r="AX125" s="82">
        <v>1.1313094745552337</v>
      </c>
      <c r="AY125" s="5" t="s">
        <v>176</v>
      </c>
      <c r="AZ125" s="82">
        <v>1.8424182871328092</v>
      </c>
      <c r="BA125" s="82" t="s">
        <v>176</v>
      </c>
      <c r="BF125" s="82">
        <v>7.1394404106606126</v>
      </c>
      <c r="BG125" s="82" t="s">
        <v>176</v>
      </c>
      <c r="BH125" s="82">
        <v>6.7110739860209758</v>
      </c>
      <c r="BI125" s="82" t="s">
        <v>176</v>
      </c>
      <c r="BJ125" s="114">
        <v>51.40397095675641</v>
      </c>
      <c r="BK125" s="82" t="s">
        <v>176</v>
      </c>
      <c r="BZ125" s="82" t="s">
        <v>3393</v>
      </c>
      <c r="CB125" s="5" t="s">
        <v>3394</v>
      </c>
      <c r="CC125" s="82">
        <v>13.564936780255163</v>
      </c>
      <c r="CD125" s="82">
        <v>1.0666632188663632</v>
      </c>
      <c r="CE125" s="5">
        <v>56</v>
      </c>
      <c r="CF125" s="83" t="s">
        <v>177</v>
      </c>
    </row>
    <row r="126" spans="1:84" x14ac:dyDescent="0.25">
      <c r="C126" s="33" t="s">
        <v>168</v>
      </c>
      <c r="D126" s="33" t="s">
        <v>169</v>
      </c>
      <c r="E126">
        <v>2022</v>
      </c>
      <c r="F126" s="61">
        <v>44882</v>
      </c>
      <c r="G126" s="38">
        <v>0.4375</v>
      </c>
      <c r="H126" s="61">
        <v>44882</v>
      </c>
      <c r="J126">
        <v>5924.7139999999999</v>
      </c>
      <c r="K126">
        <v>1759.8989999999999</v>
      </c>
      <c r="L126" s="94" t="s">
        <v>171</v>
      </c>
      <c r="M126" t="s">
        <v>194</v>
      </c>
      <c r="O126" s="34">
        <v>7</v>
      </c>
      <c r="Q126">
        <v>17.7</v>
      </c>
      <c r="R126" s="34">
        <v>36</v>
      </c>
      <c r="S126" s="34">
        <v>3</v>
      </c>
      <c r="T126" s="34">
        <v>1</v>
      </c>
      <c r="W126" s="34">
        <v>8</v>
      </c>
      <c r="Y126" s="34">
        <v>0</v>
      </c>
      <c r="Z126" s="68">
        <v>4.7</v>
      </c>
      <c r="AB126" t="s">
        <v>3395</v>
      </c>
      <c r="AC126" s="35" t="s">
        <v>174</v>
      </c>
      <c r="AD126" s="35" t="s">
        <v>175</v>
      </c>
      <c r="AE126">
        <v>0.5</v>
      </c>
      <c r="AH126" s="68">
        <v>3.93</v>
      </c>
      <c r="AI126" s="35" t="s">
        <v>176</v>
      </c>
      <c r="AN126">
        <v>6.02</v>
      </c>
      <c r="AO126" s="35" t="s">
        <v>176</v>
      </c>
      <c r="AT126">
        <v>7.7</v>
      </c>
      <c r="AU126" t="s">
        <v>176</v>
      </c>
      <c r="AV126">
        <v>1.4</v>
      </c>
      <c r="AW126" t="s">
        <v>176</v>
      </c>
      <c r="AX126" s="35">
        <v>1.0020169631774927</v>
      </c>
      <c r="AY126" s="35" t="s">
        <v>176</v>
      </c>
      <c r="AZ126" s="35">
        <v>1.6808026479106331</v>
      </c>
      <c r="BA126" s="35" t="s">
        <v>176</v>
      </c>
      <c r="BB126" s="32"/>
      <c r="BC126" s="32"/>
      <c r="BD126" s="32"/>
      <c r="BE126" s="32"/>
      <c r="BF126" s="35">
        <v>7.8533844517266731</v>
      </c>
      <c r="BG126" s="32" t="s">
        <v>176</v>
      </c>
      <c r="BH126" s="32">
        <v>6.1399187531681267</v>
      </c>
      <c r="BI126" s="32" t="s">
        <v>176</v>
      </c>
      <c r="BJ126" s="32">
        <v>44.978474587161855</v>
      </c>
      <c r="BK126" s="35" t="s">
        <v>176</v>
      </c>
      <c r="BZ126" t="s">
        <v>3393</v>
      </c>
      <c r="CB126" t="s">
        <v>3394</v>
      </c>
      <c r="CC126" s="35">
        <v>13.564936780255163</v>
      </c>
      <c r="CD126" s="35">
        <v>1.0020169631774927</v>
      </c>
      <c r="CE126" t="s">
        <v>179</v>
      </c>
      <c r="CF126" s="59" t="s">
        <v>177</v>
      </c>
    </row>
    <row r="127" spans="1:84" x14ac:dyDescent="0.25">
      <c r="C127" s="33" t="s">
        <v>168</v>
      </c>
      <c r="D127" s="33" t="s">
        <v>169</v>
      </c>
      <c r="E127">
        <v>2022</v>
      </c>
      <c r="F127" s="61">
        <v>44882</v>
      </c>
      <c r="G127" s="38">
        <v>0.4375</v>
      </c>
      <c r="H127" s="61">
        <v>44882</v>
      </c>
      <c r="J127">
        <v>5924.7139999999999</v>
      </c>
      <c r="K127">
        <v>1759.8989999999999</v>
      </c>
      <c r="L127" s="94" t="s">
        <v>171</v>
      </c>
      <c r="M127" t="s">
        <v>194</v>
      </c>
      <c r="O127" s="34">
        <v>7</v>
      </c>
      <c r="Q127">
        <v>17.7</v>
      </c>
      <c r="R127" s="34">
        <v>36</v>
      </c>
      <c r="S127" s="34">
        <v>3</v>
      </c>
      <c r="T127" s="34">
        <v>1</v>
      </c>
      <c r="W127" s="34">
        <v>8</v>
      </c>
      <c r="Y127" s="34">
        <v>0</v>
      </c>
      <c r="AB127" t="s">
        <v>3396</v>
      </c>
      <c r="AC127" s="35" t="s">
        <v>174</v>
      </c>
      <c r="AD127" s="35" t="s">
        <v>175</v>
      </c>
      <c r="AE127">
        <v>3</v>
      </c>
      <c r="AF127">
        <v>8.8000000000000007</v>
      </c>
      <c r="AG127" s="35" t="s">
        <v>176</v>
      </c>
      <c r="AH127" s="68">
        <v>3.98</v>
      </c>
      <c r="AI127" s="35" t="s">
        <v>176</v>
      </c>
      <c r="AN127">
        <v>6.02</v>
      </c>
      <c r="AO127" s="35" t="s">
        <v>176</v>
      </c>
      <c r="AT127" t="s">
        <v>179</v>
      </c>
      <c r="AV127" t="s">
        <v>179</v>
      </c>
      <c r="AX127" s="35">
        <v>1.0666632188663632</v>
      </c>
      <c r="AY127" s="35" t="s">
        <v>176</v>
      </c>
      <c r="AZ127" s="35">
        <v>1.6808026479106331</v>
      </c>
      <c r="BA127" s="35" t="s">
        <v>176</v>
      </c>
      <c r="BB127" s="32"/>
      <c r="BC127" s="32"/>
      <c r="BD127" s="32"/>
      <c r="BE127" s="32"/>
      <c r="BF127" s="35">
        <v>7.8533844517266731</v>
      </c>
      <c r="BG127" s="32" t="s">
        <v>176</v>
      </c>
      <c r="BH127" s="32">
        <v>6.5682851778077636</v>
      </c>
      <c r="BI127" s="32" t="s">
        <v>176</v>
      </c>
      <c r="BJ127" s="32">
        <v>41.40875438183155</v>
      </c>
      <c r="BK127" s="35" t="s">
        <v>176</v>
      </c>
      <c r="BZ127" t="s">
        <v>3393</v>
      </c>
      <c r="CB127" t="s">
        <v>3394</v>
      </c>
      <c r="CC127" s="35">
        <v>14.278880821321225</v>
      </c>
      <c r="CD127" s="35">
        <v>1.034340091021928</v>
      </c>
      <c r="CE127">
        <v>76</v>
      </c>
      <c r="CF127" s="59" t="s">
        <v>177</v>
      </c>
    </row>
    <row r="128" spans="1:84" x14ac:dyDescent="0.25">
      <c r="C128" s="33" t="s">
        <v>168</v>
      </c>
      <c r="D128" s="33" t="s">
        <v>169</v>
      </c>
      <c r="E128">
        <v>2022</v>
      </c>
      <c r="F128" s="61">
        <v>44882</v>
      </c>
      <c r="G128" s="38">
        <v>0.4375</v>
      </c>
      <c r="H128" s="61">
        <v>44882</v>
      </c>
      <c r="J128">
        <v>5924.7139999999999</v>
      </c>
      <c r="K128">
        <v>1759.8989999999999</v>
      </c>
      <c r="L128" s="94" t="s">
        <v>171</v>
      </c>
      <c r="M128" t="s">
        <v>194</v>
      </c>
      <c r="O128" s="34">
        <v>7</v>
      </c>
      <c r="Q128">
        <v>17.7</v>
      </c>
      <c r="R128" s="34">
        <v>36</v>
      </c>
      <c r="S128" s="34">
        <v>3</v>
      </c>
      <c r="T128" s="34">
        <v>1</v>
      </c>
      <c r="W128" s="34">
        <v>8</v>
      </c>
      <c r="Y128" s="34">
        <v>0</v>
      </c>
      <c r="AB128" t="s">
        <v>3397</v>
      </c>
      <c r="AC128" s="35" t="s">
        <v>174</v>
      </c>
      <c r="AD128" s="35" t="s">
        <v>175</v>
      </c>
      <c r="AE128">
        <v>6</v>
      </c>
      <c r="AF128">
        <v>8.6999999999999993</v>
      </c>
      <c r="AG128" s="35" t="s">
        <v>176</v>
      </c>
      <c r="AH128" s="68">
        <v>3.98</v>
      </c>
      <c r="AI128" s="35" t="s">
        <v>176</v>
      </c>
      <c r="AN128">
        <v>5.88</v>
      </c>
      <c r="AO128" s="35" t="s">
        <v>176</v>
      </c>
      <c r="AT128" t="s">
        <v>179</v>
      </c>
      <c r="AV128" t="s">
        <v>179</v>
      </c>
      <c r="AX128" s="35">
        <v>1.0020169631774927</v>
      </c>
      <c r="AY128" s="35" t="s">
        <v>176</v>
      </c>
      <c r="AZ128" s="35">
        <v>1.5191870086884567</v>
      </c>
      <c r="BA128" s="35" t="s">
        <v>176</v>
      </c>
      <c r="BB128" s="32"/>
      <c r="BC128" s="32"/>
      <c r="BD128" s="32"/>
      <c r="BE128" s="32"/>
      <c r="BF128" s="35">
        <v>7.8533844517266731</v>
      </c>
      <c r="BG128" s="32" t="s">
        <v>176</v>
      </c>
      <c r="BH128" s="32">
        <v>6.0685243490615202</v>
      </c>
      <c r="BI128" s="32" t="s">
        <v>176</v>
      </c>
      <c r="BJ128" s="32">
        <v>39.266922258633365</v>
      </c>
      <c r="BK128" s="35" t="s">
        <v>176</v>
      </c>
      <c r="BZ128" t="s">
        <v>3393</v>
      </c>
      <c r="CB128" t="s">
        <v>3394</v>
      </c>
      <c r="CC128" s="35">
        <v>14.278880821321225</v>
      </c>
      <c r="CD128" s="35">
        <v>1.0020169631774927</v>
      </c>
      <c r="CE128">
        <v>74</v>
      </c>
      <c r="CF128" s="59" t="s">
        <v>177</v>
      </c>
    </row>
    <row r="129" spans="1:84" ht="13.8" x14ac:dyDescent="0.3">
      <c r="C129" s="33" t="s">
        <v>168</v>
      </c>
      <c r="D129" s="33" t="s">
        <v>169</v>
      </c>
      <c r="E129">
        <v>2022</v>
      </c>
      <c r="F129" s="61">
        <v>44882</v>
      </c>
      <c r="G129" s="38">
        <v>0.4375</v>
      </c>
      <c r="H129" s="61">
        <v>44882</v>
      </c>
      <c r="J129">
        <v>5924.7139999999999</v>
      </c>
      <c r="K129">
        <v>1759.8989999999999</v>
      </c>
      <c r="L129" s="94" t="s">
        <v>171</v>
      </c>
      <c r="M129" t="s">
        <v>194</v>
      </c>
      <c r="O129" s="34">
        <v>7</v>
      </c>
      <c r="Q129">
        <v>17.7</v>
      </c>
      <c r="R129" s="34">
        <v>36</v>
      </c>
      <c r="S129" s="34">
        <v>3</v>
      </c>
      <c r="T129" s="34">
        <v>1</v>
      </c>
      <c r="W129" s="34">
        <v>8</v>
      </c>
      <c r="Y129" s="34">
        <v>0</v>
      </c>
      <c r="AA129" s="35"/>
      <c r="AB129" t="s">
        <v>3398</v>
      </c>
      <c r="AC129" s="35" t="s">
        <v>174</v>
      </c>
      <c r="AD129" s="35" t="s">
        <v>175</v>
      </c>
      <c r="AE129">
        <v>9</v>
      </c>
      <c r="AF129">
        <v>8.6</v>
      </c>
      <c r="AG129" s="35" t="s">
        <v>176</v>
      </c>
      <c r="AH129" s="68">
        <v>3.98</v>
      </c>
      <c r="AI129" s="35" t="s">
        <v>176</v>
      </c>
      <c r="AN129">
        <v>5.88</v>
      </c>
      <c r="AO129" s="35" t="s">
        <v>176</v>
      </c>
      <c r="AT129" t="s">
        <v>179</v>
      </c>
      <c r="AV129" s="28" t="s">
        <v>179</v>
      </c>
      <c r="AX129" s="35">
        <v>1.034340091021928</v>
      </c>
      <c r="AY129" t="s">
        <v>176</v>
      </c>
      <c r="AZ129" s="35">
        <v>1.5838332643773272</v>
      </c>
      <c r="BA129" s="35" t="s">
        <v>176</v>
      </c>
      <c r="BF129" s="35">
        <v>7.8533844517266731</v>
      </c>
      <c r="BG129" s="35" t="s">
        <v>176</v>
      </c>
      <c r="BH129" s="35">
        <v>5.9971299449549145</v>
      </c>
      <c r="BI129" s="35" t="s">
        <v>176</v>
      </c>
      <c r="BJ129" s="32">
        <v>39.266922258633365</v>
      </c>
      <c r="BK129" s="35" t="s">
        <v>176</v>
      </c>
      <c r="BP129" s="28"/>
      <c r="BZ129" t="s">
        <v>3393</v>
      </c>
      <c r="CB129" t="s">
        <v>3394</v>
      </c>
      <c r="CC129" s="35">
        <v>14.278880821321225</v>
      </c>
      <c r="CD129" s="35">
        <v>1.0020169631774927</v>
      </c>
      <c r="CE129" s="34">
        <v>74</v>
      </c>
      <c r="CF129" s="59" t="s">
        <v>177</v>
      </c>
    </row>
    <row r="130" spans="1:84" x14ac:dyDescent="0.25">
      <c r="C130" s="33" t="s">
        <v>168</v>
      </c>
      <c r="D130" s="33" t="s">
        <v>169</v>
      </c>
      <c r="E130">
        <v>2022</v>
      </c>
      <c r="F130" s="61">
        <v>44882</v>
      </c>
      <c r="G130" s="38">
        <v>0.4375</v>
      </c>
      <c r="H130" s="61">
        <v>44882</v>
      </c>
      <c r="J130">
        <v>5924.7139999999999</v>
      </c>
      <c r="K130">
        <v>1759.8989999999999</v>
      </c>
      <c r="L130" s="94" t="s">
        <v>171</v>
      </c>
      <c r="M130" t="s">
        <v>194</v>
      </c>
      <c r="O130" s="34">
        <v>7</v>
      </c>
      <c r="Q130">
        <v>17.7</v>
      </c>
      <c r="R130" s="34">
        <v>36</v>
      </c>
      <c r="S130" s="34">
        <v>3</v>
      </c>
      <c r="T130" s="34">
        <v>1</v>
      </c>
      <c r="W130" s="34">
        <v>8</v>
      </c>
      <c r="Y130" s="34">
        <v>0</v>
      </c>
      <c r="AB130" t="s">
        <v>3399</v>
      </c>
      <c r="AC130" s="35" t="s">
        <v>174</v>
      </c>
      <c r="AD130" s="35" t="s">
        <v>175</v>
      </c>
      <c r="AE130">
        <v>12</v>
      </c>
      <c r="AF130">
        <v>9.3000000000000007</v>
      </c>
      <c r="AG130" s="35" t="s">
        <v>176</v>
      </c>
      <c r="AH130" s="68">
        <v>4.26</v>
      </c>
      <c r="AI130" s="35" t="s">
        <v>176</v>
      </c>
      <c r="AN130">
        <v>4.4799999999999995</v>
      </c>
      <c r="AO130" s="35" t="s">
        <v>176</v>
      </c>
      <c r="AT130" t="s">
        <v>179</v>
      </c>
      <c r="AV130" t="s">
        <v>179</v>
      </c>
      <c r="AX130" s="35">
        <v>1.5191870086884567</v>
      </c>
      <c r="AY130" t="s">
        <v>176</v>
      </c>
      <c r="AZ130" s="35">
        <v>1.9717107985105502</v>
      </c>
      <c r="BA130" s="35" t="s">
        <v>176</v>
      </c>
      <c r="BF130" s="35">
        <v>16.420712944519408</v>
      </c>
      <c r="BG130" s="35" t="s">
        <v>176</v>
      </c>
      <c r="BH130" s="35">
        <v>4.4978474587161861</v>
      </c>
      <c r="BI130" s="35" t="s">
        <v>176</v>
      </c>
      <c r="BJ130" s="32">
        <v>43.550586505029734</v>
      </c>
      <c r="BK130" s="35" t="s">
        <v>176</v>
      </c>
      <c r="BZ130" t="s">
        <v>3393</v>
      </c>
      <c r="CB130" t="s">
        <v>3394</v>
      </c>
      <c r="CC130" s="35">
        <v>20.704377190915775</v>
      </c>
      <c r="CD130" s="35">
        <v>1.5191870086884567</v>
      </c>
      <c r="CE130" s="34">
        <v>57</v>
      </c>
      <c r="CF130" s="59" t="s">
        <v>177</v>
      </c>
    </row>
    <row r="131" spans="1:84" x14ac:dyDescent="0.25">
      <c r="C131" s="33" t="s">
        <v>168</v>
      </c>
      <c r="D131" s="33" t="s">
        <v>169</v>
      </c>
      <c r="E131">
        <v>2022</v>
      </c>
      <c r="F131" s="61">
        <v>44882</v>
      </c>
      <c r="G131" s="38">
        <v>0.4375</v>
      </c>
      <c r="H131" s="61">
        <v>44882</v>
      </c>
      <c r="J131">
        <v>5924.7139999999999</v>
      </c>
      <c r="K131">
        <v>1759.8989999999999</v>
      </c>
      <c r="L131" s="94" t="s">
        <v>171</v>
      </c>
      <c r="M131" t="s">
        <v>194</v>
      </c>
      <c r="O131" s="34">
        <v>7</v>
      </c>
      <c r="Q131">
        <v>17.7</v>
      </c>
      <c r="R131" s="34">
        <v>36</v>
      </c>
      <c r="S131" s="34">
        <v>3</v>
      </c>
      <c r="T131" s="34">
        <v>1</v>
      </c>
      <c r="W131" s="34">
        <v>8</v>
      </c>
      <c r="Y131" s="34">
        <v>0</v>
      </c>
      <c r="AB131" t="s">
        <v>3400</v>
      </c>
      <c r="AC131" s="35" t="s">
        <v>174</v>
      </c>
      <c r="AD131" s="35" t="s">
        <v>175</v>
      </c>
      <c r="AE131">
        <v>15</v>
      </c>
      <c r="AF131">
        <v>9.5</v>
      </c>
      <c r="AG131" s="35" t="s">
        <v>176</v>
      </c>
      <c r="AH131" s="69">
        <v>4.3</v>
      </c>
      <c r="AI131" s="35" t="s">
        <v>176</v>
      </c>
      <c r="AN131" s="35">
        <v>4.1999999999999993</v>
      </c>
      <c r="AO131" s="35" t="s">
        <v>176</v>
      </c>
      <c r="AT131" t="s">
        <v>179</v>
      </c>
      <c r="AV131" t="s">
        <v>179</v>
      </c>
      <c r="AX131" s="35">
        <v>1.6808026479106331</v>
      </c>
      <c r="AY131" t="s">
        <v>176</v>
      </c>
      <c r="AZ131" s="35">
        <v>2.1333264377327263</v>
      </c>
      <c r="BA131" s="35" t="s">
        <v>176</v>
      </c>
      <c r="BF131" s="35">
        <v>17.848601026651529</v>
      </c>
      <c r="BG131" s="35" t="s">
        <v>176</v>
      </c>
      <c r="BH131" s="35">
        <v>4.7834250751426106</v>
      </c>
      <c r="BI131" s="35" t="s">
        <v>176</v>
      </c>
      <c r="BJ131" s="32">
        <v>44.264530546095799</v>
      </c>
      <c r="BK131" s="35" t="s">
        <v>176</v>
      </c>
      <c r="BZ131" t="s">
        <v>3393</v>
      </c>
      <c r="CB131" t="s">
        <v>3394</v>
      </c>
      <c r="CC131" s="35">
        <v>22.132265273047899</v>
      </c>
      <c r="CD131" s="35">
        <v>1.6484795200661977</v>
      </c>
      <c r="CE131" s="34">
        <v>54</v>
      </c>
      <c r="CF131" s="59" t="s">
        <v>177</v>
      </c>
    </row>
    <row r="132" spans="1:84" s="5" customFormat="1" x14ac:dyDescent="0.25">
      <c r="A132" s="73"/>
      <c r="C132" s="74" t="s">
        <v>168</v>
      </c>
      <c r="D132" s="74" t="s">
        <v>169</v>
      </c>
      <c r="E132" s="5">
        <v>2022</v>
      </c>
      <c r="F132" s="62">
        <v>44882</v>
      </c>
      <c r="G132" s="77">
        <v>0.4375</v>
      </c>
      <c r="H132" s="62">
        <v>44882</v>
      </c>
      <c r="I132" s="78"/>
      <c r="J132" s="5">
        <v>5924.7139999999999</v>
      </c>
      <c r="K132" s="5">
        <v>1759.8989999999999</v>
      </c>
      <c r="L132" s="96" t="s">
        <v>171</v>
      </c>
      <c r="M132" s="5" t="s">
        <v>194</v>
      </c>
      <c r="O132" s="80">
        <v>7</v>
      </c>
      <c r="Q132" s="5">
        <v>17.7</v>
      </c>
      <c r="R132" s="80">
        <v>36</v>
      </c>
      <c r="S132" s="80">
        <v>3</v>
      </c>
      <c r="T132" s="80">
        <v>1</v>
      </c>
      <c r="W132" s="80">
        <v>8</v>
      </c>
      <c r="Y132" s="80">
        <v>0</v>
      </c>
      <c r="AB132" s="5" t="s">
        <v>3401</v>
      </c>
      <c r="AC132" s="82" t="s">
        <v>174</v>
      </c>
      <c r="AD132" s="82" t="s">
        <v>175</v>
      </c>
      <c r="AE132" s="5">
        <v>17</v>
      </c>
      <c r="AF132" s="5">
        <v>9</v>
      </c>
      <c r="AG132" s="82" t="s">
        <v>176</v>
      </c>
      <c r="AH132" s="81">
        <v>4</v>
      </c>
      <c r="AI132" s="82" t="s">
        <v>176</v>
      </c>
      <c r="AN132" s="5">
        <v>5.25</v>
      </c>
      <c r="AO132" s="82" t="s">
        <v>176</v>
      </c>
      <c r="AT132" s="5">
        <v>7.6</v>
      </c>
      <c r="AU132" s="5" t="s">
        <v>176</v>
      </c>
      <c r="AV132" s="5">
        <v>1.4</v>
      </c>
      <c r="AW132" s="5" t="s">
        <v>176</v>
      </c>
      <c r="AX132" s="82">
        <v>1.2606019859329747</v>
      </c>
      <c r="AY132" s="5" t="s">
        <v>176</v>
      </c>
      <c r="AZ132" s="82">
        <v>1.9393876706661151</v>
      </c>
      <c r="BA132" s="82" t="s">
        <v>176</v>
      </c>
      <c r="BF132" s="82">
        <v>11.42310465705698</v>
      </c>
      <c r="BG132" s="82" t="s">
        <v>176</v>
      </c>
      <c r="BH132" s="82">
        <v>6.0685243490615202</v>
      </c>
      <c r="BI132" s="82" t="s">
        <v>176</v>
      </c>
      <c r="BJ132" s="72">
        <v>42.83664246396367</v>
      </c>
      <c r="BK132" s="82" t="s">
        <v>176</v>
      </c>
      <c r="BZ132" s="5" t="s">
        <v>3393</v>
      </c>
      <c r="CB132" s="5" t="s">
        <v>3394</v>
      </c>
      <c r="CC132" s="82">
        <v>17.134656985585469</v>
      </c>
      <c r="CD132" s="82">
        <v>1.2282788580885395</v>
      </c>
      <c r="CE132" s="80">
        <v>67</v>
      </c>
      <c r="CF132" s="83" t="s">
        <v>177</v>
      </c>
    </row>
    <row r="133" spans="1:84" x14ac:dyDescent="0.25">
      <c r="C133" s="33" t="s">
        <v>168</v>
      </c>
      <c r="D133" s="33" t="s">
        <v>169</v>
      </c>
      <c r="E133">
        <v>2022</v>
      </c>
      <c r="F133" s="40">
        <v>44910</v>
      </c>
      <c r="G133" s="38">
        <v>0.45833333333333331</v>
      </c>
      <c r="H133" s="40">
        <v>44910</v>
      </c>
      <c r="J133" s="27">
        <v>5924.7139999999999</v>
      </c>
      <c r="K133" s="27">
        <v>1759.8989999999999</v>
      </c>
      <c r="L133" s="39" t="s">
        <v>171</v>
      </c>
      <c r="M133" t="s">
        <v>194</v>
      </c>
      <c r="O133" s="34">
        <v>7</v>
      </c>
      <c r="Q133">
        <v>18</v>
      </c>
      <c r="R133" s="34">
        <v>27</v>
      </c>
      <c r="S133" s="34">
        <v>2</v>
      </c>
      <c r="T133" s="34">
        <v>-5</v>
      </c>
      <c r="W133" s="34">
        <v>3</v>
      </c>
      <c r="Y133" s="34">
        <v>4</v>
      </c>
      <c r="Z133">
        <v>4</v>
      </c>
      <c r="AA133" t="s">
        <v>176</v>
      </c>
      <c r="AB133" t="s">
        <v>3409</v>
      </c>
      <c r="AC133" s="35" t="s">
        <v>174</v>
      </c>
      <c r="AD133" s="35" t="s">
        <v>175</v>
      </c>
      <c r="AE133">
        <v>0.5</v>
      </c>
      <c r="AF133" s="27" t="s">
        <v>3416</v>
      </c>
      <c r="AG133" s="35" t="s">
        <v>176</v>
      </c>
      <c r="AH133" cm="1">
        <f t="array" ref="AH133:AH139">'Resultat Edsviken 2022 enkel'!W133:W139</f>
        <v>3.02</v>
      </c>
      <c r="AI133" s="33" t="s">
        <v>176</v>
      </c>
      <c r="AN133">
        <v>8.1199999999999992</v>
      </c>
      <c r="AO133" s="35" t="s">
        <v>176</v>
      </c>
      <c r="AT133">
        <v>7.9</v>
      </c>
      <c r="AU133" t="s">
        <v>176</v>
      </c>
      <c r="AV133">
        <v>1.5</v>
      </c>
      <c r="AW133" t="s">
        <v>176</v>
      </c>
      <c r="AX133" s="69" cm="1">
        <f t="array" ref="AX133:AX139">'Resultat Edsviken 2022 enkel'!T133:T139</f>
        <v>1.1313094745552337</v>
      </c>
      <c r="AY133" s="35" t="s">
        <v>176</v>
      </c>
      <c r="AZ133" s="35" cm="1">
        <f t="array" ref="AZ133:AZ139">'Resultat Edsviken 2022 enkel'!V133:V139</f>
        <v>1.7454489035995036</v>
      </c>
      <c r="BA133" s="35" t="s">
        <v>176</v>
      </c>
      <c r="BF133" s="35" cm="1">
        <f t="array" ref="BF133:BF139">'Resultat Edsviken 2022 enkel'!P133:P139</f>
        <v>20.704377190915775</v>
      </c>
      <c r="BG133" s="35" t="s">
        <v>176</v>
      </c>
      <c r="BH133" s="35" cm="1">
        <f t="array" ref="BH133:BH139">'Resultat Edsviken 2022 enkel'!N133:N139</f>
        <v>4.4264530546095795</v>
      </c>
      <c r="BI133" s="35" t="s">
        <v>176</v>
      </c>
      <c r="BJ133" s="32" cm="1">
        <f t="array" ref="BJ133:BJ139">'Resultat Edsviken 2022 enkel'!S133:S139</f>
        <v>50.690026915690346</v>
      </c>
      <c r="BK133" s="35" t="s">
        <v>176</v>
      </c>
      <c r="BZ133" t="s">
        <v>3393</v>
      </c>
      <c r="CB133" t="s">
        <v>3394</v>
      </c>
      <c r="CC133" s="35" cm="1">
        <f t="array" ref="CC133:CC139">'Resultat Edsviken 2022 enkel'!R133:R139</f>
        <v>24.274097396246081</v>
      </c>
      <c r="CD133" s="32" cm="1">
        <f t="array" ref="CD133:CD139">'Resultat Edsviken 2022 enkel'!U133:U139</f>
        <v>1.0020169631774927</v>
      </c>
      <c r="CE133" cm="1">
        <f t="array" ref="CE133:CE139">'Resultat Edsviken 2022 enkel'!AC133:AC139</f>
        <v>79</v>
      </c>
      <c r="CF133" s="65" t="s">
        <v>177</v>
      </c>
    </row>
    <row r="134" spans="1:84" x14ac:dyDescent="0.25">
      <c r="C134" s="33" t="s">
        <v>168</v>
      </c>
      <c r="D134" s="33" t="s">
        <v>169</v>
      </c>
      <c r="E134">
        <v>2022</v>
      </c>
      <c r="F134" s="40">
        <v>44910</v>
      </c>
      <c r="G134" s="38">
        <v>0.45833333333333331</v>
      </c>
      <c r="H134" s="40">
        <v>44910</v>
      </c>
      <c r="J134" s="27">
        <v>5924.7139999999999</v>
      </c>
      <c r="K134" s="27">
        <v>1759.8989999999999</v>
      </c>
      <c r="L134" s="39" t="s">
        <v>171</v>
      </c>
      <c r="M134" t="s">
        <v>194</v>
      </c>
      <c r="O134" s="34">
        <v>7</v>
      </c>
      <c r="Q134">
        <v>18</v>
      </c>
      <c r="R134" s="34">
        <v>27</v>
      </c>
      <c r="S134" s="34">
        <v>2</v>
      </c>
      <c r="T134" s="34">
        <v>-5</v>
      </c>
      <c r="W134" s="34">
        <v>3</v>
      </c>
      <c r="Y134" s="34">
        <v>4</v>
      </c>
      <c r="AB134" t="s">
        <v>3410</v>
      </c>
      <c r="AC134" s="35" t="s">
        <v>174</v>
      </c>
      <c r="AD134" s="35" t="s">
        <v>175</v>
      </c>
      <c r="AE134">
        <v>3</v>
      </c>
      <c r="AF134">
        <v>4.3</v>
      </c>
      <c r="AG134" s="35" t="s">
        <v>176</v>
      </c>
      <c r="AH134">
        <v>3.58</v>
      </c>
      <c r="AI134" s="33" t="s">
        <v>176</v>
      </c>
      <c r="AN134">
        <v>5.1099999999999994</v>
      </c>
      <c r="AO134" s="35" t="s">
        <v>176</v>
      </c>
      <c r="AT134" t="s">
        <v>179</v>
      </c>
      <c r="AV134" t="s">
        <v>179</v>
      </c>
      <c r="AX134" s="69">
        <v>1.3252482416218452</v>
      </c>
      <c r="AY134" s="35" t="s">
        <v>176</v>
      </c>
      <c r="AZ134" s="35">
        <v>1.7454489035995036</v>
      </c>
      <c r="BA134" s="35" t="s">
        <v>176</v>
      </c>
      <c r="BF134" s="35">
        <v>22.84620931411396</v>
      </c>
      <c r="BG134" s="35" t="s">
        <v>176</v>
      </c>
      <c r="BH134" s="35">
        <v>1.2137048698123041</v>
      </c>
      <c r="BI134" s="35" t="s">
        <v>176</v>
      </c>
      <c r="BJ134" s="32">
        <v>47.12030671036004</v>
      </c>
      <c r="BK134" s="35" t="s">
        <v>176</v>
      </c>
      <c r="BZ134" t="s">
        <v>3393</v>
      </c>
      <c r="CB134" t="s">
        <v>3394</v>
      </c>
      <c r="CC134" s="35">
        <v>23.56015335518002</v>
      </c>
      <c r="CD134" s="32">
        <v>1.2606019859329747</v>
      </c>
      <c r="CE134">
        <v>56</v>
      </c>
      <c r="CF134" s="65" t="s">
        <v>177</v>
      </c>
    </row>
    <row r="135" spans="1:84" x14ac:dyDescent="0.25">
      <c r="C135" s="33" t="s">
        <v>168</v>
      </c>
      <c r="D135" s="33" t="s">
        <v>169</v>
      </c>
      <c r="E135">
        <v>2022</v>
      </c>
      <c r="F135" s="40">
        <v>44910</v>
      </c>
      <c r="G135" s="38">
        <v>0.45833333333333331</v>
      </c>
      <c r="H135" s="40">
        <v>44910</v>
      </c>
      <c r="J135" s="27">
        <v>5924.7139999999999</v>
      </c>
      <c r="K135" s="27">
        <v>1759.8989999999999</v>
      </c>
      <c r="L135" s="39" t="s">
        <v>171</v>
      </c>
      <c r="M135" t="s">
        <v>194</v>
      </c>
      <c r="O135" s="34">
        <v>7</v>
      </c>
      <c r="Q135">
        <v>18</v>
      </c>
      <c r="R135" s="34">
        <v>27</v>
      </c>
      <c r="S135" s="34">
        <v>2</v>
      </c>
      <c r="T135" s="34">
        <v>-5</v>
      </c>
      <c r="W135" s="34">
        <v>3</v>
      </c>
      <c r="Y135" s="34">
        <v>4</v>
      </c>
      <c r="AB135" t="s">
        <v>3411</v>
      </c>
      <c r="AC135" s="35" t="s">
        <v>174</v>
      </c>
      <c r="AD135" s="35" t="s">
        <v>175</v>
      </c>
      <c r="AE135">
        <v>6</v>
      </c>
      <c r="AF135">
        <v>5.4</v>
      </c>
      <c r="AG135" s="35" t="s">
        <v>176</v>
      </c>
      <c r="AH135">
        <v>3.75</v>
      </c>
      <c r="AI135" s="33" t="s">
        <v>176</v>
      </c>
      <c r="AN135">
        <v>4.0599999999999996</v>
      </c>
      <c r="AO135" s="35" t="s">
        <v>176</v>
      </c>
      <c r="AT135" t="s">
        <v>179</v>
      </c>
      <c r="AV135" t="s">
        <v>179</v>
      </c>
      <c r="AX135" s="69">
        <v>1.4545407529995862</v>
      </c>
      <c r="AY135" s="35" t="s">
        <v>176</v>
      </c>
      <c r="AZ135" s="35">
        <v>1.9393876706661151</v>
      </c>
      <c r="BA135" s="35" t="s">
        <v>176</v>
      </c>
      <c r="BF135" s="35">
        <v>24.274097396246081</v>
      </c>
      <c r="BG135" s="35" t="s">
        <v>176</v>
      </c>
      <c r="BH135" s="35">
        <v>0.78533844517266738</v>
      </c>
      <c r="BI135" s="35" t="s">
        <v>176</v>
      </c>
      <c r="BJ135" s="32">
        <v>48.548194792492161</v>
      </c>
      <c r="BK135" s="35" t="s">
        <v>176</v>
      </c>
      <c r="BZ135" t="s">
        <v>3393</v>
      </c>
      <c r="CB135" t="s">
        <v>3394</v>
      </c>
      <c r="CC135" s="35">
        <v>24.988041437312141</v>
      </c>
      <c r="CD135" s="32">
        <v>1.422217625155151</v>
      </c>
      <c r="CE135">
        <v>46</v>
      </c>
      <c r="CF135" s="65" t="s">
        <v>177</v>
      </c>
    </row>
    <row r="136" spans="1:84" x14ac:dyDescent="0.25">
      <c r="C136" s="33" t="s">
        <v>168</v>
      </c>
      <c r="D136" s="33" t="s">
        <v>169</v>
      </c>
      <c r="E136">
        <v>2022</v>
      </c>
      <c r="F136" s="40">
        <v>44910</v>
      </c>
      <c r="G136" s="38">
        <v>0.45833333333333331</v>
      </c>
      <c r="H136" s="40">
        <v>44910</v>
      </c>
      <c r="J136" s="27">
        <v>5924.7139999999999</v>
      </c>
      <c r="K136" s="27">
        <v>1759.8989999999999</v>
      </c>
      <c r="L136" s="39" t="s">
        <v>171</v>
      </c>
      <c r="M136" t="s">
        <v>194</v>
      </c>
      <c r="O136" s="34">
        <v>7</v>
      </c>
      <c r="Q136">
        <v>18</v>
      </c>
      <c r="R136" s="34">
        <v>27</v>
      </c>
      <c r="S136" s="34">
        <v>2</v>
      </c>
      <c r="T136" s="34">
        <v>-5</v>
      </c>
      <c r="W136" s="34">
        <v>3</v>
      </c>
      <c r="Y136" s="34">
        <v>4</v>
      </c>
      <c r="AB136" t="s">
        <v>3412</v>
      </c>
      <c r="AC136" s="35" t="s">
        <v>174</v>
      </c>
      <c r="AD136" s="35" t="s">
        <v>175</v>
      </c>
      <c r="AE136">
        <v>9</v>
      </c>
      <c r="AF136">
        <v>5.8</v>
      </c>
      <c r="AG136" s="35" t="s">
        <v>176</v>
      </c>
      <c r="AH136">
        <v>3.83</v>
      </c>
      <c r="AI136" s="33" t="s">
        <v>176</v>
      </c>
      <c r="AN136">
        <v>3.29</v>
      </c>
      <c r="AO136" s="35" t="s">
        <v>176</v>
      </c>
      <c r="AT136" t="s">
        <v>179</v>
      </c>
      <c r="AV136" t="s">
        <v>179</v>
      </c>
      <c r="AX136" s="69">
        <v>1.6484795200661977</v>
      </c>
      <c r="AY136" s="35" t="s">
        <v>176</v>
      </c>
      <c r="AZ136" s="35">
        <v>2.1010033098882914</v>
      </c>
      <c r="BA136" s="35" t="s">
        <v>176</v>
      </c>
      <c r="BF136" s="35">
        <v>25.701985478378205</v>
      </c>
      <c r="BG136" s="35" t="s">
        <v>176</v>
      </c>
      <c r="BH136" s="35">
        <v>0.67824683901275817</v>
      </c>
      <c r="BI136" s="35" t="s">
        <v>176</v>
      </c>
      <c r="BJ136" s="32">
        <v>51.40397095675641</v>
      </c>
      <c r="BK136" s="35" t="s">
        <v>176</v>
      </c>
      <c r="BZ136" t="s">
        <v>3393</v>
      </c>
      <c r="CB136" t="s">
        <v>3394</v>
      </c>
      <c r="CC136" s="35">
        <v>26.415929519444266</v>
      </c>
      <c r="CD136" s="32">
        <v>1.6161563922217625</v>
      </c>
      <c r="CE136">
        <v>38</v>
      </c>
      <c r="CF136" s="65" t="s">
        <v>177</v>
      </c>
    </row>
    <row r="137" spans="1:84" x14ac:dyDescent="0.25">
      <c r="C137" s="33" t="s">
        <v>168</v>
      </c>
      <c r="D137" s="33" t="s">
        <v>169</v>
      </c>
      <c r="E137">
        <v>2022</v>
      </c>
      <c r="F137" s="40">
        <v>44910</v>
      </c>
      <c r="G137" s="38">
        <v>0.45833333333333331</v>
      </c>
      <c r="H137" s="40">
        <v>44910</v>
      </c>
      <c r="J137" s="27">
        <v>5924.7139999999999</v>
      </c>
      <c r="K137" s="27">
        <v>1759.8989999999999</v>
      </c>
      <c r="L137" s="39" t="s">
        <v>171</v>
      </c>
      <c r="M137" t="s">
        <v>194</v>
      </c>
      <c r="O137" s="34">
        <v>7</v>
      </c>
      <c r="Q137">
        <v>18</v>
      </c>
      <c r="R137" s="34">
        <v>27</v>
      </c>
      <c r="S137" s="34">
        <v>2</v>
      </c>
      <c r="T137" s="34">
        <v>-5</v>
      </c>
      <c r="W137" s="34">
        <v>3</v>
      </c>
      <c r="Y137" s="34">
        <v>4</v>
      </c>
      <c r="AB137" t="s">
        <v>3413</v>
      </c>
      <c r="AC137" s="35" t="s">
        <v>174</v>
      </c>
      <c r="AD137" s="35" t="s">
        <v>175</v>
      </c>
      <c r="AE137">
        <v>12</v>
      </c>
      <c r="AF137">
        <v>5.5</v>
      </c>
      <c r="AG137" s="35" t="s">
        <v>176</v>
      </c>
      <c r="AH137">
        <v>3.86</v>
      </c>
      <c r="AI137" s="33" t="s">
        <v>176</v>
      </c>
      <c r="AN137">
        <v>3.08</v>
      </c>
      <c r="AO137" s="35" t="s">
        <v>176</v>
      </c>
      <c r="AT137" t="s">
        <v>179</v>
      </c>
      <c r="AV137" t="s">
        <v>179</v>
      </c>
      <c r="AX137" s="69">
        <v>1.6808026479106331</v>
      </c>
      <c r="AY137" s="35" t="s">
        <v>176</v>
      </c>
      <c r="AZ137" s="35">
        <v>2.2302958212660324</v>
      </c>
      <c r="BA137" s="35" t="s">
        <v>176</v>
      </c>
      <c r="BF137" s="35">
        <v>26.415929519444266</v>
      </c>
      <c r="BG137" s="35" t="s">
        <v>176</v>
      </c>
      <c r="BH137" s="35">
        <v>0.78533844517266738</v>
      </c>
      <c r="BI137" s="35" t="s">
        <v>176</v>
      </c>
      <c r="BJ137" s="32">
        <v>49.976082874624282</v>
      </c>
      <c r="BK137" s="35" t="s">
        <v>176</v>
      </c>
      <c r="BZ137" t="s">
        <v>3393</v>
      </c>
      <c r="CB137" t="s">
        <v>3394</v>
      </c>
      <c r="CC137" s="35">
        <v>27.129873560510326</v>
      </c>
      <c r="CD137" s="32">
        <v>1.6484795200661977</v>
      </c>
      <c r="CE137">
        <v>35</v>
      </c>
      <c r="CF137" s="65" t="s">
        <v>177</v>
      </c>
    </row>
    <row r="138" spans="1:84" x14ac:dyDescent="0.25">
      <c r="C138" s="33" t="s">
        <v>168</v>
      </c>
      <c r="D138" s="33" t="s">
        <v>169</v>
      </c>
      <c r="E138">
        <v>2022</v>
      </c>
      <c r="F138" s="40">
        <v>44910</v>
      </c>
      <c r="G138" s="38">
        <v>0.45833333333333331</v>
      </c>
      <c r="H138" s="40">
        <v>44910</v>
      </c>
      <c r="J138" s="27">
        <v>5924.7139999999999</v>
      </c>
      <c r="K138" s="27">
        <v>1759.8989999999999</v>
      </c>
      <c r="L138" s="39" t="s">
        <v>171</v>
      </c>
      <c r="M138" t="s">
        <v>194</v>
      </c>
      <c r="O138" s="34">
        <v>7</v>
      </c>
      <c r="Q138">
        <v>18</v>
      </c>
      <c r="R138" s="34">
        <v>27</v>
      </c>
      <c r="S138" s="34">
        <v>2</v>
      </c>
      <c r="T138" s="34">
        <v>-5</v>
      </c>
      <c r="W138" s="34">
        <v>3</v>
      </c>
      <c r="Y138" s="34">
        <v>4</v>
      </c>
      <c r="AB138" t="s">
        <v>3414</v>
      </c>
      <c r="AC138" s="35" t="s">
        <v>174</v>
      </c>
      <c r="AD138" s="35" t="s">
        <v>175</v>
      </c>
      <c r="AE138">
        <v>15</v>
      </c>
      <c r="AF138">
        <v>6</v>
      </c>
      <c r="AG138" s="35" t="s">
        <v>176</v>
      </c>
      <c r="AH138">
        <v>3.86</v>
      </c>
      <c r="AI138" s="33" t="s">
        <v>176</v>
      </c>
      <c r="AN138">
        <v>3.15</v>
      </c>
      <c r="AO138" s="35" t="s">
        <v>176</v>
      </c>
      <c r="AT138" t="s">
        <v>179</v>
      </c>
      <c r="AV138" t="s">
        <v>179</v>
      </c>
      <c r="AX138" s="69">
        <v>1.6808026479106331</v>
      </c>
      <c r="AY138" s="35" t="s">
        <v>176</v>
      </c>
      <c r="AZ138" s="35">
        <v>2.1656495655771617</v>
      </c>
      <c r="BA138" s="35" t="s">
        <v>176</v>
      </c>
      <c r="BF138" s="35">
        <v>26.415929519444266</v>
      </c>
      <c r="BG138" s="35" t="s">
        <v>176</v>
      </c>
      <c r="BH138" s="35">
        <v>0.63541019654879449</v>
      </c>
      <c r="BI138" s="35" t="s">
        <v>176</v>
      </c>
      <c r="BJ138" s="32">
        <v>52.831859038888531</v>
      </c>
      <c r="BK138" s="35" t="s">
        <v>176</v>
      </c>
      <c r="BZ138" t="s">
        <v>3393</v>
      </c>
      <c r="CB138" t="s">
        <v>3394</v>
      </c>
      <c r="CC138" s="35">
        <v>27.129873560510326</v>
      </c>
      <c r="CD138" s="32">
        <v>1.6484795200661977</v>
      </c>
      <c r="CE138">
        <v>36</v>
      </c>
      <c r="CF138" s="65" t="s">
        <v>177</v>
      </c>
    </row>
    <row r="139" spans="1:84" s="5" customFormat="1" x14ac:dyDescent="0.25">
      <c r="A139" s="73"/>
      <c r="C139" s="74" t="s">
        <v>168</v>
      </c>
      <c r="D139" s="74" t="s">
        <v>169</v>
      </c>
      <c r="E139" s="5">
        <v>2022</v>
      </c>
      <c r="F139" s="76">
        <v>44910</v>
      </c>
      <c r="G139" s="77">
        <v>0.45833333333333331</v>
      </c>
      <c r="H139" s="76">
        <v>44910</v>
      </c>
      <c r="I139" s="78"/>
      <c r="J139" s="78">
        <v>5924.7139999999999</v>
      </c>
      <c r="K139" s="78">
        <v>1759.8989999999999</v>
      </c>
      <c r="L139" s="79" t="s">
        <v>171</v>
      </c>
      <c r="M139" s="5" t="s">
        <v>194</v>
      </c>
      <c r="O139" s="80">
        <v>7</v>
      </c>
      <c r="Q139" s="5">
        <v>18</v>
      </c>
      <c r="R139" s="80">
        <v>27</v>
      </c>
      <c r="S139" s="80">
        <v>2</v>
      </c>
      <c r="T139" s="80">
        <v>-5</v>
      </c>
      <c r="W139" s="80">
        <v>3</v>
      </c>
      <c r="Y139" s="80">
        <v>4</v>
      </c>
      <c r="AB139" s="5" t="s">
        <v>3415</v>
      </c>
      <c r="AC139" s="82" t="s">
        <v>174</v>
      </c>
      <c r="AD139" s="82" t="s">
        <v>175</v>
      </c>
      <c r="AE139" s="5">
        <v>17</v>
      </c>
      <c r="AF139" s="5">
        <v>6.1</v>
      </c>
      <c r="AG139" s="82" t="s">
        <v>176</v>
      </c>
      <c r="AH139" s="5">
        <v>3.86</v>
      </c>
      <c r="AI139" s="74" t="s">
        <v>176</v>
      </c>
      <c r="AN139" s="5">
        <v>2.8</v>
      </c>
      <c r="AO139" s="82" t="s">
        <v>176</v>
      </c>
      <c r="AT139" s="5">
        <v>7.6</v>
      </c>
      <c r="AU139" s="5" t="s">
        <v>176</v>
      </c>
      <c r="AV139" s="5">
        <v>1.4</v>
      </c>
      <c r="AW139" s="5" t="s">
        <v>176</v>
      </c>
      <c r="AX139" s="81">
        <v>1.8100951592883741</v>
      </c>
      <c r="AY139" s="82" t="s">
        <v>176</v>
      </c>
      <c r="AZ139" s="82">
        <v>2.4565577161770791</v>
      </c>
      <c r="BA139" s="82" t="s">
        <v>176</v>
      </c>
      <c r="BF139" s="82">
        <v>29.271705683708511</v>
      </c>
      <c r="BG139" s="82" t="s">
        <v>176</v>
      </c>
      <c r="BH139" s="82">
        <v>0.92812725338587954</v>
      </c>
      <c r="BI139" s="82" t="s">
        <v>176</v>
      </c>
      <c r="BJ139" s="72">
        <v>55.687635203152773</v>
      </c>
      <c r="BK139" s="82" t="s">
        <v>176</v>
      </c>
      <c r="BZ139" s="5" t="s">
        <v>3393</v>
      </c>
      <c r="CB139" s="5" t="s">
        <v>3394</v>
      </c>
      <c r="CC139" s="82">
        <v>29.985649724774571</v>
      </c>
      <c r="CD139" s="72">
        <v>1.7777720314439387</v>
      </c>
      <c r="CE139" s="5">
        <v>32</v>
      </c>
      <c r="CF139" s="139" t="s">
        <v>177</v>
      </c>
    </row>
    <row r="140" spans="1:84" x14ac:dyDescent="0.25">
      <c r="E140" s="37"/>
      <c r="F140" s="40"/>
      <c r="G140" s="38"/>
      <c r="H140" s="40"/>
      <c r="L140" s="39"/>
      <c r="AI140" s="33"/>
      <c r="AX140" s="35"/>
      <c r="AY140" s="35"/>
      <c r="AZ140" s="35"/>
      <c r="BF140" s="35"/>
      <c r="BH140" s="35"/>
      <c r="BI140" s="35"/>
      <c r="BJ140" s="34"/>
      <c r="CC140" s="35"/>
      <c r="CD140" s="35"/>
      <c r="CE140" s="34"/>
      <c r="CF140" s="65"/>
    </row>
    <row r="141" spans="1:84" x14ac:dyDescent="0.25">
      <c r="E141" s="37"/>
      <c r="F141" s="40"/>
      <c r="G141" s="38"/>
      <c r="H141" s="40"/>
      <c r="L141" s="39"/>
      <c r="AI141" s="33"/>
      <c r="AX141" s="35"/>
      <c r="AY141" s="35"/>
      <c r="AZ141" s="35"/>
      <c r="BF141" s="35"/>
      <c r="BH141" s="35"/>
      <c r="BI141" s="35"/>
      <c r="BJ141" s="34"/>
      <c r="CC141" s="35"/>
      <c r="CD141" s="35"/>
      <c r="CE141" s="34"/>
      <c r="CF141" s="65"/>
    </row>
    <row r="142" spans="1:84" x14ac:dyDescent="0.25">
      <c r="E142" s="37"/>
      <c r="F142" s="40"/>
      <c r="G142" s="38"/>
      <c r="H142" s="40"/>
      <c r="L142" s="39"/>
      <c r="AI142" s="33"/>
      <c r="AX142" s="35"/>
      <c r="AY142" s="35"/>
      <c r="AZ142" s="35"/>
      <c r="BF142" s="35"/>
      <c r="BH142" s="35"/>
      <c r="BI142" s="35"/>
      <c r="BJ142" s="34"/>
      <c r="CC142" s="35"/>
      <c r="CD142" s="35"/>
      <c r="CE142" s="34"/>
      <c r="CF142" s="65"/>
    </row>
    <row r="143" spans="1:84" x14ac:dyDescent="0.25">
      <c r="E143" s="40"/>
      <c r="F143" s="40"/>
      <c r="L143" s="39"/>
    </row>
    <row r="144" spans="1:84" x14ac:dyDescent="0.25">
      <c r="E144" s="40"/>
      <c r="F144" s="40"/>
      <c r="L144" s="39"/>
    </row>
    <row r="145" spans="5:12" x14ac:dyDescent="0.25">
      <c r="E145" s="40"/>
      <c r="F145" s="40"/>
      <c r="L145" s="39"/>
    </row>
    <row r="146" spans="5:12" x14ac:dyDescent="0.25">
      <c r="E146" s="40"/>
      <c r="F146" s="40"/>
      <c r="L146" s="39"/>
    </row>
    <row r="147" spans="5:12" x14ac:dyDescent="0.25">
      <c r="E147" s="40"/>
      <c r="F147" s="40"/>
      <c r="L147" s="39"/>
    </row>
    <row r="148" spans="5:12" x14ac:dyDescent="0.25">
      <c r="E148" s="40"/>
      <c r="F148" s="40"/>
      <c r="L148" s="39"/>
    </row>
    <row r="149" spans="5:12" x14ac:dyDescent="0.25">
      <c r="E149" s="40"/>
      <c r="F149" s="40"/>
      <c r="L149" s="39"/>
    </row>
    <row r="150" spans="5:12" x14ac:dyDescent="0.25">
      <c r="E150" s="40"/>
      <c r="F150" s="40"/>
      <c r="L150" s="39"/>
    </row>
    <row r="151" spans="5:12" x14ac:dyDescent="0.25">
      <c r="E151" s="40"/>
      <c r="F151" s="40"/>
      <c r="L151" s="39"/>
    </row>
    <row r="152" spans="5:12" x14ac:dyDescent="0.25">
      <c r="E152" s="40"/>
      <c r="F152" s="40"/>
      <c r="L152" s="39"/>
    </row>
    <row r="153" spans="5:12" x14ac:dyDescent="0.25">
      <c r="E153" s="40"/>
      <c r="F153" s="40"/>
      <c r="L153" s="39"/>
    </row>
    <row r="154" spans="5:12" x14ac:dyDescent="0.25">
      <c r="E154" s="40"/>
      <c r="F154" s="40"/>
      <c r="L154" s="39"/>
    </row>
    <row r="155" spans="5:12" x14ac:dyDescent="0.25">
      <c r="E155" s="40"/>
      <c r="F155" s="40"/>
      <c r="L155" s="39"/>
    </row>
    <row r="156" spans="5:12" x14ac:dyDescent="0.25">
      <c r="E156" s="40"/>
      <c r="F156" s="40"/>
      <c r="L156" s="39"/>
    </row>
    <row r="157" spans="5:12" x14ac:dyDescent="0.25">
      <c r="E157" s="40"/>
      <c r="F157" s="40"/>
      <c r="L157" s="39"/>
    </row>
    <row r="158" spans="5:12" x14ac:dyDescent="0.25">
      <c r="E158" s="40"/>
      <c r="F158" s="40"/>
      <c r="L158" s="39"/>
    </row>
    <row r="159" spans="5:12" x14ac:dyDescent="0.25">
      <c r="E159" s="40"/>
      <c r="F159" s="40"/>
      <c r="L159" s="39"/>
    </row>
    <row r="160" spans="5:12" x14ac:dyDescent="0.25">
      <c r="E160" s="40"/>
      <c r="F160" s="40"/>
      <c r="L160" s="39"/>
    </row>
    <row r="161" spans="5:12" x14ac:dyDescent="0.25">
      <c r="E161" s="40"/>
      <c r="F161" s="40"/>
      <c r="L161" s="39"/>
    </row>
    <row r="162" spans="5:12" x14ac:dyDescent="0.25">
      <c r="E162" s="40"/>
      <c r="F162" s="40"/>
      <c r="L162" s="39"/>
    </row>
    <row r="163" spans="5:12" x14ac:dyDescent="0.25">
      <c r="E163" s="40"/>
      <c r="F163" s="40"/>
      <c r="L163" s="39"/>
    </row>
    <row r="164" spans="5:12" x14ac:dyDescent="0.25">
      <c r="E164" s="40"/>
      <c r="F164" s="40"/>
      <c r="L164" s="39"/>
    </row>
    <row r="165" spans="5:12" x14ac:dyDescent="0.25">
      <c r="E165" s="40"/>
      <c r="F165" s="40"/>
      <c r="L165" s="39"/>
    </row>
    <row r="166" spans="5:12" x14ac:dyDescent="0.25">
      <c r="E166" s="40"/>
      <c r="F166" s="40"/>
      <c r="L166" s="39"/>
    </row>
    <row r="167" spans="5:12" x14ac:dyDescent="0.25">
      <c r="E167" s="40"/>
      <c r="F167" s="40"/>
      <c r="L167" s="39"/>
    </row>
    <row r="168" spans="5:12" x14ac:dyDescent="0.25">
      <c r="E168" s="40"/>
      <c r="F168" s="40"/>
      <c r="L168" s="39"/>
    </row>
    <row r="169" spans="5:12" x14ac:dyDescent="0.25">
      <c r="E169" s="40"/>
      <c r="F169" s="40"/>
      <c r="L169" s="39"/>
    </row>
    <row r="170" spans="5:12" x14ac:dyDescent="0.25">
      <c r="E170" s="40"/>
      <c r="F170" s="40"/>
      <c r="L170" s="39"/>
    </row>
    <row r="171" spans="5:12" x14ac:dyDescent="0.25">
      <c r="E171" s="40"/>
      <c r="F171" s="40"/>
      <c r="L171" s="39"/>
    </row>
    <row r="172" spans="5:12" x14ac:dyDescent="0.25">
      <c r="E172" s="40"/>
      <c r="F172" s="40"/>
      <c r="L172" s="39"/>
    </row>
    <row r="173" spans="5:12" x14ac:dyDescent="0.25">
      <c r="E173" s="40"/>
      <c r="F173" s="40"/>
      <c r="L173" s="39"/>
    </row>
    <row r="174" spans="5:12" x14ac:dyDescent="0.25">
      <c r="E174" s="40"/>
      <c r="F174" s="40"/>
      <c r="L174" s="39"/>
    </row>
    <row r="175" spans="5:12" x14ac:dyDescent="0.25">
      <c r="E175" s="40"/>
      <c r="F175" s="40"/>
      <c r="L175" s="39"/>
    </row>
    <row r="176" spans="5:12" x14ac:dyDescent="0.25">
      <c r="E176" s="40"/>
      <c r="F176" s="40"/>
      <c r="L176" s="39"/>
    </row>
    <row r="177" spans="5:12" x14ac:dyDescent="0.25">
      <c r="E177" s="40"/>
      <c r="F177" s="40"/>
      <c r="L177" s="39"/>
    </row>
    <row r="178" spans="5:12" x14ac:dyDescent="0.25">
      <c r="E178" s="40"/>
      <c r="F178" s="40"/>
      <c r="L178" s="39"/>
    </row>
    <row r="179" spans="5:12" x14ac:dyDescent="0.25">
      <c r="E179" s="40"/>
      <c r="F179" s="40"/>
      <c r="L179" s="39"/>
    </row>
    <row r="180" spans="5:12" x14ac:dyDescent="0.25">
      <c r="E180" s="40"/>
      <c r="F180" s="40"/>
      <c r="L180" s="39"/>
    </row>
    <row r="181" spans="5:12" x14ac:dyDescent="0.25">
      <c r="E181" s="40"/>
      <c r="F181" s="40"/>
      <c r="L181" s="39"/>
    </row>
    <row r="182" spans="5:12" x14ac:dyDescent="0.25">
      <c r="E182" s="40"/>
      <c r="F182" s="40"/>
      <c r="L182" s="39"/>
    </row>
    <row r="183" spans="5:12" x14ac:dyDescent="0.25">
      <c r="E183" s="40"/>
      <c r="F183" s="40"/>
      <c r="L183" s="39"/>
    </row>
    <row r="184" spans="5:12" x14ac:dyDescent="0.25">
      <c r="E184" s="40"/>
      <c r="F184" s="40"/>
      <c r="L184" s="39"/>
    </row>
    <row r="185" spans="5:12" x14ac:dyDescent="0.25">
      <c r="E185" s="40"/>
      <c r="F185" s="40"/>
      <c r="L185" s="39"/>
    </row>
    <row r="186" spans="5:12" x14ac:dyDescent="0.25">
      <c r="E186" s="40"/>
      <c r="F186" s="40"/>
      <c r="L186" s="39"/>
    </row>
    <row r="187" spans="5:12" x14ac:dyDescent="0.25">
      <c r="E187" s="40"/>
      <c r="F187" s="40"/>
      <c r="L187" s="39"/>
    </row>
    <row r="188" spans="5:12" x14ac:dyDescent="0.25">
      <c r="E188" s="40"/>
      <c r="F188" s="40"/>
      <c r="L188" s="39"/>
    </row>
    <row r="189" spans="5:12" x14ac:dyDescent="0.25">
      <c r="E189" s="40"/>
      <c r="F189" s="40"/>
      <c r="L189" s="39"/>
    </row>
    <row r="190" spans="5:12" x14ac:dyDescent="0.25">
      <c r="E190" s="40"/>
      <c r="F190" s="40"/>
      <c r="L190" s="39"/>
    </row>
    <row r="191" spans="5:12" x14ac:dyDescent="0.25">
      <c r="E191" s="40"/>
      <c r="F191" s="40"/>
      <c r="L191" s="39"/>
    </row>
    <row r="192" spans="5:12" x14ac:dyDescent="0.25">
      <c r="E192" s="40"/>
      <c r="F192" s="40"/>
      <c r="L192" s="39"/>
    </row>
    <row r="193" spans="5:12" x14ac:dyDescent="0.25">
      <c r="E193" s="40"/>
      <c r="F193" s="40"/>
      <c r="L193" s="39"/>
    </row>
    <row r="194" spans="5:12" x14ac:dyDescent="0.25">
      <c r="E194" s="40"/>
      <c r="F194" s="40"/>
      <c r="L194" s="39"/>
    </row>
    <row r="195" spans="5:12" x14ac:dyDescent="0.25">
      <c r="E195" s="40"/>
      <c r="F195" s="40"/>
      <c r="L195" s="39"/>
    </row>
    <row r="196" spans="5:12" x14ac:dyDescent="0.25">
      <c r="E196" s="40"/>
      <c r="F196" s="40"/>
      <c r="L196" s="39"/>
    </row>
    <row r="197" spans="5:12" x14ac:dyDescent="0.25">
      <c r="E197" s="40"/>
      <c r="F197" s="40"/>
      <c r="L197" s="39"/>
    </row>
    <row r="198" spans="5:12" x14ac:dyDescent="0.25">
      <c r="E198" s="40"/>
      <c r="F198" s="40"/>
      <c r="L198" s="39"/>
    </row>
    <row r="199" spans="5:12" x14ac:dyDescent="0.25">
      <c r="E199" s="40"/>
      <c r="F199" s="40"/>
      <c r="L199" s="39"/>
    </row>
    <row r="200" spans="5:12" x14ac:dyDescent="0.25">
      <c r="E200" s="40"/>
      <c r="F200" s="40"/>
      <c r="L200" s="39"/>
    </row>
    <row r="201" spans="5:12" x14ac:dyDescent="0.25">
      <c r="E201" s="40"/>
      <c r="F201" s="40"/>
      <c r="L201" s="39"/>
    </row>
    <row r="202" spans="5:12" x14ac:dyDescent="0.25">
      <c r="E202" s="40"/>
      <c r="F202" s="40"/>
      <c r="L202" s="39"/>
    </row>
    <row r="203" spans="5:12" x14ac:dyDescent="0.25">
      <c r="E203" s="40"/>
      <c r="F203" s="40"/>
      <c r="L203" s="39"/>
    </row>
    <row r="204" spans="5:12" x14ac:dyDescent="0.25">
      <c r="E204" s="40"/>
      <c r="F204" s="40"/>
      <c r="L204" s="39"/>
    </row>
    <row r="205" spans="5:12" x14ac:dyDescent="0.25">
      <c r="E205" s="40"/>
      <c r="F205" s="40"/>
      <c r="L205" s="39"/>
    </row>
    <row r="206" spans="5:12" x14ac:dyDescent="0.25">
      <c r="E206" s="40"/>
      <c r="F206" s="40"/>
      <c r="L206" s="39"/>
    </row>
    <row r="207" spans="5:12" x14ac:dyDescent="0.25">
      <c r="E207" s="40"/>
      <c r="F207" s="40"/>
      <c r="L207" s="39"/>
    </row>
    <row r="208" spans="5:12" x14ac:dyDescent="0.25">
      <c r="E208" s="40"/>
      <c r="F208" s="40"/>
      <c r="L208" s="39"/>
    </row>
    <row r="209" spans="5:12" x14ac:dyDescent="0.25">
      <c r="E209" s="40"/>
      <c r="F209" s="40"/>
      <c r="L209" s="39"/>
    </row>
    <row r="210" spans="5:12" x14ac:dyDescent="0.25">
      <c r="E210" s="40"/>
      <c r="F210" s="40"/>
      <c r="L210" s="39"/>
    </row>
    <row r="211" spans="5:12" x14ac:dyDescent="0.25">
      <c r="E211" s="40"/>
      <c r="F211" s="40"/>
      <c r="L211" s="39"/>
    </row>
    <row r="212" spans="5:12" x14ac:dyDescent="0.25">
      <c r="E212" s="40"/>
      <c r="F212" s="40"/>
      <c r="L212" s="39"/>
    </row>
    <row r="213" spans="5:12" x14ac:dyDescent="0.25">
      <c r="E213" s="40"/>
      <c r="F213" s="40"/>
      <c r="L213" s="39"/>
    </row>
    <row r="214" spans="5:12" x14ac:dyDescent="0.25">
      <c r="E214" s="40"/>
      <c r="F214" s="40"/>
      <c r="L214" s="39"/>
    </row>
    <row r="215" spans="5:12" x14ac:dyDescent="0.25">
      <c r="E215" s="40"/>
      <c r="F215" s="40"/>
      <c r="L215" s="39"/>
    </row>
    <row r="216" spans="5:12" x14ac:dyDescent="0.25">
      <c r="E216" s="40"/>
      <c r="F216" s="40"/>
      <c r="L216" s="39"/>
    </row>
    <row r="217" spans="5:12" x14ac:dyDescent="0.25">
      <c r="E217" s="40"/>
      <c r="F217" s="40"/>
      <c r="L217" s="39"/>
    </row>
    <row r="218" spans="5:12" x14ac:dyDescent="0.25">
      <c r="E218" s="40"/>
      <c r="F218" s="40"/>
      <c r="L218" s="39"/>
    </row>
    <row r="219" spans="5:12" x14ac:dyDescent="0.25">
      <c r="E219" s="40"/>
      <c r="F219" s="40"/>
      <c r="L219" s="39"/>
    </row>
    <row r="220" spans="5:12" x14ac:dyDescent="0.25">
      <c r="E220" s="40"/>
      <c r="F220" s="40"/>
      <c r="L220" s="39"/>
    </row>
    <row r="221" spans="5:12" x14ac:dyDescent="0.25">
      <c r="E221" s="40"/>
      <c r="F221" s="40"/>
      <c r="L221" s="39"/>
    </row>
    <row r="222" spans="5:12" x14ac:dyDescent="0.25">
      <c r="E222" s="40"/>
      <c r="F222" s="40"/>
      <c r="L222" s="39"/>
    </row>
    <row r="223" spans="5:12" x14ac:dyDescent="0.25">
      <c r="E223" s="40"/>
      <c r="F223" s="40"/>
      <c r="L223" s="39"/>
    </row>
    <row r="224" spans="5:12" x14ac:dyDescent="0.25">
      <c r="E224" s="40"/>
      <c r="F224" s="40"/>
      <c r="L224" s="39"/>
    </row>
    <row r="225" spans="5:12" x14ac:dyDescent="0.25">
      <c r="E225" s="40"/>
      <c r="F225" s="40"/>
      <c r="L225" s="39"/>
    </row>
    <row r="226" spans="5:12" x14ac:dyDescent="0.25">
      <c r="E226" s="40"/>
      <c r="F226" s="40"/>
      <c r="L226" s="39"/>
    </row>
    <row r="227" spans="5:12" x14ac:dyDescent="0.25">
      <c r="E227" s="40"/>
      <c r="F227" s="40"/>
      <c r="L227" s="39"/>
    </row>
    <row r="228" spans="5:12" x14ac:dyDescent="0.25">
      <c r="E228" s="40"/>
      <c r="F228" s="40"/>
      <c r="L228" s="39"/>
    </row>
    <row r="229" spans="5:12" x14ac:dyDescent="0.25">
      <c r="E229" s="40"/>
      <c r="F229" s="40"/>
      <c r="L229" s="39"/>
    </row>
    <row r="230" spans="5:12" x14ac:dyDescent="0.25">
      <c r="E230" s="40"/>
      <c r="F230" s="40"/>
      <c r="L230" s="39"/>
    </row>
    <row r="231" spans="5:12" x14ac:dyDescent="0.25">
      <c r="E231" s="40"/>
      <c r="F231" s="40"/>
      <c r="L231" s="39"/>
    </row>
    <row r="232" spans="5:12" x14ac:dyDescent="0.25">
      <c r="E232" s="40"/>
      <c r="F232" s="40"/>
      <c r="L232" s="39"/>
    </row>
    <row r="233" spans="5:12" x14ac:dyDescent="0.25">
      <c r="E233" s="40"/>
      <c r="F233" s="40"/>
      <c r="L233" s="39"/>
    </row>
    <row r="234" spans="5:12" x14ac:dyDescent="0.25">
      <c r="E234" s="40"/>
      <c r="F234" s="40"/>
      <c r="L234" s="39"/>
    </row>
    <row r="235" spans="5:12" x14ac:dyDescent="0.25">
      <c r="E235" s="40"/>
      <c r="F235" s="40"/>
      <c r="L235" s="39"/>
    </row>
    <row r="236" spans="5:12" x14ac:dyDescent="0.25">
      <c r="E236" s="40"/>
      <c r="F236" s="40"/>
      <c r="L236" s="39"/>
    </row>
    <row r="237" spans="5:12" x14ac:dyDescent="0.25">
      <c r="E237" s="40"/>
      <c r="F237" s="40"/>
      <c r="L237" s="39"/>
    </row>
    <row r="238" spans="5:12" x14ac:dyDescent="0.25">
      <c r="E238" s="40"/>
      <c r="F238" s="40"/>
      <c r="L238" s="39"/>
    </row>
    <row r="239" spans="5:12" x14ac:dyDescent="0.25">
      <c r="E239" s="40"/>
      <c r="F239" s="40"/>
      <c r="L239" s="39"/>
    </row>
    <row r="240" spans="5:12" x14ac:dyDescent="0.25">
      <c r="E240" s="40"/>
      <c r="F240" s="40"/>
      <c r="L240" s="39"/>
    </row>
    <row r="241" spans="5:12" x14ac:dyDescent="0.25">
      <c r="E241" s="40"/>
      <c r="F241" s="40"/>
      <c r="L241" s="39"/>
    </row>
    <row r="242" spans="5:12" x14ac:dyDescent="0.25">
      <c r="E242" s="40"/>
      <c r="F242" s="40"/>
      <c r="L242" s="39"/>
    </row>
    <row r="243" spans="5:12" x14ac:dyDescent="0.25">
      <c r="E243" s="40"/>
      <c r="F243" s="40"/>
      <c r="L243" s="39"/>
    </row>
    <row r="244" spans="5:12" x14ac:dyDescent="0.25">
      <c r="E244" s="40"/>
      <c r="F244" s="40"/>
      <c r="L244" s="39"/>
    </row>
    <row r="245" spans="5:12" x14ac:dyDescent="0.25">
      <c r="E245" s="40"/>
      <c r="F245" s="40"/>
      <c r="L245" s="39"/>
    </row>
    <row r="246" spans="5:12" x14ac:dyDescent="0.25">
      <c r="E246" s="40"/>
      <c r="F246" s="40"/>
      <c r="L246" s="39"/>
    </row>
    <row r="247" spans="5:12" x14ac:dyDescent="0.25">
      <c r="E247" s="40"/>
      <c r="F247" s="40"/>
      <c r="L247" s="39"/>
    </row>
    <row r="248" spans="5:12" x14ac:dyDescent="0.25">
      <c r="E248" s="40"/>
      <c r="F248" s="40"/>
      <c r="L248" s="39"/>
    </row>
    <row r="249" spans="5:12" x14ac:dyDescent="0.25">
      <c r="E249" s="40"/>
      <c r="F249" s="40"/>
      <c r="L249" s="39"/>
    </row>
    <row r="250" spans="5:12" x14ac:dyDescent="0.25">
      <c r="E250" s="40"/>
      <c r="F250" s="40"/>
      <c r="L250" s="39"/>
    </row>
    <row r="251" spans="5:12" x14ac:dyDescent="0.25">
      <c r="E251" s="40"/>
      <c r="F251" s="40"/>
      <c r="L251" s="39"/>
    </row>
    <row r="252" spans="5:12" x14ac:dyDescent="0.25">
      <c r="E252" s="40"/>
      <c r="F252" s="40"/>
      <c r="L252" s="39"/>
    </row>
    <row r="253" spans="5:12" x14ac:dyDescent="0.25">
      <c r="E253" s="40"/>
      <c r="F253" s="40"/>
      <c r="L253" s="39"/>
    </row>
    <row r="254" spans="5:12" x14ac:dyDescent="0.25">
      <c r="E254" s="40"/>
      <c r="F254" s="40"/>
      <c r="L254" s="39"/>
    </row>
    <row r="255" spans="5:12" x14ac:dyDescent="0.25">
      <c r="E255" s="40"/>
      <c r="F255" s="40"/>
      <c r="L255" s="39"/>
    </row>
    <row r="256" spans="5:12" x14ac:dyDescent="0.25">
      <c r="E256" s="40"/>
      <c r="F256" s="40"/>
      <c r="L256" s="39"/>
    </row>
    <row r="257" spans="5:12" x14ac:dyDescent="0.25">
      <c r="E257" s="40"/>
      <c r="F257" s="40"/>
      <c r="L257" s="39"/>
    </row>
    <row r="258" spans="5:12" x14ac:dyDescent="0.25">
      <c r="E258" s="40"/>
      <c r="F258" s="40"/>
      <c r="L258" s="39"/>
    </row>
    <row r="259" spans="5:12" x14ac:dyDescent="0.25">
      <c r="E259" s="40"/>
      <c r="F259" s="40"/>
      <c r="L259" s="39"/>
    </row>
    <row r="260" spans="5:12" x14ac:dyDescent="0.25">
      <c r="E260" s="40"/>
      <c r="F260" s="40"/>
      <c r="L260" s="39"/>
    </row>
    <row r="261" spans="5:12" x14ac:dyDescent="0.25">
      <c r="E261" s="40"/>
      <c r="F261" s="40"/>
      <c r="L261" s="39"/>
    </row>
    <row r="262" spans="5:12" x14ac:dyDescent="0.25">
      <c r="E262" s="40"/>
      <c r="F262" s="40"/>
      <c r="L262" s="39"/>
    </row>
    <row r="263" spans="5:12" x14ac:dyDescent="0.25">
      <c r="E263" s="40"/>
      <c r="F263" s="40"/>
      <c r="L263" s="39"/>
    </row>
    <row r="264" spans="5:12" x14ac:dyDescent="0.25">
      <c r="E264" s="40"/>
      <c r="F264" s="40"/>
      <c r="L264" s="39"/>
    </row>
    <row r="265" spans="5:12" x14ac:dyDescent="0.25">
      <c r="E265" s="40"/>
      <c r="F265" s="40"/>
      <c r="L265" s="39"/>
    </row>
    <row r="266" spans="5:12" x14ac:dyDescent="0.25">
      <c r="E266" s="40"/>
      <c r="F266" s="40"/>
      <c r="L266" s="39"/>
    </row>
    <row r="267" spans="5:12" x14ac:dyDescent="0.25">
      <c r="E267" s="40"/>
      <c r="F267" s="40"/>
      <c r="L267" s="39"/>
    </row>
    <row r="268" spans="5:12" x14ac:dyDescent="0.25">
      <c r="E268" s="40"/>
      <c r="F268" s="40"/>
      <c r="L268" s="39"/>
    </row>
    <row r="269" spans="5:12" x14ac:dyDescent="0.25">
      <c r="E269" s="40"/>
      <c r="F269" s="40"/>
      <c r="L269" s="39"/>
    </row>
    <row r="270" spans="5:12" x14ac:dyDescent="0.25">
      <c r="E270" s="40"/>
      <c r="F270" s="40"/>
      <c r="L270" s="39"/>
    </row>
    <row r="271" spans="5:12" x14ac:dyDescent="0.25">
      <c r="E271" s="40"/>
      <c r="F271" s="40"/>
      <c r="L271" s="39"/>
    </row>
    <row r="272" spans="5:12" x14ac:dyDescent="0.25">
      <c r="E272" s="40"/>
      <c r="F272" s="40"/>
      <c r="L272" s="39"/>
    </row>
    <row r="273" spans="5:12" x14ac:dyDescent="0.25">
      <c r="E273" s="40"/>
      <c r="F273" s="40"/>
      <c r="L273" s="39"/>
    </row>
    <row r="274" spans="5:12" x14ac:dyDescent="0.25">
      <c r="E274" s="40"/>
      <c r="F274" s="40"/>
      <c r="L274" s="39"/>
    </row>
    <row r="275" spans="5:12" x14ac:dyDescent="0.25">
      <c r="E275" s="40"/>
      <c r="F275" s="40"/>
      <c r="L275" s="39"/>
    </row>
    <row r="276" spans="5:12" x14ac:dyDescent="0.25">
      <c r="E276" s="40"/>
      <c r="F276" s="40"/>
      <c r="L276" s="39"/>
    </row>
    <row r="277" spans="5:12" x14ac:dyDescent="0.25">
      <c r="E277" s="40"/>
      <c r="F277" s="40"/>
      <c r="L277" s="39"/>
    </row>
    <row r="278" spans="5:12" x14ac:dyDescent="0.25">
      <c r="E278" s="40"/>
      <c r="F278" s="40"/>
      <c r="L278" s="39"/>
    </row>
    <row r="279" spans="5:12" x14ac:dyDescent="0.25">
      <c r="E279" s="40"/>
      <c r="F279" s="40"/>
      <c r="L279" s="39"/>
    </row>
    <row r="280" spans="5:12" x14ac:dyDescent="0.25">
      <c r="E280" s="40"/>
      <c r="F280" s="40"/>
      <c r="L280" s="39"/>
    </row>
    <row r="281" spans="5:12" x14ac:dyDescent="0.25">
      <c r="E281" s="40"/>
      <c r="F281" s="40"/>
      <c r="L281" s="39"/>
    </row>
    <row r="282" spans="5:12" x14ac:dyDescent="0.25">
      <c r="E282" s="40"/>
      <c r="F282" s="40"/>
      <c r="L282" s="39"/>
    </row>
    <row r="283" spans="5:12" x14ac:dyDescent="0.25">
      <c r="E283" s="40"/>
      <c r="F283" s="40"/>
      <c r="L283" s="39"/>
    </row>
    <row r="284" spans="5:12" x14ac:dyDescent="0.25">
      <c r="E284" s="40"/>
      <c r="F284" s="40"/>
      <c r="L284" s="39"/>
    </row>
    <row r="285" spans="5:12" x14ac:dyDescent="0.25">
      <c r="E285" s="40"/>
      <c r="F285" s="40"/>
      <c r="L285" s="39"/>
    </row>
    <row r="286" spans="5:12" x14ac:dyDescent="0.25">
      <c r="E286" s="40"/>
      <c r="F286" s="40"/>
      <c r="L286" s="39"/>
    </row>
    <row r="287" spans="5:12" x14ac:dyDescent="0.25">
      <c r="E287" s="40"/>
      <c r="F287" s="40"/>
      <c r="L287" s="39"/>
    </row>
    <row r="288" spans="5:12" x14ac:dyDescent="0.25">
      <c r="E288" s="40"/>
      <c r="F288" s="40"/>
      <c r="L288" s="39"/>
    </row>
    <row r="289" spans="5:12" x14ac:dyDescent="0.25">
      <c r="E289" s="40"/>
      <c r="F289" s="40"/>
      <c r="L289" s="39"/>
    </row>
    <row r="290" spans="5:12" x14ac:dyDescent="0.25">
      <c r="E290" s="40"/>
      <c r="F290" s="40"/>
      <c r="L290" s="39"/>
    </row>
    <row r="291" spans="5:12" x14ac:dyDescent="0.25">
      <c r="E291" s="40"/>
      <c r="F291" s="40"/>
      <c r="L291" s="39"/>
    </row>
    <row r="292" spans="5:12" x14ac:dyDescent="0.25">
      <c r="E292" s="40"/>
      <c r="F292" s="40"/>
      <c r="L292" s="39"/>
    </row>
    <row r="293" spans="5:12" x14ac:dyDescent="0.25">
      <c r="E293" s="40"/>
      <c r="F293" s="40"/>
      <c r="L293" s="39"/>
    </row>
    <row r="294" spans="5:12" x14ac:dyDescent="0.25">
      <c r="E294" s="40"/>
      <c r="F294" s="40"/>
      <c r="L294" s="39"/>
    </row>
    <row r="295" spans="5:12" x14ac:dyDescent="0.25">
      <c r="E295" s="40"/>
      <c r="F295" s="40"/>
      <c r="L295" s="39"/>
    </row>
    <row r="296" spans="5:12" x14ac:dyDescent="0.25">
      <c r="E296" s="40"/>
      <c r="F296" s="40"/>
      <c r="L296" s="39"/>
    </row>
    <row r="297" spans="5:12" x14ac:dyDescent="0.25">
      <c r="E297" s="40"/>
      <c r="F297" s="40"/>
      <c r="L297" s="39"/>
    </row>
    <row r="298" spans="5:12" x14ac:dyDescent="0.25">
      <c r="E298" s="40"/>
      <c r="F298" s="40"/>
      <c r="L298" s="39"/>
    </row>
    <row r="299" spans="5:12" x14ac:dyDescent="0.25">
      <c r="E299" s="40"/>
      <c r="F299" s="40"/>
      <c r="L299" s="39"/>
    </row>
    <row r="300" spans="5:12" x14ac:dyDescent="0.25">
      <c r="E300" s="40"/>
      <c r="F300" s="40"/>
      <c r="L300" s="39"/>
    </row>
    <row r="301" spans="5:12" x14ac:dyDescent="0.25">
      <c r="E301" s="40"/>
      <c r="F301" s="40"/>
      <c r="L301" s="39"/>
    </row>
    <row r="302" spans="5:12" x14ac:dyDescent="0.25">
      <c r="E302" s="40"/>
      <c r="F302" s="40"/>
      <c r="L302" s="39"/>
    </row>
    <row r="303" spans="5:12" x14ac:dyDescent="0.25">
      <c r="E303" s="40"/>
      <c r="F303" s="40"/>
      <c r="L303" s="39"/>
    </row>
    <row r="304" spans="5:12" x14ac:dyDescent="0.25">
      <c r="E304" s="40"/>
      <c r="F304" s="40"/>
      <c r="L304" s="39"/>
    </row>
    <row r="305" spans="5:12" x14ac:dyDescent="0.25">
      <c r="E305" s="40"/>
      <c r="F305" s="40"/>
      <c r="L305" s="39"/>
    </row>
    <row r="306" spans="5:12" x14ac:dyDescent="0.25">
      <c r="E306" s="40"/>
      <c r="F306" s="40"/>
      <c r="L306" s="39"/>
    </row>
    <row r="307" spans="5:12" x14ac:dyDescent="0.25">
      <c r="E307" s="40"/>
      <c r="F307" s="40"/>
      <c r="L307" s="39"/>
    </row>
    <row r="308" spans="5:12" x14ac:dyDescent="0.25">
      <c r="E308" s="40"/>
      <c r="F308" s="40"/>
      <c r="L308" s="39"/>
    </row>
    <row r="309" spans="5:12" x14ac:dyDescent="0.25">
      <c r="E309" s="40"/>
      <c r="F309" s="40"/>
      <c r="L309" s="39"/>
    </row>
    <row r="310" spans="5:12" x14ac:dyDescent="0.25">
      <c r="E310" s="40"/>
      <c r="F310" s="40"/>
      <c r="L310" s="39"/>
    </row>
    <row r="311" spans="5:12" x14ac:dyDescent="0.25">
      <c r="E311" s="40"/>
      <c r="F311" s="40"/>
      <c r="L311" s="39"/>
    </row>
    <row r="312" spans="5:12" x14ac:dyDescent="0.25">
      <c r="E312" s="40"/>
      <c r="F312" s="40"/>
      <c r="L312" s="39"/>
    </row>
    <row r="313" spans="5:12" x14ac:dyDescent="0.25">
      <c r="E313" s="40"/>
      <c r="F313" s="40"/>
      <c r="L313" s="39"/>
    </row>
    <row r="314" spans="5:12" x14ac:dyDescent="0.25">
      <c r="E314" s="40"/>
      <c r="F314" s="40"/>
      <c r="L314" s="39"/>
    </row>
    <row r="315" spans="5:12" x14ac:dyDescent="0.25">
      <c r="E315" s="40"/>
      <c r="F315" s="40"/>
      <c r="L315" s="39"/>
    </row>
    <row r="316" spans="5:12" x14ac:dyDescent="0.25">
      <c r="E316" s="40"/>
      <c r="F316" s="40"/>
      <c r="L316" s="39"/>
    </row>
    <row r="317" spans="5:12" x14ac:dyDescent="0.25">
      <c r="E317" s="40"/>
      <c r="F317" s="40"/>
      <c r="L317" s="39"/>
    </row>
    <row r="318" spans="5:12" x14ac:dyDescent="0.25">
      <c r="E318" s="40"/>
      <c r="F318" s="40"/>
      <c r="L318" s="39"/>
    </row>
    <row r="319" spans="5:12" x14ac:dyDescent="0.25">
      <c r="E319" s="40"/>
      <c r="F319" s="40"/>
      <c r="L319" s="39"/>
    </row>
    <row r="320" spans="5:12" x14ac:dyDescent="0.25">
      <c r="E320" s="40"/>
      <c r="F320" s="40"/>
      <c r="L320" s="39"/>
    </row>
    <row r="321" spans="5:12" x14ac:dyDescent="0.25">
      <c r="E321" s="40"/>
      <c r="F321" s="40"/>
      <c r="L321" s="39"/>
    </row>
    <row r="322" spans="5:12" x14ac:dyDescent="0.25">
      <c r="E322" s="40"/>
      <c r="F322" s="40"/>
      <c r="L322" s="39"/>
    </row>
    <row r="323" spans="5:12" x14ac:dyDescent="0.25">
      <c r="E323" s="40"/>
      <c r="F323" s="40"/>
      <c r="L323" s="39"/>
    </row>
    <row r="324" spans="5:12" x14ac:dyDescent="0.25">
      <c r="E324" s="40"/>
      <c r="F324" s="40"/>
      <c r="L324" s="39"/>
    </row>
    <row r="325" spans="5:12" x14ac:dyDescent="0.25">
      <c r="E325" s="40"/>
      <c r="F325" s="40"/>
      <c r="L325" s="39"/>
    </row>
    <row r="326" spans="5:12" x14ac:dyDescent="0.25">
      <c r="E326" s="40"/>
      <c r="F326" s="40"/>
      <c r="L326" s="39"/>
    </row>
    <row r="327" spans="5:12" x14ac:dyDescent="0.25">
      <c r="E327" s="40"/>
      <c r="F327" s="40"/>
      <c r="L327" s="39"/>
    </row>
    <row r="328" spans="5:12" x14ac:dyDescent="0.25">
      <c r="E328" s="40"/>
      <c r="F328" s="40"/>
      <c r="L328" s="39"/>
    </row>
    <row r="329" spans="5:12" x14ac:dyDescent="0.25">
      <c r="E329" s="40"/>
      <c r="F329" s="40"/>
      <c r="L329" s="39"/>
    </row>
    <row r="330" spans="5:12" x14ac:dyDescent="0.25">
      <c r="E330" s="40"/>
      <c r="F330" s="40"/>
      <c r="L330" s="39"/>
    </row>
    <row r="331" spans="5:12" x14ac:dyDescent="0.25">
      <c r="E331" s="40"/>
      <c r="F331" s="40"/>
      <c r="L331" s="39"/>
    </row>
    <row r="332" spans="5:12" x14ac:dyDescent="0.25">
      <c r="E332" s="40"/>
      <c r="F332" s="40"/>
      <c r="L332" s="39"/>
    </row>
    <row r="333" spans="5:12" x14ac:dyDescent="0.25">
      <c r="E333" s="40"/>
      <c r="F333" s="40"/>
      <c r="L333" s="39"/>
    </row>
    <row r="334" spans="5:12" x14ac:dyDescent="0.25">
      <c r="E334" s="40"/>
      <c r="F334" s="40"/>
      <c r="L334" s="39"/>
    </row>
    <row r="335" spans="5:12" x14ac:dyDescent="0.25">
      <c r="E335" s="40"/>
      <c r="F335" s="40"/>
      <c r="L335" s="39"/>
    </row>
    <row r="336" spans="5:12" x14ac:dyDescent="0.25">
      <c r="E336" s="40"/>
      <c r="F336" s="40"/>
      <c r="L336" s="39"/>
    </row>
    <row r="337" spans="5:12" x14ac:dyDescent="0.25">
      <c r="E337" s="40"/>
      <c r="F337" s="40"/>
      <c r="L337" s="39"/>
    </row>
    <row r="338" spans="5:12" x14ac:dyDescent="0.25">
      <c r="E338" s="40"/>
      <c r="F338" s="40"/>
      <c r="L338" s="39"/>
    </row>
    <row r="339" spans="5:12" x14ac:dyDescent="0.25">
      <c r="E339" s="40"/>
      <c r="F339" s="40"/>
      <c r="L339" s="39"/>
    </row>
    <row r="340" spans="5:12" x14ac:dyDescent="0.25">
      <c r="E340" s="40"/>
      <c r="F340" s="40"/>
      <c r="L340" s="39"/>
    </row>
    <row r="341" spans="5:12" x14ac:dyDescent="0.25">
      <c r="E341" s="40"/>
      <c r="F341" s="40"/>
      <c r="L341" s="39"/>
    </row>
    <row r="342" spans="5:12" x14ac:dyDescent="0.25">
      <c r="E342" s="40"/>
      <c r="F342" s="40"/>
      <c r="L342" s="39"/>
    </row>
    <row r="343" spans="5:12" x14ac:dyDescent="0.25">
      <c r="E343" s="40"/>
      <c r="F343" s="40"/>
      <c r="L343" s="39"/>
    </row>
    <row r="344" spans="5:12" x14ac:dyDescent="0.25">
      <c r="E344" s="40"/>
      <c r="F344" s="40"/>
      <c r="L344" s="39"/>
    </row>
    <row r="345" spans="5:12" x14ac:dyDescent="0.25">
      <c r="E345" s="40"/>
      <c r="F345" s="40"/>
      <c r="L345" s="39"/>
    </row>
    <row r="346" spans="5:12" x14ac:dyDescent="0.25">
      <c r="E346" s="40"/>
      <c r="F346" s="40"/>
      <c r="L346" s="39"/>
    </row>
    <row r="347" spans="5:12" x14ac:dyDescent="0.25">
      <c r="E347" s="40"/>
      <c r="F347" s="40"/>
      <c r="L347" s="39"/>
    </row>
    <row r="348" spans="5:12" x14ac:dyDescent="0.25">
      <c r="E348" s="40"/>
      <c r="F348" s="40"/>
      <c r="L348" s="39"/>
    </row>
    <row r="349" spans="5:12" x14ac:dyDescent="0.25">
      <c r="E349" s="40"/>
      <c r="F349" s="40"/>
      <c r="L349" s="39"/>
    </row>
    <row r="350" spans="5:12" x14ac:dyDescent="0.25">
      <c r="E350" s="40"/>
      <c r="F350" s="40"/>
      <c r="L350" s="39"/>
    </row>
    <row r="351" spans="5:12" x14ac:dyDescent="0.25">
      <c r="E351" s="40"/>
      <c r="F351" s="40"/>
      <c r="L351" s="39"/>
    </row>
    <row r="352" spans="5:12" x14ac:dyDescent="0.25">
      <c r="E352" s="40"/>
      <c r="F352" s="40"/>
      <c r="L352" s="39"/>
    </row>
    <row r="353" spans="5:12" x14ac:dyDescent="0.25">
      <c r="E353" s="40"/>
      <c r="F353" s="40"/>
      <c r="L353" s="39"/>
    </row>
    <row r="354" spans="5:12" x14ac:dyDescent="0.25">
      <c r="E354" s="40"/>
      <c r="F354" s="40"/>
      <c r="L354" s="39"/>
    </row>
    <row r="355" spans="5:12" x14ac:dyDescent="0.25">
      <c r="E355" s="40"/>
      <c r="F355" s="40"/>
      <c r="L355" s="39"/>
    </row>
    <row r="356" spans="5:12" x14ac:dyDescent="0.25">
      <c r="E356" s="40"/>
      <c r="F356" s="40"/>
      <c r="L356" s="39"/>
    </row>
    <row r="357" spans="5:12" x14ac:dyDescent="0.25">
      <c r="E357" s="40"/>
      <c r="F357" s="40"/>
      <c r="L357" s="39"/>
    </row>
    <row r="358" spans="5:12" x14ac:dyDescent="0.25">
      <c r="E358" s="40"/>
      <c r="F358" s="40"/>
      <c r="L358" s="39"/>
    </row>
    <row r="359" spans="5:12" x14ac:dyDescent="0.25">
      <c r="E359" s="40"/>
      <c r="F359" s="40"/>
      <c r="L359" s="39"/>
    </row>
    <row r="360" spans="5:12" x14ac:dyDescent="0.25">
      <c r="E360" s="40"/>
      <c r="F360" s="40"/>
      <c r="L360" s="39"/>
    </row>
    <row r="361" spans="5:12" x14ac:dyDescent="0.25">
      <c r="E361" s="40"/>
      <c r="F361" s="40"/>
      <c r="L361" s="39"/>
    </row>
    <row r="362" spans="5:12" x14ac:dyDescent="0.25">
      <c r="E362" s="40"/>
      <c r="F362" s="40"/>
      <c r="L362" s="39"/>
    </row>
    <row r="363" spans="5:12" x14ac:dyDescent="0.25">
      <c r="E363" s="40"/>
      <c r="F363" s="40"/>
      <c r="L363" s="39"/>
    </row>
    <row r="364" spans="5:12" x14ac:dyDescent="0.25">
      <c r="E364" s="40"/>
      <c r="F364" s="40"/>
      <c r="L364" s="39"/>
    </row>
    <row r="365" spans="5:12" x14ac:dyDescent="0.25">
      <c r="E365" s="40"/>
      <c r="F365" s="40"/>
      <c r="L365" s="39"/>
    </row>
    <row r="366" spans="5:12" x14ac:dyDescent="0.25">
      <c r="E366" s="40"/>
      <c r="F366" s="40"/>
      <c r="L366" s="39"/>
    </row>
    <row r="367" spans="5:12" x14ac:dyDescent="0.25">
      <c r="E367" s="40"/>
      <c r="F367" s="40"/>
      <c r="L367" s="39"/>
    </row>
    <row r="368" spans="5:12" x14ac:dyDescent="0.25">
      <c r="E368" s="40"/>
      <c r="F368" s="40"/>
      <c r="L368" s="39"/>
    </row>
    <row r="369" spans="5:12" x14ac:dyDescent="0.25">
      <c r="E369" s="40"/>
      <c r="F369" s="40"/>
      <c r="L369" s="39"/>
    </row>
    <row r="370" spans="5:12" x14ac:dyDescent="0.25">
      <c r="E370" s="40"/>
      <c r="F370" s="40"/>
      <c r="L370" s="39"/>
    </row>
    <row r="371" spans="5:12" x14ac:dyDescent="0.25">
      <c r="E371" s="40"/>
      <c r="F371" s="40"/>
      <c r="L371" s="39"/>
    </row>
    <row r="372" spans="5:12" x14ac:dyDescent="0.25">
      <c r="E372" s="40"/>
      <c r="F372" s="40"/>
      <c r="L372" s="39"/>
    </row>
    <row r="373" spans="5:12" x14ac:dyDescent="0.25">
      <c r="E373" s="40"/>
      <c r="F373" s="40"/>
      <c r="L373" s="39"/>
    </row>
    <row r="374" spans="5:12" x14ac:dyDescent="0.25">
      <c r="E374" s="40"/>
      <c r="F374" s="40"/>
      <c r="L374" s="39"/>
    </row>
    <row r="375" spans="5:12" x14ac:dyDescent="0.25">
      <c r="E375" s="40"/>
      <c r="F375" s="40"/>
      <c r="L375" s="39"/>
    </row>
    <row r="376" spans="5:12" x14ac:dyDescent="0.25">
      <c r="E376" s="40"/>
      <c r="F376" s="40"/>
      <c r="L376" s="39"/>
    </row>
    <row r="377" spans="5:12" x14ac:dyDescent="0.25">
      <c r="E377" s="40"/>
      <c r="F377" s="40"/>
      <c r="L377" s="39"/>
    </row>
    <row r="378" spans="5:12" x14ac:dyDescent="0.25">
      <c r="E378" s="40"/>
      <c r="F378" s="40"/>
      <c r="L378" s="39"/>
    </row>
    <row r="379" spans="5:12" x14ac:dyDescent="0.25">
      <c r="E379" s="40"/>
      <c r="F379" s="40"/>
      <c r="L379" s="39"/>
    </row>
    <row r="380" spans="5:12" x14ac:dyDescent="0.25">
      <c r="E380" s="40"/>
      <c r="F380" s="40"/>
      <c r="L380" s="39"/>
    </row>
    <row r="381" spans="5:12" x14ac:dyDescent="0.25">
      <c r="E381" s="40"/>
      <c r="F381" s="40"/>
      <c r="L381" s="39"/>
    </row>
    <row r="382" spans="5:12" x14ac:dyDescent="0.25">
      <c r="E382" s="40"/>
      <c r="F382" s="40"/>
      <c r="L382" s="39"/>
    </row>
    <row r="383" spans="5:12" x14ac:dyDescent="0.25">
      <c r="E383" s="40"/>
      <c r="F383" s="40"/>
      <c r="L383" s="39"/>
    </row>
    <row r="384" spans="5:12" x14ac:dyDescent="0.25">
      <c r="E384" s="40"/>
      <c r="F384" s="40"/>
      <c r="L384" s="39"/>
    </row>
    <row r="385" spans="5:12" x14ac:dyDescent="0.25">
      <c r="E385" s="40"/>
      <c r="F385" s="40"/>
      <c r="L385" s="39"/>
    </row>
    <row r="386" spans="5:12" x14ac:dyDescent="0.25">
      <c r="E386" s="40"/>
      <c r="F386" s="40"/>
      <c r="L386" s="39"/>
    </row>
    <row r="387" spans="5:12" x14ac:dyDescent="0.25">
      <c r="E387" s="40"/>
      <c r="F387" s="40"/>
      <c r="L387" s="39"/>
    </row>
    <row r="388" spans="5:12" x14ac:dyDescent="0.25">
      <c r="E388" s="40"/>
      <c r="F388" s="40"/>
      <c r="L388" s="39"/>
    </row>
    <row r="389" spans="5:12" x14ac:dyDescent="0.25">
      <c r="E389" s="40"/>
      <c r="F389" s="40"/>
      <c r="L389" s="39"/>
    </row>
    <row r="390" spans="5:12" x14ac:dyDescent="0.25">
      <c r="E390" s="40"/>
      <c r="F390" s="40"/>
      <c r="L390" s="39"/>
    </row>
    <row r="391" spans="5:12" x14ac:dyDescent="0.25">
      <c r="E391" s="40"/>
      <c r="F391" s="40"/>
      <c r="L391" s="39"/>
    </row>
    <row r="392" spans="5:12" x14ac:dyDescent="0.25">
      <c r="E392" s="40"/>
      <c r="F392" s="40"/>
      <c r="L392" s="39"/>
    </row>
    <row r="393" spans="5:12" x14ac:dyDescent="0.25">
      <c r="E393" s="40"/>
      <c r="F393" s="40"/>
      <c r="L393" s="39"/>
    </row>
    <row r="394" spans="5:12" x14ac:dyDescent="0.25">
      <c r="E394" s="40"/>
      <c r="F394" s="40"/>
      <c r="L394" s="39"/>
    </row>
    <row r="395" spans="5:12" x14ac:dyDescent="0.25">
      <c r="E395" s="40"/>
      <c r="F395" s="40"/>
      <c r="L395" s="39"/>
    </row>
    <row r="396" spans="5:12" x14ac:dyDescent="0.25">
      <c r="E396" s="40"/>
      <c r="F396" s="40"/>
      <c r="L396" s="39"/>
    </row>
    <row r="397" spans="5:12" x14ac:dyDescent="0.25">
      <c r="E397" s="40"/>
      <c r="F397" s="40"/>
      <c r="L397" s="39"/>
    </row>
    <row r="398" spans="5:12" x14ac:dyDescent="0.25">
      <c r="E398" s="40"/>
      <c r="F398" s="40"/>
      <c r="L398" s="39"/>
    </row>
    <row r="399" spans="5:12" x14ac:dyDescent="0.25">
      <c r="E399" s="40"/>
      <c r="F399" s="40"/>
      <c r="L399" s="39"/>
    </row>
    <row r="400" spans="5:12" x14ac:dyDescent="0.25">
      <c r="E400" s="40"/>
      <c r="F400" s="40"/>
      <c r="L400" s="39"/>
    </row>
    <row r="401" spans="5:12" x14ac:dyDescent="0.25">
      <c r="E401" s="40"/>
      <c r="F401" s="40"/>
      <c r="L401" s="39"/>
    </row>
    <row r="402" spans="5:12" x14ac:dyDescent="0.25">
      <c r="E402" s="40"/>
      <c r="F402" s="40"/>
      <c r="L402" s="39"/>
    </row>
    <row r="403" spans="5:12" x14ac:dyDescent="0.25">
      <c r="E403" s="40"/>
      <c r="F403" s="40"/>
      <c r="L403" s="39"/>
    </row>
    <row r="404" spans="5:12" x14ac:dyDescent="0.25">
      <c r="E404" s="40"/>
      <c r="F404" s="40"/>
      <c r="L404" s="39"/>
    </row>
    <row r="405" spans="5:12" x14ac:dyDescent="0.25">
      <c r="E405" s="40"/>
      <c r="F405" s="40"/>
      <c r="L405" s="39"/>
    </row>
    <row r="406" spans="5:12" x14ac:dyDescent="0.25">
      <c r="E406" s="40"/>
      <c r="F406" s="40"/>
      <c r="L406" s="39"/>
    </row>
    <row r="407" spans="5:12" x14ac:dyDescent="0.25">
      <c r="E407" s="40"/>
      <c r="F407" s="40"/>
      <c r="L407" s="39"/>
    </row>
    <row r="408" spans="5:12" x14ac:dyDescent="0.25">
      <c r="E408" s="40"/>
      <c r="F408" s="40"/>
      <c r="L408" s="39"/>
    </row>
    <row r="409" spans="5:12" x14ac:dyDescent="0.25">
      <c r="E409" s="40"/>
      <c r="F409" s="40"/>
      <c r="L409" s="39"/>
    </row>
    <row r="410" spans="5:12" x14ac:dyDescent="0.25">
      <c r="E410" s="40"/>
      <c r="F410" s="40"/>
      <c r="L410" s="39"/>
    </row>
    <row r="411" spans="5:12" x14ac:dyDescent="0.25">
      <c r="E411" s="40"/>
      <c r="F411" s="40"/>
      <c r="L411" s="39"/>
    </row>
    <row r="412" spans="5:12" x14ac:dyDescent="0.25">
      <c r="E412" s="40"/>
      <c r="F412" s="40"/>
      <c r="L412" s="39"/>
    </row>
    <row r="413" spans="5:12" x14ac:dyDescent="0.25">
      <c r="E413" s="40"/>
      <c r="F413" s="40"/>
      <c r="L413" s="39"/>
    </row>
    <row r="414" spans="5:12" x14ac:dyDescent="0.25">
      <c r="E414" s="40"/>
      <c r="F414" s="40"/>
      <c r="L414" s="39"/>
    </row>
    <row r="415" spans="5:12" x14ac:dyDescent="0.25">
      <c r="E415" s="40"/>
      <c r="F415" s="40"/>
      <c r="L415" s="39"/>
    </row>
    <row r="416" spans="5:12" x14ac:dyDescent="0.25">
      <c r="E416" s="40"/>
      <c r="F416" s="40"/>
      <c r="L416" s="39"/>
    </row>
    <row r="417" spans="5:12" x14ac:dyDescent="0.25">
      <c r="E417" s="40"/>
      <c r="F417" s="40"/>
      <c r="L417" s="39"/>
    </row>
    <row r="418" spans="5:12" x14ac:dyDescent="0.25">
      <c r="E418" s="40"/>
      <c r="F418" s="40"/>
      <c r="L418" s="39"/>
    </row>
    <row r="419" spans="5:12" x14ac:dyDescent="0.25">
      <c r="E419" s="40"/>
      <c r="F419" s="40"/>
      <c r="L419" s="39"/>
    </row>
    <row r="420" spans="5:12" x14ac:dyDescent="0.25">
      <c r="E420" s="40"/>
      <c r="F420" s="40"/>
      <c r="L420" s="39"/>
    </row>
    <row r="421" spans="5:12" x14ac:dyDescent="0.25">
      <c r="E421" s="40"/>
      <c r="F421" s="40"/>
      <c r="L421" s="39"/>
    </row>
    <row r="422" spans="5:12" x14ac:dyDescent="0.25">
      <c r="E422" s="40"/>
      <c r="F422" s="40"/>
      <c r="L422" s="39"/>
    </row>
    <row r="423" spans="5:12" x14ac:dyDescent="0.25">
      <c r="E423" s="40"/>
      <c r="F423" s="40"/>
      <c r="L423" s="39"/>
    </row>
    <row r="424" spans="5:12" x14ac:dyDescent="0.25">
      <c r="E424" s="40"/>
      <c r="F424" s="40"/>
      <c r="L424" s="39"/>
    </row>
    <row r="425" spans="5:12" x14ac:dyDescent="0.25">
      <c r="E425" s="40"/>
      <c r="F425" s="40"/>
      <c r="L425" s="39"/>
    </row>
    <row r="426" spans="5:12" x14ac:dyDescent="0.25">
      <c r="E426" s="40"/>
      <c r="F426" s="40"/>
      <c r="L426" s="39"/>
    </row>
    <row r="427" spans="5:12" x14ac:dyDescent="0.25">
      <c r="E427" s="40"/>
      <c r="F427" s="40"/>
      <c r="L427" s="39"/>
    </row>
    <row r="428" spans="5:12" x14ac:dyDescent="0.25">
      <c r="E428" s="40"/>
      <c r="F428" s="40"/>
      <c r="L428" s="39"/>
    </row>
    <row r="429" spans="5:12" x14ac:dyDescent="0.25">
      <c r="E429" s="40"/>
      <c r="F429" s="40"/>
      <c r="L429" s="39"/>
    </row>
    <row r="430" spans="5:12" x14ac:dyDescent="0.25">
      <c r="E430" s="40"/>
      <c r="F430" s="40"/>
      <c r="L430" s="39"/>
    </row>
    <row r="431" spans="5:12" x14ac:dyDescent="0.25">
      <c r="E431" s="40"/>
      <c r="F431" s="40"/>
      <c r="L431" s="39"/>
    </row>
    <row r="432" spans="5:12" x14ac:dyDescent="0.25">
      <c r="E432" s="40"/>
      <c r="F432" s="40"/>
      <c r="L432" s="39"/>
    </row>
    <row r="433" spans="5:12" x14ac:dyDescent="0.25">
      <c r="E433" s="40"/>
      <c r="F433" s="40"/>
      <c r="L433" s="39"/>
    </row>
    <row r="434" spans="5:12" x14ac:dyDescent="0.25">
      <c r="E434" s="40"/>
      <c r="F434" s="40"/>
      <c r="L434" s="39"/>
    </row>
    <row r="435" spans="5:12" x14ac:dyDescent="0.25">
      <c r="E435" s="40"/>
      <c r="F435" s="40"/>
      <c r="L435" s="39"/>
    </row>
    <row r="436" spans="5:12" x14ac:dyDescent="0.25">
      <c r="E436" s="40"/>
      <c r="F436" s="40"/>
      <c r="L436" s="39"/>
    </row>
    <row r="437" spans="5:12" x14ac:dyDescent="0.25">
      <c r="E437" s="40"/>
      <c r="F437" s="40"/>
      <c r="L437" s="39"/>
    </row>
    <row r="438" spans="5:12" x14ac:dyDescent="0.25">
      <c r="E438" s="40"/>
      <c r="F438" s="40"/>
      <c r="L438" s="39"/>
    </row>
    <row r="439" spans="5:12" x14ac:dyDescent="0.25">
      <c r="E439" s="40"/>
      <c r="F439" s="40"/>
      <c r="L439" s="39"/>
    </row>
    <row r="440" spans="5:12" x14ac:dyDescent="0.25">
      <c r="E440" s="40"/>
      <c r="F440" s="40"/>
      <c r="L440" s="39"/>
    </row>
    <row r="441" spans="5:12" x14ac:dyDescent="0.25">
      <c r="E441" s="40"/>
      <c r="F441" s="40"/>
      <c r="L441" s="39"/>
    </row>
    <row r="442" spans="5:12" x14ac:dyDescent="0.25">
      <c r="E442" s="40"/>
      <c r="F442" s="40"/>
      <c r="L442" s="39"/>
    </row>
    <row r="443" spans="5:12" x14ac:dyDescent="0.25">
      <c r="E443" s="40"/>
      <c r="F443" s="40"/>
      <c r="L443" s="39"/>
    </row>
    <row r="444" spans="5:12" x14ac:dyDescent="0.25">
      <c r="E444" s="40"/>
      <c r="F444" s="40"/>
      <c r="L444" s="39"/>
    </row>
    <row r="445" spans="5:12" x14ac:dyDescent="0.25">
      <c r="E445" s="40"/>
      <c r="F445" s="40"/>
      <c r="L445" s="39"/>
    </row>
    <row r="446" spans="5:12" x14ac:dyDescent="0.25">
      <c r="E446" s="40"/>
      <c r="F446" s="40"/>
      <c r="L446" s="39"/>
    </row>
    <row r="447" spans="5:12" x14ac:dyDescent="0.25">
      <c r="E447" s="40"/>
      <c r="F447" s="40"/>
      <c r="L447" s="39"/>
    </row>
    <row r="448" spans="5:12" x14ac:dyDescent="0.25">
      <c r="E448" s="40"/>
      <c r="F448" s="40"/>
      <c r="L448" s="39"/>
    </row>
    <row r="449" spans="5:12" x14ac:dyDescent="0.25">
      <c r="E449" s="40"/>
      <c r="F449" s="40"/>
      <c r="L449" s="39"/>
    </row>
    <row r="450" spans="5:12" x14ac:dyDescent="0.25">
      <c r="E450" s="40"/>
      <c r="F450" s="40"/>
      <c r="L450" s="39"/>
    </row>
    <row r="451" spans="5:12" x14ac:dyDescent="0.25">
      <c r="E451" s="40"/>
      <c r="F451" s="40"/>
      <c r="L451" s="39"/>
    </row>
    <row r="452" spans="5:12" x14ac:dyDescent="0.25">
      <c r="E452" s="40"/>
      <c r="F452" s="40"/>
      <c r="L452" s="39"/>
    </row>
    <row r="453" spans="5:12" x14ac:dyDescent="0.25">
      <c r="E453" s="40"/>
      <c r="F453" s="40"/>
      <c r="L453" s="39"/>
    </row>
    <row r="454" spans="5:12" x14ac:dyDescent="0.25">
      <c r="E454" s="40"/>
      <c r="F454" s="40"/>
      <c r="L454" s="39"/>
    </row>
    <row r="455" spans="5:12" x14ac:dyDescent="0.25">
      <c r="E455" s="40"/>
      <c r="F455" s="40"/>
      <c r="L455" s="39"/>
    </row>
    <row r="456" spans="5:12" x14ac:dyDescent="0.25">
      <c r="E456" s="40"/>
      <c r="F456" s="40"/>
      <c r="L456" s="39"/>
    </row>
    <row r="457" spans="5:12" x14ac:dyDescent="0.25">
      <c r="E457" s="40"/>
      <c r="F457" s="40"/>
      <c r="L457" s="39"/>
    </row>
    <row r="458" spans="5:12" x14ac:dyDescent="0.25">
      <c r="E458" s="40"/>
      <c r="F458" s="40"/>
      <c r="L458" s="39"/>
    </row>
    <row r="459" spans="5:12" x14ac:dyDescent="0.25">
      <c r="E459" s="40"/>
      <c r="F459" s="40"/>
      <c r="L459" s="39"/>
    </row>
    <row r="460" spans="5:12" x14ac:dyDescent="0.25">
      <c r="E460" s="40"/>
      <c r="F460" s="40"/>
      <c r="L460" s="39"/>
    </row>
    <row r="461" spans="5:12" x14ac:dyDescent="0.25">
      <c r="E461" s="40"/>
      <c r="F461" s="40"/>
      <c r="L461" s="39"/>
    </row>
    <row r="462" spans="5:12" x14ac:dyDescent="0.25">
      <c r="E462" s="40"/>
      <c r="F462" s="40"/>
      <c r="L462" s="39"/>
    </row>
    <row r="463" spans="5:12" x14ac:dyDescent="0.25">
      <c r="E463" s="40"/>
      <c r="F463" s="40"/>
      <c r="L463" s="39"/>
    </row>
    <row r="464" spans="5:12" x14ac:dyDescent="0.25">
      <c r="E464" s="40"/>
      <c r="F464" s="40"/>
      <c r="L464" s="39"/>
    </row>
    <row r="465" spans="5:12" x14ac:dyDescent="0.25">
      <c r="E465" s="40"/>
      <c r="F465" s="40"/>
      <c r="L465" s="39"/>
    </row>
    <row r="466" spans="5:12" x14ac:dyDescent="0.25">
      <c r="E466" s="40"/>
      <c r="F466" s="40"/>
      <c r="L466" s="39"/>
    </row>
    <row r="467" spans="5:12" x14ac:dyDescent="0.25">
      <c r="E467" s="40"/>
      <c r="F467" s="40"/>
      <c r="L467" s="39"/>
    </row>
    <row r="468" spans="5:12" x14ac:dyDescent="0.25">
      <c r="E468" s="40"/>
      <c r="F468" s="40"/>
      <c r="L468" s="39"/>
    </row>
    <row r="469" spans="5:12" x14ac:dyDescent="0.25">
      <c r="E469" s="40"/>
      <c r="F469" s="40"/>
      <c r="L469" s="39"/>
    </row>
    <row r="470" spans="5:12" x14ac:dyDescent="0.25">
      <c r="E470" s="40"/>
      <c r="F470" s="40"/>
      <c r="L470" s="39"/>
    </row>
    <row r="471" spans="5:12" x14ac:dyDescent="0.25">
      <c r="E471" s="40"/>
      <c r="F471" s="40"/>
      <c r="L471" s="39"/>
    </row>
    <row r="472" spans="5:12" x14ac:dyDescent="0.25">
      <c r="E472" s="40"/>
      <c r="F472" s="40"/>
      <c r="L472" s="39"/>
    </row>
    <row r="473" spans="5:12" x14ac:dyDescent="0.25">
      <c r="E473" s="40"/>
      <c r="F473" s="40"/>
      <c r="L473" s="39"/>
    </row>
    <row r="474" spans="5:12" x14ac:dyDescent="0.25">
      <c r="E474" s="40"/>
      <c r="F474" s="40"/>
      <c r="L474" s="39"/>
    </row>
    <row r="475" spans="5:12" x14ac:dyDescent="0.25">
      <c r="E475" s="40"/>
      <c r="F475" s="40"/>
      <c r="L475" s="39"/>
    </row>
    <row r="476" spans="5:12" x14ac:dyDescent="0.25">
      <c r="E476" s="40"/>
      <c r="F476" s="40"/>
      <c r="L476" s="39"/>
    </row>
    <row r="477" spans="5:12" x14ac:dyDescent="0.25">
      <c r="E477" s="40"/>
      <c r="F477" s="40"/>
      <c r="L477" s="39"/>
    </row>
    <row r="478" spans="5:12" x14ac:dyDescent="0.25">
      <c r="E478" s="40"/>
      <c r="F478" s="40"/>
      <c r="L478" s="39"/>
    </row>
    <row r="479" spans="5:12" x14ac:dyDescent="0.25">
      <c r="E479" s="40"/>
      <c r="F479" s="40"/>
      <c r="L479" s="39"/>
    </row>
    <row r="480" spans="5:12" x14ac:dyDescent="0.25">
      <c r="E480" s="40"/>
      <c r="F480" s="40"/>
      <c r="L480" s="39"/>
    </row>
    <row r="481" spans="5:12" x14ac:dyDescent="0.25">
      <c r="E481" s="40"/>
      <c r="F481" s="40"/>
      <c r="L481" s="39"/>
    </row>
    <row r="482" spans="5:12" x14ac:dyDescent="0.25">
      <c r="E482" s="40"/>
      <c r="F482" s="40"/>
      <c r="L482" s="39"/>
    </row>
    <row r="483" spans="5:12" x14ac:dyDescent="0.25">
      <c r="E483" s="40"/>
      <c r="F483" s="40"/>
      <c r="L483" s="39"/>
    </row>
    <row r="484" spans="5:12" x14ac:dyDescent="0.25">
      <c r="E484" s="40"/>
      <c r="F484" s="40"/>
      <c r="L484" s="39"/>
    </row>
    <row r="485" spans="5:12" x14ac:dyDescent="0.25">
      <c r="E485" s="40"/>
      <c r="F485" s="40"/>
      <c r="L485" s="39"/>
    </row>
    <row r="486" spans="5:12" x14ac:dyDescent="0.25">
      <c r="E486" s="40"/>
      <c r="F486" s="40"/>
      <c r="L486" s="39"/>
    </row>
    <row r="487" spans="5:12" x14ac:dyDescent="0.25">
      <c r="E487" s="40"/>
      <c r="F487" s="40"/>
      <c r="L487" s="39"/>
    </row>
    <row r="488" spans="5:12" x14ac:dyDescent="0.25">
      <c r="E488" s="40"/>
      <c r="F488" s="40"/>
      <c r="L488" s="39"/>
    </row>
    <row r="489" spans="5:12" x14ac:dyDescent="0.25">
      <c r="E489" s="40"/>
      <c r="F489" s="40"/>
      <c r="L489" s="39"/>
    </row>
    <row r="490" spans="5:12" x14ac:dyDescent="0.25">
      <c r="E490" s="40"/>
      <c r="F490" s="40"/>
      <c r="L490" s="39"/>
    </row>
    <row r="491" spans="5:12" x14ac:dyDescent="0.25">
      <c r="E491" s="40"/>
      <c r="F491" s="40"/>
      <c r="L491" s="39"/>
    </row>
    <row r="492" spans="5:12" x14ac:dyDescent="0.25">
      <c r="E492" s="40"/>
      <c r="F492" s="40"/>
      <c r="L492" s="39"/>
    </row>
    <row r="493" spans="5:12" x14ac:dyDescent="0.25">
      <c r="E493" s="40"/>
      <c r="F493" s="40"/>
      <c r="L493" s="39"/>
    </row>
    <row r="494" spans="5:12" x14ac:dyDescent="0.25">
      <c r="E494" s="40"/>
      <c r="F494" s="40"/>
      <c r="L494" s="39"/>
    </row>
    <row r="495" spans="5:12" x14ac:dyDescent="0.25">
      <c r="E495" s="40"/>
      <c r="F495" s="40"/>
      <c r="L495" s="39"/>
    </row>
    <row r="496" spans="5:12" x14ac:dyDescent="0.25">
      <c r="E496" s="40"/>
      <c r="F496" s="40"/>
      <c r="L496" s="39"/>
    </row>
    <row r="497" spans="5:12" x14ac:dyDescent="0.25">
      <c r="E497" s="40"/>
      <c r="F497" s="40"/>
      <c r="L497" s="39"/>
    </row>
    <row r="498" spans="5:12" x14ac:dyDescent="0.25">
      <c r="E498" s="40"/>
      <c r="F498" s="40"/>
      <c r="L498" s="39"/>
    </row>
    <row r="499" spans="5:12" x14ac:dyDescent="0.25">
      <c r="E499" s="40"/>
      <c r="F499" s="40"/>
      <c r="L499" s="39"/>
    </row>
    <row r="500" spans="5:12" x14ac:dyDescent="0.25">
      <c r="E500" s="40"/>
      <c r="F500" s="40"/>
      <c r="L500" s="39"/>
    </row>
    <row r="501" spans="5:12" x14ac:dyDescent="0.25">
      <c r="E501" s="40"/>
      <c r="F501" s="40"/>
      <c r="L501" s="39"/>
    </row>
    <row r="502" spans="5:12" x14ac:dyDescent="0.25">
      <c r="E502" s="40"/>
      <c r="F502" s="40"/>
      <c r="L502" s="39"/>
    </row>
    <row r="503" spans="5:12" x14ac:dyDescent="0.25">
      <c r="E503" s="40"/>
      <c r="F503" s="40"/>
      <c r="L503" s="39"/>
    </row>
    <row r="504" spans="5:12" x14ac:dyDescent="0.25">
      <c r="E504" s="40"/>
      <c r="F504" s="40"/>
      <c r="L504" s="39"/>
    </row>
    <row r="505" spans="5:12" x14ac:dyDescent="0.25">
      <c r="E505" s="40"/>
      <c r="F505" s="40"/>
      <c r="L505" s="39"/>
    </row>
    <row r="506" spans="5:12" x14ac:dyDescent="0.25">
      <c r="E506" s="40"/>
      <c r="F506" s="40"/>
      <c r="L506" s="39"/>
    </row>
    <row r="507" spans="5:12" x14ac:dyDescent="0.25">
      <c r="E507" s="40"/>
      <c r="F507" s="40"/>
      <c r="L507" s="39"/>
    </row>
    <row r="508" spans="5:12" x14ac:dyDescent="0.25">
      <c r="E508" s="40"/>
      <c r="F508" s="40"/>
      <c r="L508" s="39"/>
    </row>
    <row r="509" spans="5:12" x14ac:dyDescent="0.25">
      <c r="E509" s="40"/>
      <c r="F509" s="40"/>
      <c r="L509" s="39"/>
    </row>
    <row r="510" spans="5:12" x14ac:dyDescent="0.25">
      <c r="E510" s="40"/>
      <c r="F510" s="40"/>
      <c r="L510" s="39"/>
    </row>
    <row r="511" spans="5:12" x14ac:dyDescent="0.25">
      <c r="E511" s="40"/>
      <c r="F511" s="40"/>
      <c r="L511" s="39"/>
    </row>
    <row r="512" spans="5:12" x14ac:dyDescent="0.25">
      <c r="E512" s="40"/>
      <c r="F512" s="40"/>
      <c r="L512" s="39"/>
    </row>
    <row r="513" spans="5:12" x14ac:dyDescent="0.25">
      <c r="E513" s="40"/>
      <c r="F513" s="40"/>
      <c r="L513" s="39"/>
    </row>
    <row r="514" spans="5:12" x14ac:dyDescent="0.25">
      <c r="E514" s="40"/>
      <c r="F514" s="40"/>
      <c r="L514" s="39"/>
    </row>
    <row r="515" spans="5:12" x14ac:dyDescent="0.25">
      <c r="E515" s="40"/>
      <c r="F515" s="40"/>
      <c r="L515" s="39"/>
    </row>
    <row r="516" spans="5:12" x14ac:dyDescent="0.25">
      <c r="E516" s="40"/>
      <c r="F516" s="40"/>
      <c r="L516" s="39"/>
    </row>
    <row r="517" spans="5:12" x14ac:dyDescent="0.25">
      <c r="E517" s="40"/>
      <c r="F517" s="40"/>
      <c r="L517" s="39"/>
    </row>
    <row r="518" spans="5:12" x14ac:dyDescent="0.25">
      <c r="E518" s="40"/>
      <c r="F518" s="40"/>
      <c r="L518" s="39"/>
    </row>
    <row r="519" spans="5:12" x14ac:dyDescent="0.25">
      <c r="E519" s="40"/>
      <c r="F519" s="40"/>
      <c r="L519" s="39"/>
    </row>
    <row r="520" spans="5:12" x14ac:dyDescent="0.25">
      <c r="E520" s="40"/>
      <c r="F520" s="40"/>
      <c r="L520" s="39"/>
    </row>
    <row r="521" spans="5:12" x14ac:dyDescent="0.25">
      <c r="E521" s="40"/>
      <c r="F521" s="40"/>
      <c r="L521" s="39"/>
    </row>
    <row r="522" spans="5:12" x14ac:dyDescent="0.25">
      <c r="E522" s="40"/>
      <c r="F522" s="40"/>
      <c r="L522" s="39"/>
    </row>
    <row r="523" spans="5:12" x14ac:dyDescent="0.25">
      <c r="E523" s="40"/>
      <c r="F523" s="40"/>
      <c r="L523" s="39"/>
    </row>
    <row r="524" spans="5:12" x14ac:dyDescent="0.25">
      <c r="E524" s="40"/>
      <c r="F524" s="40"/>
      <c r="L524" s="39"/>
    </row>
    <row r="525" spans="5:12" x14ac:dyDescent="0.25">
      <c r="E525" s="40"/>
      <c r="F525" s="40"/>
      <c r="L525" s="39"/>
    </row>
    <row r="526" spans="5:12" x14ac:dyDescent="0.25">
      <c r="E526" s="40"/>
      <c r="F526" s="40"/>
      <c r="L526" s="39"/>
    </row>
    <row r="527" spans="5:12" x14ac:dyDescent="0.25">
      <c r="E527" s="40"/>
      <c r="F527" s="40"/>
      <c r="L527" s="39"/>
    </row>
    <row r="528" spans="5:12" x14ac:dyDescent="0.25">
      <c r="E528" s="40"/>
      <c r="F528" s="40"/>
      <c r="L528" s="39"/>
    </row>
    <row r="529" spans="5:12" x14ac:dyDescent="0.25">
      <c r="E529" s="40"/>
      <c r="F529" s="40"/>
      <c r="L529" s="39"/>
    </row>
    <row r="530" spans="5:12" x14ac:dyDescent="0.25">
      <c r="E530" s="40"/>
      <c r="F530" s="40"/>
      <c r="L530" s="39"/>
    </row>
    <row r="531" spans="5:12" x14ac:dyDescent="0.25">
      <c r="E531" s="40"/>
      <c r="F531" s="40"/>
      <c r="L531" s="39"/>
    </row>
    <row r="532" spans="5:12" x14ac:dyDescent="0.25">
      <c r="E532" s="40"/>
      <c r="F532" s="40"/>
      <c r="L532" s="39"/>
    </row>
    <row r="533" spans="5:12" x14ac:dyDescent="0.25">
      <c r="E533" s="40"/>
      <c r="F533" s="40"/>
      <c r="L533" s="39"/>
    </row>
    <row r="534" spans="5:12" x14ac:dyDescent="0.25">
      <c r="E534" s="40"/>
      <c r="F534" s="40"/>
      <c r="L534" s="39"/>
    </row>
    <row r="535" spans="5:12" x14ac:dyDescent="0.25">
      <c r="E535" s="40"/>
      <c r="F535" s="40"/>
      <c r="L535" s="39"/>
    </row>
    <row r="536" spans="5:12" x14ac:dyDescent="0.25">
      <c r="E536" s="40"/>
      <c r="F536" s="40"/>
      <c r="L536" s="39"/>
    </row>
    <row r="537" spans="5:12" x14ac:dyDescent="0.25">
      <c r="E537" s="40"/>
      <c r="F537" s="40"/>
      <c r="L537" s="39"/>
    </row>
    <row r="538" spans="5:12" x14ac:dyDescent="0.25">
      <c r="E538" s="40"/>
      <c r="F538" s="40"/>
      <c r="L538" s="39"/>
    </row>
    <row r="539" spans="5:12" x14ac:dyDescent="0.25">
      <c r="E539" s="40"/>
      <c r="F539" s="40"/>
      <c r="L539" s="39"/>
    </row>
    <row r="540" spans="5:12" x14ac:dyDescent="0.25">
      <c r="E540" s="40"/>
      <c r="F540" s="40"/>
      <c r="L540" s="39"/>
    </row>
    <row r="541" spans="5:12" x14ac:dyDescent="0.25">
      <c r="E541" s="40"/>
      <c r="F541" s="40"/>
      <c r="L541" s="39"/>
    </row>
    <row r="542" spans="5:12" x14ac:dyDescent="0.25">
      <c r="E542" s="40"/>
      <c r="F542" s="40"/>
      <c r="L542" s="39"/>
    </row>
    <row r="543" spans="5:12" x14ac:dyDescent="0.25">
      <c r="E543" s="40"/>
      <c r="F543" s="40"/>
      <c r="L543" s="39"/>
    </row>
    <row r="544" spans="5:12" x14ac:dyDescent="0.25">
      <c r="E544" s="40"/>
      <c r="F544" s="40"/>
      <c r="L544" s="39"/>
    </row>
    <row r="545" spans="5:12" x14ac:dyDescent="0.25">
      <c r="E545" s="40"/>
      <c r="F545" s="40"/>
      <c r="L545" s="39"/>
    </row>
    <row r="546" spans="5:12" x14ac:dyDescent="0.25">
      <c r="E546" s="40"/>
      <c r="F546" s="40"/>
      <c r="L546" s="39"/>
    </row>
    <row r="547" spans="5:12" x14ac:dyDescent="0.25">
      <c r="E547" s="40"/>
      <c r="F547" s="40"/>
      <c r="L547" s="39"/>
    </row>
    <row r="548" spans="5:12" x14ac:dyDescent="0.25">
      <c r="E548" s="40"/>
      <c r="F548" s="40"/>
      <c r="L548" s="39"/>
    </row>
    <row r="549" spans="5:12" x14ac:dyDescent="0.25">
      <c r="E549" s="40"/>
      <c r="F549" s="40"/>
      <c r="L549" s="39"/>
    </row>
    <row r="550" spans="5:12" x14ac:dyDescent="0.25">
      <c r="E550" s="40"/>
      <c r="F550" s="40"/>
      <c r="L550" s="39"/>
    </row>
    <row r="551" spans="5:12" x14ac:dyDescent="0.25">
      <c r="E551" s="40"/>
      <c r="F551" s="40"/>
      <c r="L551" s="39"/>
    </row>
    <row r="552" spans="5:12" x14ac:dyDescent="0.25">
      <c r="E552" s="40"/>
      <c r="F552" s="40"/>
      <c r="L552" s="39"/>
    </row>
    <row r="553" spans="5:12" x14ac:dyDescent="0.25">
      <c r="E553" s="40"/>
      <c r="F553" s="40"/>
      <c r="L553" s="39"/>
    </row>
    <row r="554" spans="5:12" x14ac:dyDescent="0.25">
      <c r="E554" s="40"/>
      <c r="F554" s="40"/>
      <c r="L554" s="39"/>
    </row>
    <row r="555" spans="5:12" x14ac:dyDescent="0.25">
      <c r="E555" s="40"/>
      <c r="F555" s="40"/>
      <c r="L555" s="39"/>
    </row>
    <row r="556" spans="5:12" x14ac:dyDescent="0.25">
      <c r="E556" s="40"/>
      <c r="F556" s="40"/>
      <c r="L556" s="39"/>
    </row>
    <row r="557" spans="5:12" x14ac:dyDescent="0.25">
      <c r="E557" s="40"/>
      <c r="F557" s="40"/>
      <c r="L557" s="39"/>
    </row>
    <row r="558" spans="5:12" x14ac:dyDescent="0.25">
      <c r="E558" s="40"/>
      <c r="F558" s="40"/>
      <c r="L558" s="39"/>
    </row>
    <row r="559" spans="5:12" x14ac:dyDescent="0.25">
      <c r="E559" s="40"/>
      <c r="F559" s="40"/>
      <c r="L559" s="39"/>
    </row>
    <row r="560" spans="5:12" x14ac:dyDescent="0.25">
      <c r="E560" s="40"/>
      <c r="F560" s="40"/>
      <c r="L560" s="39"/>
    </row>
    <row r="561" spans="5:12" x14ac:dyDescent="0.25">
      <c r="E561" s="40"/>
      <c r="F561" s="40"/>
      <c r="L561" s="39"/>
    </row>
    <row r="562" spans="5:12" x14ac:dyDescent="0.25">
      <c r="E562" s="40"/>
      <c r="F562" s="40"/>
      <c r="L562" s="39"/>
    </row>
    <row r="563" spans="5:12" x14ac:dyDescent="0.25">
      <c r="E563" s="40"/>
      <c r="F563" s="40"/>
      <c r="L563" s="39"/>
    </row>
    <row r="564" spans="5:12" x14ac:dyDescent="0.25">
      <c r="E564" s="40"/>
      <c r="F564" s="40"/>
      <c r="L564" s="39"/>
    </row>
    <row r="565" spans="5:12" x14ac:dyDescent="0.25">
      <c r="E565" s="40"/>
      <c r="F565" s="40"/>
      <c r="L565" s="39"/>
    </row>
    <row r="566" spans="5:12" x14ac:dyDescent="0.25">
      <c r="E566" s="40"/>
      <c r="F566" s="40"/>
      <c r="L566" s="39"/>
    </row>
    <row r="567" spans="5:12" x14ac:dyDescent="0.25">
      <c r="E567" s="40"/>
      <c r="F567" s="40"/>
      <c r="L567" s="39"/>
    </row>
    <row r="568" spans="5:12" x14ac:dyDescent="0.25">
      <c r="E568" s="40"/>
      <c r="F568" s="40"/>
      <c r="L568" s="39"/>
    </row>
    <row r="569" spans="5:12" x14ac:dyDescent="0.25">
      <c r="E569" s="40"/>
      <c r="F569" s="40"/>
      <c r="L569" s="39"/>
    </row>
    <row r="570" spans="5:12" x14ac:dyDescent="0.25">
      <c r="E570" s="40"/>
      <c r="F570" s="40"/>
      <c r="L570" s="39"/>
    </row>
    <row r="571" spans="5:12" x14ac:dyDescent="0.25">
      <c r="E571" s="40"/>
      <c r="F571" s="40"/>
      <c r="L571" s="39"/>
    </row>
    <row r="572" spans="5:12" x14ac:dyDescent="0.25">
      <c r="E572" s="40"/>
      <c r="F572" s="40"/>
      <c r="L572" s="39"/>
    </row>
    <row r="573" spans="5:12" x14ac:dyDescent="0.25">
      <c r="E573" s="40"/>
      <c r="F573" s="40"/>
      <c r="L573" s="39"/>
    </row>
    <row r="574" spans="5:12" x14ac:dyDescent="0.25">
      <c r="E574" s="40"/>
      <c r="F574" s="40"/>
      <c r="L574" s="39"/>
    </row>
    <row r="575" spans="5:12" x14ac:dyDescent="0.25">
      <c r="E575" s="40"/>
      <c r="F575" s="40"/>
      <c r="L575" s="39"/>
    </row>
    <row r="576" spans="5:12" x14ac:dyDescent="0.25">
      <c r="E576" s="40"/>
      <c r="F576" s="40"/>
      <c r="L576" s="39"/>
    </row>
    <row r="577" spans="5:12" x14ac:dyDescent="0.25">
      <c r="E577" s="40"/>
      <c r="F577" s="40"/>
      <c r="L577" s="39"/>
    </row>
    <row r="578" spans="5:12" x14ac:dyDescent="0.25">
      <c r="E578" s="40"/>
      <c r="F578" s="40"/>
      <c r="L578" s="39"/>
    </row>
    <row r="579" spans="5:12" x14ac:dyDescent="0.25">
      <c r="E579" s="40"/>
      <c r="F579" s="40"/>
      <c r="L579" s="39"/>
    </row>
    <row r="580" spans="5:12" x14ac:dyDescent="0.25">
      <c r="E580" s="40"/>
      <c r="F580" s="40"/>
      <c r="L580" s="39"/>
    </row>
    <row r="581" spans="5:12" x14ac:dyDescent="0.25">
      <c r="E581" s="40"/>
      <c r="F581" s="40"/>
      <c r="L581" s="39"/>
    </row>
    <row r="582" spans="5:12" x14ac:dyDescent="0.25">
      <c r="E582" s="40"/>
      <c r="F582" s="40"/>
      <c r="L582" s="39"/>
    </row>
    <row r="583" spans="5:12" x14ac:dyDescent="0.25">
      <c r="E583" s="40"/>
      <c r="F583" s="40"/>
      <c r="L583" s="39"/>
    </row>
    <row r="584" spans="5:12" x14ac:dyDescent="0.25">
      <c r="E584" s="40"/>
      <c r="F584" s="40"/>
      <c r="L584" s="39"/>
    </row>
    <row r="585" spans="5:12" x14ac:dyDescent="0.25">
      <c r="E585" s="40"/>
      <c r="F585" s="40"/>
      <c r="L585" s="39"/>
    </row>
    <row r="586" spans="5:12" x14ac:dyDescent="0.25">
      <c r="E586" s="40"/>
      <c r="F586" s="40"/>
      <c r="L586" s="39"/>
    </row>
    <row r="587" spans="5:12" x14ac:dyDescent="0.25">
      <c r="E587" s="40"/>
      <c r="F587" s="40"/>
      <c r="L587" s="39"/>
    </row>
    <row r="588" spans="5:12" x14ac:dyDescent="0.25">
      <c r="E588" s="40"/>
      <c r="F588" s="40"/>
      <c r="L588" s="39"/>
    </row>
    <row r="589" spans="5:12" x14ac:dyDescent="0.25">
      <c r="E589" s="40"/>
      <c r="F589" s="40"/>
      <c r="L589" s="39"/>
    </row>
    <row r="590" spans="5:12" x14ac:dyDescent="0.25">
      <c r="E590" s="40"/>
      <c r="F590" s="40"/>
      <c r="L590" s="39"/>
    </row>
    <row r="591" spans="5:12" x14ac:dyDescent="0.25">
      <c r="E591" s="40"/>
      <c r="F591" s="40"/>
      <c r="L591" s="39"/>
    </row>
    <row r="592" spans="5:12" x14ac:dyDescent="0.25">
      <c r="E592" s="40"/>
      <c r="F592" s="40"/>
      <c r="L592" s="39"/>
    </row>
    <row r="593" spans="5:12" x14ac:dyDescent="0.25">
      <c r="E593" s="40"/>
      <c r="F593" s="40"/>
      <c r="L593" s="39"/>
    </row>
    <row r="594" spans="5:12" x14ac:dyDescent="0.25">
      <c r="E594" s="40"/>
      <c r="F594" s="40"/>
      <c r="L594" s="39"/>
    </row>
    <row r="595" spans="5:12" x14ac:dyDescent="0.25">
      <c r="E595" s="40"/>
      <c r="F595" s="40"/>
      <c r="L595" s="39"/>
    </row>
    <row r="596" spans="5:12" x14ac:dyDescent="0.25">
      <c r="E596" s="40"/>
      <c r="F596" s="40"/>
      <c r="L596" s="39"/>
    </row>
    <row r="597" spans="5:12" x14ac:dyDescent="0.25">
      <c r="E597" s="40"/>
      <c r="F597" s="40"/>
      <c r="L597" s="39"/>
    </row>
    <row r="598" spans="5:12" x14ac:dyDescent="0.25">
      <c r="E598" s="40"/>
      <c r="F598" s="40"/>
      <c r="L598" s="39"/>
    </row>
    <row r="599" spans="5:12" x14ac:dyDescent="0.25">
      <c r="E599" s="40"/>
      <c r="F599" s="40"/>
      <c r="L599" s="39"/>
    </row>
    <row r="600" spans="5:12" x14ac:dyDescent="0.25">
      <c r="E600" s="40"/>
      <c r="F600" s="40"/>
      <c r="L600" s="39"/>
    </row>
    <row r="601" spans="5:12" x14ac:dyDescent="0.25">
      <c r="E601" s="40"/>
      <c r="F601" s="40"/>
      <c r="L601" s="39"/>
    </row>
    <row r="602" spans="5:12" x14ac:dyDescent="0.25">
      <c r="E602" s="40"/>
      <c r="F602" s="40"/>
      <c r="L602" s="39"/>
    </row>
    <row r="603" spans="5:12" x14ac:dyDescent="0.25">
      <c r="E603" s="40"/>
      <c r="F603" s="40"/>
      <c r="L603" s="39"/>
    </row>
    <row r="604" spans="5:12" x14ac:dyDescent="0.25">
      <c r="E604" s="40"/>
      <c r="F604" s="40"/>
      <c r="L604" s="39"/>
    </row>
    <row r="605" spans="5:12" x14ac:dyDescent="0.25">
      <c r="E605" s="40"/>
      <c r="F605" s="40"/>
      <c r="L605" s="39"/>
    </row>
    <row r="606" spans="5:12" x14ac:dyDescent="0.25">
      <c r="E606" s="40"/>
      <c r="F606" s="40"/>
      <c r="L606" s="39"/>
    </row>
    <row r="607" spans="5:12" x14ac:dyDescent="0.25">
      <c r="E607" s="40"/>
      <c r="F607" s="40"/>
      <c r="L607" s="39"/>
    </row>
    <row r="608" spans="5:12" x14ac:dyDescent="0.25">
      <c r="E608" s="40"/>
      <c r="F608" s="40"/>
      <c r="L608" s="39"/>
    </row>
    <row r="609" spans="5:12" x14ac:dyDescent="0.25">
      <c r="E609" s="40"/>
      <c r="F609" s="40"/>
      <c r="L609" s="39"/>
    </row>
    <row r="610" spans="5:12" x14ac:dyDescent="0.25">
      <c r="E610" s="40"/>
      <c r="F610" s="40"/>
      <c r="L610" s="39"/>
    </row>
    <row r="611" spans="5:12" x14ac:dyDescent="0.25">
      <c r="E611" s="40"/>
      <c r="F611" s="40"/>
      <c r="L611" s="39"/>
    </row>
    <row r="612" spans="5:12" x14ac:dyDescent="0.25">
      <c r="E612" s="40"/>
      <c r="F612" s="40"/>
      <c r="L612" s="39"/>
    </row>
    <row r="613" spans="5:12" x14ac:dyDescent="0.25">
      <c r="E613" s="40"/>
      <c r="F613" s="40"/>
      <c r="L613" s="39"/>
    </row>
    <row r="614" spans="5:12" x14ac:dyDescent="0.25">
      <c r="E614" s="40"/>
      <c r="F614" s="40"/>
      <c r="L614" s="39"/>
    </row>
    <row r="615" spans="5:12" x14ac:dyDescent="0.25">
      <c r="E615" s="40"/>
      <c r="F615" s="40"/>
      <c r="L615" s="39"/>
    </row>
    <row r="616" spans="5:12" x14ac:dyDescent="0.25">
      <c r="E616" s="40"/>
      <c r="F616" s="40"/>
      <c r="L616" s="39"/>
    </row>
    <row r="617" spans="5:12" x14ac:dyDescent="0.25">
      <c r="E617" s="40"/>
      <c r="F617" s="40"/>
      <c r="L617" s="39"/>
    </row>
    <row r="618" spans="5:12" x14ac:dyDescent="0.25">
      <c r="E618" s="40"/>
      <c r="F618" s="40"/>
      <c r="L618" s="39"/>
    </row>
    <row r="619" spans="5:12" x14ac:dyDescent="0.25">
      <c r="E619" s="40"/>
      <c r="F619" s="40"/>
      <c r="L619" s="39"/>
    </row>
    <row r="620" spans="5:12" x14ac:dyDescent="0.25">
      <c r="E620" s="40"/>
      <c r="F620" s="40"/>
      <c r="L620" s="39"/>
    </row>
    <row r="621" spans="5:12" x14ac:dyDescent="0.25">
      <c r="E621" s="40"/>
      <c r="F621" s="40"/>
      <c r="L621" s="39"/>
    </row>
    <row r="622" spans="5:12" x14ac:dyDescent="0.25">
      <c r="E622" s="40"/>
      <c r="F622" s="40"/>
      <c r="L622" s="39"/>
    </row>
    <row r="623" spans="5:12" x14ac:dyDescent="0.25">
      <c r="E623" s="40"/>
      <c r="F623" s="40"/>
      <c r="L623" s="39"/>
    </row>
    <row r="624" spans="5:12" x14ac:dyDescent="0.25">
      <c r="E624" s="40"/>
      <c r="F624" s="40"/>
      <c r="L624" s="39"/>
    </row>
    <row r="625" spans="5:12" x14ac:dyDescent="0.25">
      <c r="E625" s="40"/>
      <c r="F625" s="40"/>
      <c r="L625" s="39"/>
    </row>
    <row r="626" spans="5:12" x14ac:dyDescent="0.25">
      <c r="E626" s="40"/>
      <c r="F626" s="40"/>
      <c r="L626" s="39"/>
    </row>
    <row r="627" spans="5:12" x14ac:dyDescent="0.25">
      <c r="E627" s="40"/>
      <c r="F627" s="40"/>
      <c r="L627" s="39"/>
    </row>
    <row r="628" spans="5:12" x14ac:dyDescent="0.25">
      <c r="E628" s="40"/>
      <c r="F628" s="40"/>
      <c r="L628" s="39"/>
    </row>
    <row r="629" spans="5:12" x14ac:dyDescent="0.25">
      <c r="E629" s="40"/>
      <c r="F629" s="40"/>
      <c r="L629" s="39"/>
    </row>
    <row r="630" spans="5:12" x14ac:dyDescent="0.25">
      <c r="E630" s="40"/>
      <c r="F630" s="40"/>
      <c r="L630" s="39"/>
    </row>
    <row r="631" spans="5:12" x14ac:dyDescent="0.25">
      <c r="E631" s="40"/>
      <c r="F631" s="40"/>
      <c r="L631" s="39"/>
    </row>
    <row r="632" spans="5:12" x14ac:dyDescent="0.25">
      <c r="E632" s="40"/>
      <c r="F632" s="40"/>
      <c r="L632" s="39"/>
    </row>
    <row r="633" spans="5:12" x14ac:dyDescent="0.25">
      <c r="E633" s="40"/>
      <c r="F633" s="40"/>
      <c r="L633" s="39"/>
    </row>
    <row r="634" spans="5:12" x14ac:dyDescent="0.25">
      <c r="E634" s="40"/>
      <c r="F634" s="40"/>
      <c r="L634" s="39"/>
    </row>
    <row r="635" spans="5:12" x14ac:dyDescent="0.25">
      <c r="E635" s="40"/>
      <c r="F635" s="40"/>
      <c r="L635" s="39"/>
    </row>
    <row r="636" spans="5:12" x14ac:dyDescent="0.25">
      <c r="E636" s="40"/>
      <c r="F636" s="40"/>
      <c r="L636" s="39"/>
    </row>
    <row r="637" spans="5:12" x14ac:dyDescent="0.25">
      <c r="E637" s="40"/>
      <c r="F637" s="40"/>
      <c r="L637" s="39"/>
    </row>
    <row r="638" spans="5:12" x14ac:dyDescent="0.25">
      <c r="E638" s="40"/>
      <c r="F638" s="40"/>
      <c r="L638" s="39"/>
    </row>
    <row r="639" spans="5:12" x14ac:dyDescent="0.25">
      <c r="E639" s="40"/>
      <c r="F639" s="40"/>
      <c r="L639" s="39"/>
    </row>
    <row r="640" spans="5:12" x14ac:dyDescent="0.25">
      <c r="E640" s="40"/>
      <c r="F640" s="40"/>
      <c r="L640" s="39"/>
    </row>
    <row r="641" spans="5:12" x14ac:dyDescent="0.25">
      <c r="E641" s="40"/>
      <c r="F641" s="40"/>
      <c r="L641" s="39"/>
    </row>
    <row r="642" spans="5:12" x14ac:dyDescent="0.25">
      <c r="E642" s="40"/>
      <c r="F642" s="40"/>
      <c r="L642" s="39"/>
    </row>
    <row r="643" spans="5:12" x14ac:dyDescent="0.25">
      <c r="E643" s="40"/>
      <c r="F643" s="40"/>
      <c r="L643" s="39"/>
    </row>
    <row r="644" spans="5:12" x14ac:dyDescent="0.25">
      <c r="E644" s="40"/>
      <c r="F644" s="40"/>
      <c r="L644" s="39"/>
    </row>
    <row r="645" spans="5:12" x14ac:dyDescent="0.25">
      <c r="E645" s="40"/>
      <c r="F645" s="40"/>
      <c r="L645" s="39"/>
    </row>
    <row r="646" spans="5:12" x14ac:dyDescent="0.25">
      <c r="E646" s="40"/>
      <c r="F646" s="40"/>
      <c r="L646" s="39"/>
    </row>
    <row r="647" spans="5:12" x14ac:dyDescent="0.25">
      <c r="E647" s="40"/>
      <c r="F647" s="40"/>
      <c r="L647" s="39"/>
    </row>
    <row r="648" spans="5:12" x14ac:dyDescent="0.25">
      <c r="E648" s="40"/>
      <c r="F648" s="40"/>
      <c r="L648" s="39"/>
    </row>
    <row r="649" spans="5:12" x14ac:dyDescent="0.25">
      <c r="E649" s="40"/>
      <c r="F649" s="40"/>
      <c r="L649" s="39"/>
    </row>
    <row r="650" spans="5:12" x14ac:dyDescent="0.25">
      <c r="E650" s="40"/>
      <c r="F650" s="40"/>
      <c r="L650" s="39"/>
    </row>
    <row r="651" spans="5:12" x14ac:dyDescent="0.25">
      <c r="E651" s="40"/>
      <c r="F651" s="40"/>
      <c r="L651" s="39"/>
    </row>
    <row r="652" spans="5:12" x14ac:dyDescent="0.25">
      <c r="E652" s="40"/>
      <c r="F652" s="40"/>
      <c r="L652" s="39"/>
    </row>
    <row r="653" spans="5:12" x14ac:dyDescent="0.25">
      <c r="E653" s="40"/>
      <c r="F653" s="40"/>
      <c r="L653" s="39"/>
    </row>
    <row r="654" spans="5:12" x14ac:dyDescent="0.25">
      <c r="E654" s="40"/>
      <c r="F654" s="40"/>
      <c r="L654" s="39"/>
    </row>
    <row r="655" spans="5:12" x14ac:dyDescent="0.25">
      <c r="E655" s="40"/>
      <c r="F655" s="40"/>
      <c r="L655" s="39"/>
    </row>
    <row r="656" spans="5:12" x14ac:dyDescent="0.25">
      <c r="E656" s="40"/>
      <c r="F656" s="40"/>
      <c r="L656" s="39"/>
    </row>
    <row r="657" spans="5:12" x14ac:dyDescent="0.25">
      <c r="E657" s="40"/>
      <c r="F657" s="40"/>
      <c r="L657" s="39"/>
    </row>
    <row r="658" spans="5:12" x14ac:dyDescent="0.25">
      <c r="E658" s="40"/>
      <c r="F658" s="40"/>
      <c r="L658" s="39"/>
    </row>
    <row r="659" spans="5:12" x14ac:dyDescent="0.25">
      <c r="E659" s="40"/>
      <c r="F659" s="40"/>
      <c r="L659" s="39"/>
    </row>
    <row r="660" spans="5:12" x14ac:dyDescent="0.25">
      <c r="E660" s="40"/>
      <c r="F660" s="40"/>
      <c r="L660" s="39"/>
    </row>
    <row r="661" spans="5:12" x14ac:dyDescent="0.25">
      <c r="E661" s="40"/>
      <c r="F661" s="40"/>
      <c r="L661" s="39"/>
    </row>
    <row r="662" spans="5:12" x14ac:dyDescent="0.25">
      <c r="E662" s="40"/>
      <c r="F662" s="40"/>
      <c r="L662" s="39"/>
    </row>
    <row r="663" spans="5:12" x14ac:dyDescent="0.25">
      <c r="E663" s="40"/>
      <c r="F663" s="40"/>
      <c r="L663" s="39"/>
    </row>
    <row r="664" spans="5:12" x14ac:dyDescent="0.25">
      <c r="E664" s="40"/>
      <c r="F664" s="40"/>
      <c r="L664" s="39"/>
    </row>
    <row r="665" spans="5:12" x14ac:dyDescent="0.25">
      <c r="E665" s="40"/>
      <c r="F665" s="40"/>
      <c r="L665" s="39"/>
    </row>
    <row r="666" spans="5:12" x14ac:dyDescent="0.25">
      <c r="E666" s="40"/>
      <c r="F666" s="40"/>
      <c r="L666" s="39"/>
    </row>
    <row r="667" spans="5:12" x14ac:dyDescent="0.25">
      <c r="E667" s="40"/>
      <c r="F667" s="40"/>
      <c r="L667" s="39"/>
    </row>
    <row r="668" spans="5:12" x14ac:dyDescent="0.25">
      <c r="E668" s="40"/>
      <c r="F668" s="40"/>
      <c r="L668" s="39"/>
    </row>
    <row r="669" spans="5:12" x14ac:dyDescent="0.25">
      <c r="E669" s="40"/>
      <c r="F669" s="40"/>
      <c r="L669" s="39"/>
    </row>
    <row r="670" spans="5:12" x14ac:dyDescent="0.25">
      <c r="E670" s="40"/>
      <c r="F670" s="40"/>
      <c r="L670" s="39"/>
    </row>
    <row r="671" spans="5:12" x14ac:dyDescent="0.25">
      <c r="E671" s="40"/>
      <c r="F671" s="40"/>
      <c r="L671" s="39"/>
    </row>
    <row r="672" spans="5:12" x14ac:dyDescent="0.25">
      <c r="E672" s="40"/>
      <c r="F672" s="40"/>
      <c r="L672" s="39"/>
    </row>
    <row r="673" spans="5:12" x14ac:dyDescent="0.25">
      <c r="E673" s="40"/>
      <c r="F673" s="40"/>
      <c r="L673" s="39"/>
    </row>
    <row r="674" spans="5:12" x14ac:dyDescent="0.25">
      <c r="E674" s="40"/>
      <c r="F674" s="40"/>
      <c r="L674" s="39"/>
    </row>
    <row r="675" spans="5:12" x14ac:dyDescent="0.25">
      <c r="E675" s="40"/>
      <c r="F675" s="40"/>
      <c r="L675" s="39"/>
    </row>
    <row r="676" spans="5:12" x14ac:dyDescent="0.25">
      <c r="E676" s="40"/>
      <c r="F676" s="40"/>
      <c r="L676" s="39"/>
    </row>
    <row r="677" spans="5:12" x14ac:dyDescent="0.25">
      <c r="E677" s="40"/>
      <c r="F677" s="40"/>
      <c r="L677" s="39"/>
    </row>
    <row r="678" spans="5:12" x14ac:dyDescent="0.25">
      <c r="E678" s="40"/>
      <c r="F678" s="40"/>
      <c r="L678" s="39"/>
    </row>
    <row r="679" spans="5:12" x14ac:dyDescent="0.25">
      <c r="E679" s="40"/>
      <c r="F679" s="40"/>
      <c r="L679" s="39"/>
    </row>
    <row r="680" spans="5:12" x14ac:dyDescent="0.25">
      <c r="E680" s="40"/>
      <c r="F680" s="40"/>
      <c r="L680" s="39"/>
    </row>
    <row r="681" spans="5:12" x14ac:dyDescent="0.25">
      <c r="E681" s="40"/>
      <c r="F681" s="40"/>
      <c r="L681" s="39"/>
    </row>
    <row r="682" spans="5:12" x14ac:dyDescent="0.25">
      <c r="E682" s="40"/>
      <c r="F682" s="40"/>
      <c r="L682" s="39"/>
    </row>
    <row r="683" spans="5:12" x14ac:dyDescent="0.25">
      <c r="E683" s="40"/>
      <c r="F683" s="40"/>
      <c r="L683" s="39"/>
    </row>
    <row r="684" spans="5:12" x14ac:dyDescent="0.25">
      <c r="E684" s="40"/>
      <c r="F684" s="40"/>
      <c r="L684" s="39"/>
    </row>
    <row r="685" spans="5:12" x14ac:dyDescent="0.25">
      <c r="E685" s="40"/>
      <c r="F685" s="40"/>
      <c r="L685" s="39"/>
    </row>
    <row r="686" spans="5:12" x14ac:dyDescent="0.25">
      <c r="E686" s="40"/>
      <c r="F686" s="40"/>
      <c r="L686" s="39"/>
    </row>
    <row r="687" spans="5:12" x14ac:dyDescent="0.25">
      <c r="E687" s="40"/>
      <c r="F687" s="40"/>
      <c r="L687" s="39"/>
    </row>
    <row r="688" spans="5:12" x14ac:dyDescent="0.25">
      <c r="E688" s="40"/>
      <c r="F688" s="40"/>
      <c r="L688" s="39"/>
    </row>
    <row r="689" spans="5:12" x14ac:dyDescent="0.25">
      <c r="E689" s="40"/>
      <c r="F689" s="40"/>
      <c r="L689" s="39"/>
    </row>
    <row r="690" spans="5:12" x14ac:dyDescent="0.25">
      <c r="E690" s="40"/>
      <c r="F690" s="40"/>
      <c r="L690" s="39"/>
    </row>
    <row r="691" spans="5:12" x14ac:dyDescent="0.25">
      <c r="E691" s="40"/>
      <c r="F691" s="40"/>
      <c r="L691" s="39"/>
    </row>
    <row r="692" spans="5:12" x14ac:dyDescent="0.25">
      <c r="E692" s="40"/>
      <c r="F692" s="40"/>
      <c r="L692" s="39"/>
    </row>
    <row r="693" spans="5:12" x14ac:dyDescent="0.25">
      <c r="E693" s="40"/>
      <c r="F693" s="40"/>
      <c r="L693" s="39"/>
    </row>
    <row r="694" spans="5:12" x14ac:dyDescent="0.25">
      <c r="E694" s="40"/>
      <c r="F694" s="40"/>
      <c r="L694" s="39"/>
    </row>
    <row r="695" spans="5:12" x14ac:dyDescent="0.25">
      <c r="E695" s="40"/>
      <c r="F695" s="40"/>
      <c r="L695" s="39"/>
    </row>
    <row r="696" spans="5:12" x14ac:dyDescent="0.25">
      <c r="E696" s="40"/>
      <c r="F696" s="40"/>
      <c r="L696" s="39"/>
    </row>
    <row r="697" spans="5:12" x14ac:dyDescent="0.25">
      <c r="E697" s="40"/>
      <c r="F697" s="40"/>
      <c r="L697" s="39"/>
    </row>
    <row r="698" spans="5:12" x14ac:dyDescent="0.25">
      <c r="E698" s="40"/>
      <c r="F698" s="40"/>
      <c r="L698" s="39"/>
    </row>
    <row r="699" spans="5:12" x14ac:dyDescent="0.25">
      <c r="E699" s="40"/>
      <c r="F699" s="40"/>
      <c r="L699" s="39"/>
    </row>
    <row r="700" spans="5:12" x14ac:dyDescent="0.25">
      <c r="E700" s="40"/>
      <c r="F700" s="40"/>
      <c r="L700" s="39"/>
    </row>
    <row r="701" spans="5:12" x14ac:dyDescent="0.25">
      <c r="E701" s="40"/>
      <c r="F701" s="40"/>
      <c r="L701" s="39"/>
    </row>
    <row r="702" spans="5:12" x14ac:dyDescent="0.25">
      <c r="E702" s="40"/>
      <c r="F702" s="40"/>
      <c r="L702" s="39"/>
    </row>
    <row r="703" spans="5:12" x14ac:dyDescent="0.25">
      <c r="E703" s="40"/>
      <c r="F703" s="40"/>
      <c r="L703" s="39"/>
    </row>
    <row r="704" spans="5:12" x14ac:dyDescent="0.25">
      <c r="E704" s="40"/>
      <c r="F704" s="40"/>
      <c r="L704" s="39"/>
    </row>
    <row r="705" spans="5:12" x14ac:dyDescent="0.25">
      <c r="E705" s="40"/>
      <c r="F705" s="40"/>
      <c r="L705" s="39"/>
    </row>
    <row r="706" spans="5:12" x14ac:dyDescent="0.25">
      <c r="E706" s="40"/>
      <c r="F706" s="40"/>
      <c r="L706" s="39"/>
    </row>
    <row r="707" spans="5:12" x14ac:dyDescent="0.25">
      <c r="E707" s="40"/>
      <c r="F707" s="40"/>
      <c r="L707" s="39"/>
    </row>
    <row r="708" spans="5:12" x14ac:dyDescent="0.25">
      <c r="E708" s="40"/>
      <c r="F708" s="40"/>
      <c r="L708" s="39"/>
    </row>
    <row r="709" spans="5:12" x14ac:dyDescent="0.25">
      <c r="E709" s="40"/>
      <c r="F709" s="40"/>
      <c r="L709" s="39"/>
    </row>
    <row r="710" spans="5:12" x14ac:dyDescent="0.25">
      <c r="E710" s="40"/>
      <c r="F710" s="40"/>
      <c r="L710" s="39"/>
    </row>
    <row r="711" spans="5:12" x14ac:dyDescent="0.25">
      <c r="E711" s="40"/>
      <c r="F711" s="40"/>
      <c r="L711" s="39"/>
    </row>
    <row r="712" spans="5:12" x14ac:dyDescent="0.25">
      <c r="E712" s="40"/>
      <c r="F712" s="40"/>
      <c r="L712" s="39"/>
    </row>
    <row r="713" spans="5:12" x14ac:dyDescent="0.25">
      <c r="E713" s="40"/>
      <c r="F713" s="40"/>
      <c r="L713" s="39"/>
    </row>
    <row r="714" spans="5:12" x14ac:dyDescent="0.25">
      <c r="E714" s="40"/>
      <c r="F714" s="40"/>
      <c r="L714" s="39"/>
    </row>
    <row r="715" spans="5:12" x14ac:dyDescent="0.25">
      <c r="E715" s="40"/>
      <c r="F715" s="40"/>
      <c r="L715" s="39"/>
    </row>
    <row r="716" spans="5:12" x14ac:dyDescent="0.25">
      <c r="E716" s="40"/>
      <c r="F716" s="40"/>
      <c r="L716" s="39"/>
    </row>
    <row r="717" spans="5:12" x14ac:dyDescent="0.25">
      <c r="E717" s="40"/>
      <c r="F717" s="40"/>
      <c r="L717" s="39"/>
    </row>
    <row r="718" spans="5:12" x14ac:dyDescent="0.25">
      <c r="E718" s="40"/>
      <c r="F718" s="40"/>
      <c r="L718" s="39"/>
    </row>
    <row r="719" spans="5:12" x14ac:dyDescent="0.25">
      <c r="E719" s="40"/>
      <c r="F719" s="40"/>
      <c r="L719" s="39"/>
    </row>
    <row r="720" spans="5:12" x14ac:dyDescent="0.25">
      <c r="E720" s="40"/>
      <c r="F720" s="40"/>
      <c r="L720" s="39"/>
    </row>
    <row r="721" spans="5:12" x14ac:dyDescent="0.25">
      <c r="E721" s="40"/>
      <c r="F721" s="40"/>
      <c r="L721" s="39"/>
    </row>
    <row r="722" spans="5:12" x14ac:dyDescent="0.25">
      <c r="E722" s="40"/>
      <c r="F722" s="40"/>
      <c r="L722" s="39"/>
    </row>
    <row r="723" spans="5:12" x14ac:dyDescent="0.25">
      <c r="E723" s="40"/>
      <c r="F723" s="40"/>
      <c r="L723" s="39"/>
    </row>
    <row r="724" spans="5:12" x14ac:dyDescent="0.25">
      <c r="E724" s="40"/>
      <c r="F724" s="40"/>
      <c r="L724" s="39"/>
    </row>
    <row r="725" spans="5:12" x14ac:dyDescent="0.25">
      <c r="E725" s="40"/>
      <c r="F725" s="40"/>
      <c r="L725" s="39"/>
    </row>
    <row r="726" spans="5:12" x14ac:dyDescent="0.25">
      <c r="E726" s="40"/>
      <c r="F726" s="40"/>
      <c r="L726" s="39"/>
    </row>
    <row r="727" spans="5:12" x14ac:dyDescent="0.25">
      <c r="E727" s="40"/>
      <c r="F727" s="40"/>
      <c r="L727" s="39"/>
    </row>
    <row r="728" spans="5:12" x14ac:dyDescent="0.25">
      <c r="E728" s="40"/>
      <c r="F728" s="40"/>
      <c r="L728" s="39"/>
    </row>
    <row r="729" spans="5:12" x14ac:dyDescent="0.25">
      <c r="E729" s="40"/>
      <c r="F729" s="40"/>
      <c r="L729" s="39"/>
    </row>
    <row r="730" spans="5:12" x14ac:dyDescent="0.25">
      <c r="E730" s="40"/>
      <c r="F730" s="40"/>
      <c r="L730" s="39"/>
    </row>
    <row r="731" spans="5:12" x14ac:dyDescent="0.25">
      <c r="E731" s="40"/>
      <c r="F731" s="40"/>
      <c r="L731" s="39"/>
    </row>
    <row r="732" spans="5:12" x14ac:dyDescent="0.25">
      <c r="E732" s="40"/>
      <c r="F732" s="40"/>
      <c r="L732" s="39"/>
    </row>
    <row r="733" spans="5:12" x14ac:dyDescent="0.25">
      <c r="E733" s="40"/>
      <c r="F733" s="40"/>
      <c r="L733" s="39"/>
    </row>
    <row r="734" spans="5:12" x14ac:dyDescent="0.25">
      <c r="E734" s="40"/>
      <c r="F734" s="40"/>
      <c r="L734" s="39"/>
    </row>
    <row r="735" spans="5:12" x14ac:dyDescent="0.25">
      <c r="E735" s="40"/>
      <c r="F735" s="40"/>
      <c r="L735" s="39"/>
    </row>
    <row r="736" spans="5:12" x14ac:dyDescent="0.25">
      <c r="E736" s="40"/>
      <c r="F736" s="40"/>
      <c r="L736" s="39"/>
    </row>
    <row r="737" spans="5:12" x14ac:dyDescent="0.25">
      <c r="E737" s="40"/>
      <c r="F737" s="40"/>
      <c r="L737" s="39"/>
    </row>
    <row r="738" spans="5:12" x14ac:dyDescent="0.25">
      <c r="E738" s="40"/>
      <c r="F738" s="40"/>
      <c r="L738" s="39"/>
    </row>
    <row r="739" spans="5:12" x14ac:dyDescent="0.25">
      <c r="E739" s="40"/>
      <c r="F739" s="40"/>
      <c r="L739" s="39"/>
    </row>
    <row r="740" spans="5:12" x14ac:dyDescent="0.25">
      <c r="E740" s="40"/>
      <c r="F740" s="40"/>
      <c r="L740" s="39"/>
    </row>
    <row r="741" spans="5:12" x14ac:dyDescent="0.25">
      <c r="E741" s="40"/>
      <c r="F741" s="40"/>
      <c r="L741" s="39"/>
    </row>
    <row r="742" spans="5:12" x14ac:dyDescent="0.25">
      <c r="E742" s="40"/>
      <c r="F742" s="40"/>
      <c r="L742" s="39"/>
    </row>
    <row r="743" spans="5:12" x14ac:dyDescent="0.25">
      <c r="E743" s="40"/>
      <c r="F743" s="40"/>
      <c r="L743" s="39"/>
    </row>
    <row r="744" spans="5:12" x14ac:dyDescent="0.25">
      <c r="E744" s="40"/>
      <c r="F744" s="40"/>
      <c r="L744" s="39"/>
    </row>
    <row r="745" spans="5:12" x14ac:dyDescent="0.25">
      <c r="E745" s="40"/>
      <c r="F745" s="40"/>
      <c r="L745" s="39"/>
    </row>
    <row r="746" spans="5:12" x14ac:dyDescent="0.25">
      <c r="E746" s="40"/>
      <c r="F746" s="40"/>
      <c r="L746" s="39"/>
    </row>
    <row r="747" spans="5:12" x14ac:dyDescent="0.25">
      <c r="E747" s="40"/>
      <c r="F747" s="40"/>
      <c r="L747" s="39"/>
    </row>
    <row r="748" spans="5:12" x14ac:dyDescent="0.25">
      <c r="E748" s="40"/>
      <c r="F748" s="40"/>
      <c r="L748" s="39"/>
    </row>
    <row r="749" spans="5:12" x14ac:dyDescent="0.25">
      <c r="E749" s="40"/>
      <c r="F749" s="40"/>
      <c r="L749" s="39"/>
    </row>
    <row r="750" spans="5:12" x14ac:dyDescent="0.25">
      <c r="E750" s="40"/>
      <c r="F750" s="40"/>
      <c r="L750" s="39"/>
    </row>
    <row r="751" spans="5:12" x14ac:dyDescent="0.25">
      <c r="E751" s="40"/>
      <c r="F751" s="40"/>
      <c r="L751" s="39"/>
    </row>
    <row r="752" spans="5:12" x14ac:dyDescent="0.25">
      <c r="E752" s="40"/>
      <c r="F752" s="40"/>
      <c r="L752" s="39"/>
    </row>
    <row r="753" spans="5:12" x14ac:dyDescent="0.25">
      <c r="E753" s="40"/>
      <c r="F753" s="40"/>
      <c r="L753" s="39"/>
    </row>
    <row r="754" spans="5:12" x14ac:dyDescent="0.25">
      <c r="E754" s="40"/>
      <c r="F754" s="40"/>
      <c r="L754" s="39"/>
    </row>
    <row r="755" spans="5:12" x14ac:dyDescent="0.25">
      <c r="E755" s="40"/>
      <c r="F755" s="40"/>
      <c r="L755" s="39"/>
    </row>
    <row r="756" spans="5:12" x14ac:dyDescent="0.25">
      <c r="E756" s="40"/>
      <c r="F756" s="40"/>
      <c r="L756" s="39"/>
    </row>
    <row r="757" spans="5:12" x14ac:dyDescent="0.25">
      <c r="E757" s="40"/>
      <c r="F757" s="40"/>
      <c r="L757" s="39"/>
    </row>
    <row r="758" spans="5:12" x14ac:dyDescent="0.25">
      <c r="E758" s="40"/>
      <c r="F758" s="40"/>
      <c r="L758" s="39"/>
    </row>
    <row r="759" spans="5:12" x14ac:dyDescent="0.25">
      <c r="E759" s="40"/>
      <c r="F759" s="40"/>
      <c r="L759" s="39"/>
    </row>
    <row r="760" spans="5:12" x14ac:dyDescent="0.25">
      <c r="E760" s="40"/>
      <c r="F760" s="40"/>
      <c r="L760" s="39"/>
    </row>
    <row r="761" spans="5:12" x14ac:dyDescent="0.25">
      <c r="E761" s="40"/>
      <c r="F761" s="40"/>
      <c r="L761" s="39"/>
    </row>
    <row r="762" spans="5:12" x14ac:dyDescent="0.25">
      <c r="E762" s="40"/>
      <c r="F762" s="40"/>
      <c r="L762" s="39"/>
    </row>
    <row r="763" spans="5:12" x14ac:dyDescent="0.25">
      <c r="E763" s="40"/>
      <c r="F763" s="40"/>
      <c r="L763" s="39"/>
    </row>
    <row r="764" spans="5:12" x14ac:dyDescent="0.25">
      <c r="E764" s="40"/>
      <c r="F764" s="40"/>
      <c r="L764" s="39"/>
    </row>
    <row r="765" spans="5:12" x14ac:dyDescent="0.25">
      <c r="E765" s="40"/>
      <c r="F765" s="40"/>
      <c r="L765" s="39"/>
    </row>
    <row r="766" spans="5:12" x14ac:dyDescent="0.25">
      <c r="E766" s="40"/>
      <c r="F766" s="40"/>
      <c r="L766" s="39"/>
    </row>
    <row r="767" spans="5:12" x14ac:dyDescent="0.25">
      <c r="E767" s="40"/>
      <c r="F767" s="40"/>
      <c r="L767" s="39"/>
    </row>
    <row r="768" spans="5:12" x14ac:dyDescent="0.25">
      <c r="E768" s="40"/>
      <c r="F768" s="40"/>
      <c r="L768" s="39"/>
    </row>
    <row r="769" spans="5:12" x14ac:dyDescent="0.25">
      <c r="E769" s="40"/>
      <c r="F769" s="40"/>
      <c r="L769" s="39"/>
    </row>
    <row r="770" spans="5:12" x14ac:dyDescent="0.25">
      <c r="E770" s="40"/>
      <c r="F770" s="40"/>
      <c r="L770" s="39"/>
    </row>
    <row r="771" spans="5:12" x14ac:dyDescent="0.25">
      <c r="E771" s="40"/>
      <c r="F771" s="40"/>
      <c r="L771" s="39"/>
    </row>
    <row r="772" spans="5:12" x14ac:dyDescent="0.25">
      <c r="E772" s="40"/>
      <c r="F772" s="40"/>
      <c r="L772" s="39"/>
    </row>
    <row r="773" spans="5:12" x14ac:dyDescent="0.25">
      <c r="E773" s="40"/>
      <c r="F773" s="40"/>
      <c r="L773" s="39"/>
    </row>
    <row r="774" spans="5:12" x14ac:dyDescent="0.25">
      <c r="E774" s="40"/>
      <c r="F774" s="40"/>
      <c r="L774" s="39"/>
    </row>
    <row r="775" spans="5:12" x14ac:dyDescent="0.25">
      <c r="E775" s="40"/>
      <c r="F775" s="40"/>
      <c r="L775" s="39"/>
    </row>
    <row r="776" spans="5:12" x14ac:dyDescent="0.25">
      <c r="E776" s="40"/>
      <c r="F776" s="40"/>
      <c r="L776" s="39"/>
    </row>
    <row r="777" spans="5:12" x14ac:dyDescent="0.25">
      <c r="E777" s="40"/>
      <c r="F777" s="40"/>
      <c r="L777" s="39"/>
    </row>
    <row r="778" spans="5:12" x14ac:dyDescent="0.25">
      <c r="E778" s="40"/>
      <c r="F778" s="40"/>
      <c r="L778" s="39"/>
    </row>
    <row r="779" spans="5:12" x14ac:dyDescent="0.25">
      <c r="E779" s="40"/>
      <c r="F779" s="40"/>
      <c r="L779" s="39"/>
    </row>
    <row r="780" spans="5:12" x14ac:dyDescent="0.25">
      <c r="E780" s="40"/>
      <c r="F780" s="40"/>
      <c r="L780" s="39"/>
    </row>
    <row r="781" spans="5:12" x14ac:dyDescent="0.25">
      <c r="E781" s="40"/>
      <c r="F781" s="40"/>
      <c r="L781" s="39"/>
    </row>
    <row r="782" spans="5:12" x14ac:dyDescent="0.25">
      <c r="E782" s="40"/>
      <c r="F782" s="40"/>
      <c r="L782" s="39"/>
    </row>
    <row r="783" spans="5:12" x14ac:dyDescent="0.25">
      <c r="E783" s="40"/>
      <c r="F783" s="40"/>
      <c r="L783" s="39"/>
    </row>
    <row r="784" spans="5:12" x14ac:dyDescent="0.25">
      <c r="E784" s="40"/>
      <c r="F784" s="40"/>
      <c r="L784" s="39"/>
    </row>
    <row r="785" spans="5:12" x14ac:dyDescent="0.25">
      <c r="E785" s="40"/>
      <c r="F785" s="40"/>
      <c r="L785" s="39"/>
    </row>
    <row r="786" spans="5:12" x14ac:dyDescent="0.25">
      <c r="E786" s="40"/>
      <c r="F786" s="40"/>
      <c r="L786" s="39"/>
    </row>
    <row r="787" spans="5:12" x14ac:dyDescent="0.25">
      <c r="E787" s="40"/>
      <c r="F787" s="40"/>
      <c r="L787" s="39"/>
    </row>
    <row r="788" spans="5:12" x14ac:dyDescent="0.25">
      <c r="E788" s="40"/>
      <c r="F788" s="40"/>
      <c r="L788" s="39"/>
    </row>
    <row r="789" spans="5:12" x14ac:dyDescent="0.25">
      <c r="E789" s="40"/>
      <c r="F789" s="40"/>
      <c r="L789" s="39"/>
    </row>
    <row r="790" spans="5:12" x14ac:dyDescent="0.25">
      <c r="E790" s="40"/>
      <c r="F790" s="40"/>
      <c r="L790" s="39"/>
    </row>
    <row r="791" spans="5:12" x14ac:dyDescent="0.25">
      <c r="E791" s="40"/>
      <c r="F791" s="40"/>
      <c r="L791" s="39"/>
    </row>
    <row r="792" spans="5:12" x14ac:dyDescent="0.25">
      <c r="E792" s="40"/>
      <c r="F792" s="40"/>
      <c r="L792" s="39"/>
    </row>
    <row r="793" spans="5:12" x14ac:dyDescent="0.25">
      <c r="E793" s="40"/>
      <c r="F793" s="40"/>
      <c r="L793" s="39"/>
    </row>
    <row r="794" spans="5:12" x14ac:dyDescent="0.25">
      <c r="E794" s="40"/>
      <c r="F794" s="40"/>
      <c r="L794" s="39"/>
    </row>
    <row r="795" spans="5:12" x14ac:dyDescent="0.25">
      <c r="E795" s="40"/>
      <c r="F795" s="40"/>
      <c r="L795" s="39"/>
    </row>
    <row r="796" spans="5:12" x14ac:dyDescent="0.25">
      <c r="E796" s="40"/>
      <c r="F796" s="40"/>
      <c r="L796" s="39"/>
    </row>
    <row r="797" spans="5:12" x14ac:dyDescent="0.25">
      <c r="E797" s="40"/>
      <c r="F797" s="40"/>
      <c r="L797" s="39"/>
    </row>
    <row r="798" spans="5:12" x14ac:dyDescent="0.25">
      <c r="E798" s="40"/>
      <c r="F798" s="40"/>
      <c r="L798" s="39"/>
    </row>
    <row r="799" spans="5:12" x14ac:dyDescent="0.25">
      <c r="E799" s="40"/>
      <c r="F799" s="40"/>
      <c r="L799" s="39"/>
    </row>
    <row r="800" spans="5:12" x14ac:dyDescent="0.25">
      <c r="E800" s="40"/>
      <c r="F800" s="40"/>
      <c r="L800" s="39"/>
    </row>
    <row r="801" spans="5:12" x14ac:dyDescent="0.25">
      <c r="E801" s="40"/>
      <c r="F801" s="40"/>
      <c r="L801" s="39"/>
    </row>
    <row r="802" spans="5:12" x14ac:dyDescent="0.25">
      <c r="E802" s="40"/>
      <c r="F802" s="40"/>
      <c r="L802" s="39"/>
    </row>
    <row r="803" spans="5:12" x14ac:dyDescent="0.25">
      <c r="E803" s="40"/>
      <c r="F803" s="40"/>
      <c r="L803" s="39"/>
    </row>
    <row r="804" spans="5:12" x14ac:dyDescent="0.25">
      <c r="E804" s="40"/>
      <c r="F804" s="40"/>
      <c r="L804" s="39"/>
    </row>
    <row r="805" spans="5:12" x14ac:dyDescent="0.25">
      <c r="E805" s="40"/>
      <c r="F805" s="40"/>
      <c r="L805" s="39"/>
    </row>
    <row r="806" spans="5:12" x14ac:dyDescent="0.25">
      <c r="E806" s="40"/>
      <c r="F806" s="40"/>
      <c r="L806" s="39"/>
    </row>
    <row r="807" spans="5:12" x14ac:dyDescent="0.25">
      <c r="E807" s="40"/>
      <c r="F807" s="40"/>
      <c r="L807" s="39"/>
    </row>
    <row r="808" spans="5:12" x14ac:dyDescent="0.25">
      <c r="E808" s="40"/>
      <c r="F808" s="40"/>
      <c r="L808" s="39"/>
    </row>
    <row r="809" spans="5:12" x14ac:dyDescent="0.25">
      <c r="E809" s="40"/>
      <c r="F809" s="40"/>
      <c r="L809" s="39"/>
    </row>
    <row r="810" spans="5:12" x14ac:dyDescent="0.25">
      <c r="E810" s="40"/>
      <c r="F810" s="40"/>
      <c r="L810" s="39"/>
    </row>
    <row r="811" spans="5:12" x14ac:dyDescent="0.25">
      <c r="E811" s="40"/>
      <c r="F811" s="40"/>
      <c r="L811" s="39"/>
    </row>
    <row r="812" spans="5:12" x14ac:dyDescent="0.25">
      <c r="E812" s="40"/>
      <c r="F812" s="40"/>
      <c r="L812" s="39"/>
    </row>
    <row r="813" spans="5:12" x14ac:dyDescent="0.25">
      <c r="E813" s="40"/>
      <c r="F813" s="40"/>
      <c r="L813" s="39"/>
    </row>
    <row r="814" spans="5:12" x14ac:dyDescent="0.25">
      <c r="E814" s="40"/>
      <c r="F814" s="40"/>
      <c r="L814" s="39"/>
    </row>
    <row r="815" spans="5:12" x14ac:dyDescent="0.25">
      <c r="E815" s="40"/>
      <c r="F815" s="40"/>
      <c r="L815" s="39"/>
    </row>
    <row r="816" spans="5:12" x14ac:dyDescent="0.25">
      <c r="E816" s="40"/>
      <c r="F816" s="40"/>
      <c r="L816" s="39"/>
    </row>
    <row r="817" spans="5:12" x14ac:dyDescent="0.25">
      <c r="E817" s="40"/>
      <c r="F817" s="40"/>
      <c r="L817" s="39"/>
    </row>
    <row r="818" spans="5:12" x14ac:dyDescent="0.25">
      <c r="E818" s="40"/>
      <c r="F818" s="40"/>
      <c r="L818" s="39"/>
    </row>
    <row r="819" spans="5:12" x14ac:dyDescent="0.25">
      <c r="E819" s="40"/>
      <c r="F819" s="40"/>
      <c r="L819" s="39"/>
    </row>
    <row r="820" spans="5:12" x14ac:dyDescent="0.25">
      <c r="E820" s="40"/>
      <c r="F820" s="40"/>
      <c r="L820" s="39"/>
    </row>
    <row r="821" spans="5:12" x14ac:dyDescent="0.25">
      <c r="E821" s="40"/>
      <c r="F821" s="40"/>
      <c r="L821" s="39"/>
    </row>
    <row r="822" spans="5:12" x14ac:dyDescent="0.25">
      <c r="E822" s="40"/>
      <c r="F822" s="40"/>
      <c r="L822" s="39"/>
    </row>
    <row r="823" spans="5:12" x14ac:dyDescent="0.25">
      <c r="E823" s="40"/>
      <c r="F823" s="40"/>
      <c r="L823" s="39"/>
    </row>
    <row r="824" spans="5:12" x14ac:dyDescent="0.25">
      <c r="E824" s="40"/>
      <c r="F824" s="40"/>
      <c r="L824" s="39"/>
    </row>
    <row r="825" spans="5:12" x14ac:dyDescent="0.25">
      <c r="E825" s="40"/>
      <c r="F825" s="40"/>
      <c r="L825" s="39"/>
    </row>
    <row r="826" spans="5:12" x14ac:dyDescent="0.25">
      <c r="E826" s="40"/>
      <c r="F826" s="40"/>
      <c r="L826" s="39"/>
    </row>
    <row r="827" spans="5:12" x14ac:dyDescent="0.25">
      <c r="E827" s="40"/>
      <c r="F827" s="40"/>
      <c r="L827" s="39"/>
    </row>
    <row r="828" spans="5:12" x14ac:dyDescent="0.25">
      <c r="E828" s="40"/>
      <c r="F828" s="40"/>
      <c r="L828" s="39"/>
    </row>
    <row r="829" spans="5:12" x14ac:dyDescent="0.25">
      <c r="E829" s="40"/>
      <c r="F829" s="40"/>
      <c r="L829" s="39"/>
    </row>
    <row r="830" spans="5:12" x14ac:dyDescent="0.25">
      <c r="E830" s="40"/>
      <c r="F830" s="40"/>
      <c r="L830" s="39"/>
    </row>
    <row r="831" spans="5:12" x14ac:dyDescent="0.25">
      <c r="E831" s="40"/>
      <c r="F831" s="40"/>
      <c r="L831" s="39"/>
    </row>
    <row r="832" spans="5:12" x14ac:dyDescent="0.25">
      <c r="E832" s="40"/>
      <c r="F832" s="40"/>
      <c r="L832" s="39"/>
    </row>
    <row r="833" spans="5:12" x14ac:dyDescent="0.25">
      <c r="E833" s="40"/>
      <c r="F833" s="40"/>
      <c r="L833" s="39"/>
    </row>
    <row r="834" spans="5:12" x14ac:dyDescent="0.25">
      <c r="E834" s="40"/>
      <c r="F834" s="40"/>
      <c r="L834" s="39"/>
    </row>
    <row r="835" spans="5:12" x14ac:dyDescent="0.25">
      <c r="E835" s="40"/>
      <c r="F835" s="40"/>
      <c r="L835" s="39"/>
    </row>
    <row r="836" spans="5:12" x14ac:dyDescent="0.25">
      <c r="E836" s="40"/>
      <c r="F836" s="40"/>
      <c r="L836" s="39"/>
    </row>
    <row r="837" spans="5:12" x14ac:dyDescent="0.25">
      <c r="E837" s="40"/>
      <c r="F837" s="40"/>
      <c r="L837" s="39"/>
    </row>
    <row r="838" spans="5:12" x14ac:dyDescent="0.25">
      <c r="E838" s="40"/>
      <c r="F838" s="40"/>
      <c r="L838" s="39"/>
    </row>
    <row r="839" spans="5:12" x14ac:dyDescent="0.25">
      <c r="E839" s="40"/>
      <c r="F839" s="40"/>
      <c r="L839" s="39"/>
    </row>
    <row r="840" spans="5:12" x14ac:dyDescent="0.25">
      <c r="E840" s="40"/>
      <c r="F840" s="40"/>
      <c r="L840" s="39"/>
    </row>
    <row r="841" spans="5:12" x14ac:dyDescent="0.25">
      <c r="E841" s="40"/>
      <c r="F841" s="40"/>
      <c r="L841" s="39"/>
    </row>
    <row r="842" spans="5:12" x14ac:dyDescent="0.25">
      <c r="E842" s="40"/>
      <c r="F842" s="40"/>
      <c r="L842" s="39"/>
    </row>
    <row r="843" spans="5:12" x14ac:dyDescent="0.25">
      <c r="E843" s="40"/>
      <c r="F843" s="40"/>
      <c r="L843" s="39"/>
    </row>
    <row r="844" spans="5:12" x14ac:dyDescent="0.25">
      <c r="E844" s="40"/>
      <c r="F844" s="40"/>
      <c r="L844" s="39"/>
    </row>
    <row r="845" spans="5:12" x14ac:dyDescent="0.25">
      <c r="E845" s="40"/>
      <c r="F845" s="40"/>
      <c r="L845" s="39"/>
    </row>
    <row r="846" spans="5:12" x14ac:dyDescent="0.25">
      <c r="E846" s="40"/>
      <c r="F846" s="40"/>
      <c r="L846" s="39"/>
    </row>
    <row r="847" spans="5:12" x14ac:dyDescent="0.25">
      <c r="E847" s="40"/>
      <c r="F847" s="40"/>
      <c r="L847" s="39"/>
    </row>
    <row r="848" spans="5:12" x14ac:dyDescent="0.25">
      <c r="E848" s="40"/>
      <c r="F848" s="40"/>
      <c r="L848" s="39"/>
    </row>
    <row r="849" spans="5:12" x14ac:dyDescent="0.25">
      <c r="E849" s="40"/>
      <c r="F849" s="40"/>
      <c r="L849" s="39"/>
    </row>
    <row r="850" spans="5:12" x14ac:dyDescent="0.25">
      <c r="E850" s="40"/>
      <c r="F850" s="40"/>
      <c r="L850" s="39"/>
    </row>
    <row r="851" spans="5:12" x14ac:dyDescent="0.25">
      <c r="E851" s="40"/>
      <c r="F851" s="40"/>
      <c r="L851" s="39"/>
    </row>
    <row r="852" spans="5:12" x14ac:dyDescent="0.25">
      <c r="E852" s="40"/>
      <c r="F852" s="40"/>
      <c r="L852" s="39"/>
    </row>
    <row r="853" spans="5:12" x14ac:dyDescent="0.25">
      <c r="E853" s="40"/>
      <c r="F853" s="40"/>
      <c r="L853" s="39"/>
    </row>
    <row r="854" spans="5:12" x14ac:dyDescent="0.25">
      <c r="E854" s="40"/>
      <c r="F854" s="40"/>
      <c r="L854" s="39"/>
    </row>
    <row r="855" spans="5:12" x14ac:dyDescent="0.25">
      <c r="E855" s="40"/>
      <c r="F855" s="40"/>
      <c r="L855" s="39"/>
    </row>
    <row r="856" spans="5:12" x14ac:dyDescent="0.25">
      <c r="E856" s="40"/>
      <c r="F856" s="40"/>
      <c r="L856" s="39"/>
    </row>
    <row r="857" spans="5:12" x14ac:dyDescent="0.25">
      <c r="E857" s="40"/>
      <c r="F857" s="40"/>
      <c r="L857" s="39"/>
    </row>
    <row r="858" spans="5:12" x14ac:dyDescent="0.25">
      <c r="E858" s="40"/>
      <c r="F858" s="40"/>
      <c r="L858" s="39"/>
    </row>
    <row r="859" spans="5:12" x14ac:dyDescent="0.25">
      <c r="E859" s="40"/>
      <c r="F859" s="40"/>
      <c r="L859" s="39"/>
    </row>
    <row r="860" spans="5:12" x14ac:dyDescent="0.25">
      <c r="E860" s="40"/>
      <c r="F860" s="40"/>
      <c r="L860" s="39"/>
    </row>
    <row r="861" spans="5:12" x14ac:dyDescent="0.25">
      <c r="E861" s="40"/>
      <c r="F861" s="40"/>
      <c r="L861" s="39"/>
    </row>
    <row r="862" spans="5:12" x14ac:dyDescent="0.25">
      <c r="E862" s="40"/>
      <c r="F862" s="40"/>
      <c r="L862" s="39"/>
    </row>
    <row r="863" spans="5:12" x14ac:dyDescent="0.25">
      <c r="E863" s="40"/>
      <c r="F863" s="40"/>
      <c r="L863" s="39"/>
    </row>
    <row r="864" spans="5:12" x14ac:dyDescent="0.25">
      <c r="E864" s="40"/>
      <c r="F864" s="40"/>
      <c r="L864" s="39"/>
    </row>
    <row r="865" spans="5:12" x14ac:dyDescent="0.25">
      <c r="E865" s="40"/>
      <c r="F865" s="40"/>
      <c r="L865" s="39"/>
    </row>
    <row r="866" spans="5:12" x14ac:dyDescent="0.25">
      <c r="E866" s="40"/>
      <c r="F866" s="40"/>
      <c r="L866" s="39"/>
    </row>
    <row r="867" spans="5:12" x14ac:dyDescent="0.25">
      <c r="E867" s="40"/>
      <c r="F867" s="40"/>
      <c r="L867" s="39"/>
    </row>
    <row r="868" spans="5:12" x14ac:dyDescent="0.25">
      <c r="E868" s="40"/>
      <c r="F868" s="40"/>
      <c r="L868" s="39"/>
    </row>
    <row r="869" spans="5:12" x14ac:dyDescent="0.25">
      <c r="E869" s="40"/>
      <c r="F869" s="40"/>
      <c r="L869" s="39"/>
    </row>
    <row r="870" spans="5:12" x14ac:dyDescent="0.25">
      <c r="E870" s="40"/>
      <c r="F870" s="40"/>
      <c r="L870" s="39"/>
    </row>
    <row r="871" spans="5:12" x14ac:dyDescent="0.25">
      <c r="E871" s="40"/>
      <c r="F871" s="40"/>
      <c r="L871" s="39"/>
    </row>
    <row r="872" spans="5:12" x14ac:dyDescent="0.25">
      <c r="E872" s="40"/>
      <c r="F872" s="40"/>
      <c r="L872" s="39"/>
    </row>
    <row r="873" spans="5:12" x14ac:dyDescent="0.25">
      <c r="E873" s="40"/>
      <c r="F873" s="40"/>
      <c r="L873" s="39"/>
    </row>
    <row r="874" spans="5:12" x14ac:dyDescent="0.25">
      <c r="E874" s="40"/>
      <c r="F874" s="40"/>
      <c r="L874" s="39"/>
    </row>
    <row r="875" spans="5:12" x14ac:dyDescent="0.25">
      <c r="E875" s="40"/>
      <c r="F875" s="40"/>
      <c r="L875" s="39"/>
    </row>
    <row r="876" spans="5:12" x14ac:dyDescent="0.25">
      <c r="E876" s="40"/>
      <c r="F876" s="40"/>
      <c r="L876" s="39"/>
    </row>
    <row r="877" spans="5:12" x14ac:dyDescent="0.25">
      <c r="E877" s="40"/>
      <c r="F877" s="40"/>
      <c r="L877" s="39"/>
    </row>
    <row r="878" spans="5:12" x14ac:dyDescent="0.25">
      <c r="E878" s="40"/>
      <c r="F878" s="40"/>
      <c r="L878" s="39"/>
    </row>
    <row r="879" spans="5:12" x14ac:dyDescent="0.25">
      <c r="E879" s="40"/>
      <c r="F879" s="40"/>
      <c r="L879" s="39"/>
    </row>
    <row r="880" spans="5:12" x14ac:dyDescent="0.25">
      <c r="E880" s="40"/>
      <c r="F880" s="40"/>
      <c r="L880" s="39"/>
    </row>
    <row r="881" spans="5:12" x14ac:dyDescent="0.25">
      <c r="E881" s="40"/>
      <c r="F881" s="40"/>
      <c r="L881" s="39"/>
    </row>
    <row r="882" spans="5:12" x14ac:dyDescent="0.25">
      <c r="E882" s="40"/>
      <c r="F882" s="40"/>
      <c r="L882" s="39"/>
    </row>
    <row r="883" spans="5:12" x14ac:dyDescent="0.25">
      <c r="E883" s="40"/>
      <c r="F883" s="40"/>
      <c r="L883" s="39"/>
    </row>
    <row r="884" spans="5:12" x14ac:dyDescent="0.25">
      <c r="E884" s="40"/>
      <c r="F884" s="40"/>
      <c r="L884" s="39"/>
    </row>
    <row r="885" spans="5:12" x14ac:dyDescent="0.25">
      <c r="E885" s="40"/>
      <c r="F885" s="40"/>
      <c r="L885" s="39"/>
    </row>
    <row r="886" spans="5:12" x14ac:dyDescent="0.25">
      <c r="E886" s="40"/>
      <c r="F886" s="40"/>
      <c r="L886" s="39"/>
    </row>
    <row r="887" spans="5:12" x14ac:dyDescent="0.25">
      <c r="E887" s="40"/>
      <c r="F887" s="40"/>
      <c r="L887" s="39"/>
    </row>
    <row r="888" spans="5:12" x14ac:dyDescent="0.25">
      <c r="E888" s="40"/>
      <c r="F888" s="40"/>
      <c r="L888" s="39"/>
    </row>
    <row r="889" spans="5:12" x14ac:dyDescent="0.25">
      <c r="E889" s="40"/>
      <c r="F889" s="40"/>
      <c r="L889" s="39"/>
    </row>
    <row r="890" spans="5:12" x14ac:dyDescent="0.25">
      <c r="E890" s="40"/>
      <c r="F890" s="40"/>
      <c r="L890" s="39"/>
    </row>
    <row r="891" spans="5:12" x14ac:dyDescent="0.25">
      <c r="E891" s="40"/>
      <c r="F891" s="40"/>
      <c r="L891" s="39"/>
    </row>
    <row r="892" spans="5:12" x14ac:dyDescent="0.25">
      <c r="E892" s="40"/>
      <c r="F892" s="40"/>
      <c r="L892" s="39"/>
    </row>
    <row r="893" spans="5:12" x14ac:dyDescent="0.25">
      <c r="E893" s="40"/>
      <c r="F893" s="40"/>
      <c r="L893" s="39"/>
    </row>
    <row r="894" spans="5:12" x14ac:dyDescent="0.25">
      <c r="E894" s="40"/>
      <c r="F894" s="40"/>
      <c r="L894" s="39"/>
    </row>
    <row r="895" spans="5:12" x14ac:dyDescent="0.25">
      <c r="E895" s="40"/>
      <c r="F895" s="40"/>
      <c r="L895" s="39"/>
    </row>
    <row r="896" spans="5:12" x14ac:dyDescent="0.25">
      <c r="E896" s="40"/>
      <c r="F896" s="40"/>
      <c r="L896" s="39"/>
    </row>
    <row r="897" spans="5:12" x14ac:dyDescent="0.25">
      <c r="E897" s="40"/>
      <c r="F897" s="40"/>
      <c r="L897" s="39"/>
    </row>
    <row r="898" spans="5:12" x14ac:dyDescent="0.25">
      <c r="E898" s="40"/>
      <c r="F898" s="40"/>
      <c r="L898" s="39"/>
    </row>
    <row r="899" spans="5:12" x14ac:dyDescent="0.25">
      <c r="E899" s="40"/>
      <c r="F899" s="40"/>
      <c r="L899" s="39"/>
    </row>
    <row r="900" spans="5:12" x14ac:dyDescent="0.25">
      <c r="E900" s="40"/>
      <c r="F900" s="40"/>
      <c r="L900" s="39"/>
    </row>
    <row r="901" spans="5:12" x14ac:dyDescent="0.25">
      <c r="E901" s="40"/>
      <c r="F901" s="40"/>
      <c r="L901" s="39"/>
    </row>
    <row r="902" spans="5:12" x14ac:dyDescent="0.25">
      <c r="E902" s="40"/>
      <c r="F902" s="40"/>
      <c r="L902" s="39"/>
    </row>
    <row r="903" spans="5:12" x14ac:dyDescent="0.25">
      <c r="E903" s="40"/>
      <c r="F903" s="40"/>
      <c r="L903" s="39"/>
    </row>
    <row r="904" spans="5:12" x14ac:dyDescent="0.25">
      <c r="E904" s="40"/>
      <c r="F904" s="40"/>
      <c r="L904" s="39"/>
    </row>
    <row r="905" spans="5:12" x14ac:dyDescent="0.25">
      <c r="E905" s="40"/>
      <c r="F905" s="40"/>
      <c r="L905" s="39"/>
    </row>
    <row r="906" spans="5:12" x14ac:dyDescent="0.25">
      <c r="E906" s="40"/>
      <c r="F906" s="40"/>
      <c r="L906" s="39"/>
    </row>
    <row r="907" spans="5:12" x14ac:dyDescent="0.25">
      <c r="E907" s="40"/>
      <c r="F907" s="40"/>
      <c r="L907" s="39"/>
    </row>
    <row r="908" spans="5:12" x14ac:dyDescent="0.25">
      <c r="E908" s="40"/>
      <c r="F908" s="40"/>
      <c r="L908" s="39"/>
    </row>
    <row r="909" spans="5:12" x14ac:dyDescent="0.25">
      <c r="E909" s="40"/>
      <c r="F909" s="40"/>
      <c r="L909" s="39"/>
    </row>
    <row r="910" spans="5:12" x14ac:dyDescent="0.25">
      <c r="E910" s="40"/>
      <c r="F910" s="40"/>
      <c r="L910" s="39"/>
    </row>
    <row r="911" spans="5:12" x14ac:dyDescent="0.25">
      <c r="E911" s="40"/>
      <c r="F911" s="40"/>
      <c r="L911" s="39"/>
    </row>
    <row r="912" spans="5:12" x14ac:dyDescent="0.25">
      <c r="E912" s="40"/>
      <c r="F912" s="40"/>
      <c r="L912" s="39"/>
    </row>
    <row r="913" spans="5:12" x14ac:dyDescent="0.25">
      <c r="E913" s="40"/>
      <c r="F913" s="40"/>
      <c r="L913" s="39"/>
    </row>
    <row r="914" spans="5:12" x14ac:dyDescent="0.25">
      <c r="E914" s="40"/>
      <c r="F914" s="40"/>
      <c r="L914" s="39"/>
    </row>
    <row r="915" spans="5:12" x14ac:dyDescent="0.25">
      <c r="E915" s="40"/>
      <c r="F915" s="40"/>
      <c r="L915" s="39"/>
    </row>
    <row r="916" spans="5:12" x14ac:dyDescent="0.25">
      <c r="E916" s="40"/>
      <c r="F916" s="40"/>
      <c r="L916" s="39"/>
    </row>
    <row r="917" spans="5:12" x14ac:dyDescent="0.25">
      <c r="E917" s="40"/>
      <c r="F917" s="40"/>
      <c r="L917" s="39"/>
    </row>
    <row r="918" spans="5:12" x14ac:dyDescent="0.25">
      <c r="E918" s="40"/>
      <c r="F918" s="40"/>
      <c r="L918" s="39"/>
    </row>
    <row r="919" spans="5:12" x14ac:dyDescent="0.25">
      <c r="E919" s="40"/>
      <c r="F919" s="40"/>
      <c r="L919" s="39"/>
    </row>
    <row r="920" spans="5:12" x14ac:dyDescent="0.25">
      <c r="E920" s="40"/>
      <c r="F920" s="40"/>
      <c r="L920" s="39"/>
    </row>
    <row r="921" spans="5:12" x14ac:dyDescent="0.25">
      <c r="E921" s="40"/>
      <c r="F921" s="40"/>
      <c r="L921" s="39"/>
    </row>
    <row r="922" spans="5:12" x14ac:dyDescent="0.25">
      <c r="E922" s="40"/>
      <c r="F922" s="40"/>
      <c r="L922" s="39"/>
    </row>
    <row r="923" spans="5:12" x14ac:dyDescent="0.25">
      <c r="E923" s="40"/>
      <c r="F923" s="40"/>
      <c r="L923" s="39"/>
    </row>
    <row r="924" spans="5:12" x14ac:dyDescent="0.25">
      <c r="E924" s="40"/>
      <c r="F924" s="40"/>
      <c r="L924" s="39"/>
    </row>
    <row r="925" spans="5:12" x14ac:dyDescent="0.25">
      <c r="E925" s="40"/>
      <c r="F925" s="40"/>
      <c r="L925" s="39"/>
    </row>
    <row r="926" spans="5:12" x14ac:dyDescent="0.25">
      <c r="E926" s="40"/>
      <c r="F926" s="40"/>
      <c r="L926" s="39"/>
    </row>
    <row r="927" spans="5:12" x14ac:dyDescent="0.25">
      <c r="E927" s="40"/>
      <c r="F927" s="40"/>
      <c r="L927" s="39"/>
    </row>
    <row r="928" spans="5:12" x14ac:dyDescent="0.25">
      <c r="E928" s="40"/>
      <c r="F928" s="40"/>
      <c r="L928" s="39"/>
    </row>
    <row r="929" spans="5:12" x14ac:dyDescent="0.25">
      <c r="E929" s="40"/>
      <c r="F929" s="40"/>
      <c r="L929" s="39"/>
    </row>
    <row r="930" spans="5:12" x14ac:dyDescent="0.25">
      <c r="E930" s="40"/>
      <c r="F930" s="40"/>
      <c r="L930" s="39"/>
    </row>
    <row r="931" spans="5:12" x14ac:dyDescent="0.25">
      <c r="E931" s="40"/>
      <c r="F931" s="40"/>
      <c r="L931" s="39"/>
    </row>
    <row r="932" spans="5:12" x14ac:dyDescent="0.25">
      <c r="E932" s="40"/>
      <c r="F932" s="40"/>
      <c r="L932" s="39"/>
    </row>
    <row r="933" spans="5:12" x14ac:dyDescent="0.25">
      <c r="E933" s="40"/>
      <c r="F933" s="40"/>
      <c r="L933" s="39"/>
    </row>
    <row r="934" spans="5:12" x14ac:dyDescent="0.25">
      <c r="E934" s="40"/>
      <c r="F934" s="40"/>
      <c r="L934" s="39"/>
    </row>
    <row r="935" spans="5:12" x14ac:dyDescent="0.25">
      <c r="E935" s="40"/>
      <c r="F935" s="40"/>
      <c r="L935" s="39"/>
    </row>
    <row r="936" spans="5:12" x14ac:dyDescent="0.25">
      <c r="E936" s="40"/>
      <c r="F936" s="40"/>
      <c r="L936" s="39"/>
    </row>
    <row r="937" spans="5:12" x14ac:dyDescent="0.25">
      <c r="E937" s="40"/>
      <c r="F937" s="40"/>
      <c r="L937" s="39"/>
    </row>
    <row r="938" spans="5:12" x14ac:dyDescent="0.25">
      <c r="E938" s="40"/>
      <c r="F938" s="40"/>
      <c r="L938" s="39"/>
    </row>
    <row r="939" spans="5:12" x14ac:dyDescent="0.25">
      <c r="E939" s="40"/>
      <c r="F939" s="40"/>
      <c r="L939" s="39"/>
    </row>
    <row r="940" spans="5:12" x14ac:dyDescent="0.25">
      <c r="E940" s="40"/>
      <c r="F940" s="40"/>
      <c r="L940" s="39"/>
    </row>
    <row r="941" spans="5:12" x14ac:dyDescent="0.25">
      <c r="E941" s="40"/>
      <c r="F941" s="40"/>
      <c r="L941" s="39"/>
    </row>
    <row r="942" spans="5:12" x14ac:dyDescent="0.25">
      <c r="E942" s="40"/>
      <c r="F942" s="40"/>
      <c r="L942" s="39"/>
    </row>
    <row r="943" spans="5:12" x14ac:dyDescent="0.25">
      <c r="E943" s="40"/>
      <c r="F943" s="40"/>
      <c r="L943" s="39"/>
    </row>
    <row r="944" spans="5:12" x14ac:dyDescent="0.25">
      <c r="E944" s="40"/>
      <c r="F944" s="40"/>
      <c r="L944" s="39"/>
    </row>
    <row r="945" spans="5:12" x14ac:dyDescent="0.25">
      <c r="E945" s="40"/>
      <c r="F945" s="40"/>
      <c r="L945" s="39"/>
    </row>
    <row r="946" spans="5:12" x14ac:dyDescent="0.25">
      <c r="E946" s="40"/>
      <c r="F946" s="40"/>
      <c r="L946" s="39"/>
    </row>
    <row r="947" spans="5:12" x14ac:dyDescent="0.25">
      <c r="E947" s="40"/>
      <c r="F947" s="40"/>
      <c r="L947" s="39"/>
    </row>
    <row r="948" spans="5:12" x14ac:dyDescent="0.25">
      <c r="E948" s="40"/>
      <c r="F948" s="40"/>
      <c r="L948" s="39"/>
    </row>
    <row r="949" spans="5:12" x14ac:dyDescent="0.25">
      <c r="E949" s="40"/>
      <c r="F949" s="40"/>
      <c r="L949" s="39"/>
    </row>
    <row r="950" spans="5:12" x14ac:dyDescent="0.25">
      <c r="E950" s="40"/>
      <c r="F950" s="40"/>
      <c r="L950" s="39"/>
    </row>
    <row r="951" spans="5:12" x14ac:dyDescent="0.25">
      <c r="E951" s="40"/>
      <c r="F951" s="40"/>
      <c r="L951" s="39"/>
    </row>
    <row r="952" spans="5:12" x14ac:dyDescent="0.25">
      <c r="E952" s="40"/>
      <c r="F952" s="40"/>
      <c r="L952" s="39"/>
    </row>
    <row r="953" spans="5:12" x14ac:dyDescent="0.25">
      <c r="E953" s="40"/>
      <c r="F953" s="40"/>
      <c r="L953" s="39"/>
    </row>
    <row r="954" spans="5:12" x14ac:dyDescent="0.25">
      <c r="E954" s="40"/>
      <c r="F954" s="40"/>
      <c r="L954" s="39"/>
    </row>
    <row r="955" spans="5:12" x14ac:dyDescent="0.25">
      <c r="E955" s="40"/>
      <c r="F955" s="40"/>
      <c r="L955" s="39"/>
    </row>
    <row r="956" spans="5:12" x14ac:dyDescent="0.25">
      <c r="E956" s="40"/>
      <c r="F956" s="40"/>
      <c r="L956" s="39"/>
    </row>
    <row r="957" spans="5:12" x14ac:dyDescent="0.25">
      <c r="E957" s="40"/>
      <c r="F957" s="40"/>
      <c r="L957" s="39"/>
    </row>
    <row r="958" spans="5:12" x14ac:dyDescent="0.25">
      <c r="E958" s="40"/>
      <c r="F958" s="40"/>
      <c r="L958" s="39"/>
    </row>
    <row r="959" spans="5:12" x14ac:dyDescent="0.25">
      <c r="E959" s="40"/>
      <c r="F959" s="40"/>
      <c r="L959" s="39"/>
    </row>
    <row r="960" spans="5:12" x14ac:dyDescent="0.25">
      <c r="E960" s="40"/>
      <c r="F960" s="40"/>
      <c r="L960" s="39"/>
    </row>
    <row r="961" spans="5:12" x14ac:dyDescent="0.25">
      <c r="E961" s="40"/>
      <c r="F961" s="40"/>
      <c r="L961" s="39"/>
    </row>
    <row r="962" spans="5:12" x14ac:dyDescent="0.25">
      <c r="E962" s="40"/>
      <c r="F962" s="40"/>
      <c r="L962" s="39"/>
    </row>
    <row r="963" spans="5:12" x14ac:dyDescent="0.25">
      <c r="E963" s="40"/>
      <c r="F963" s="40"/>
      <c r="L963" s="39"/>
    </row>
    <row r="964" spans="5:12" x14ac:dyDescent="0.25">
      <c r="E964" s="40"/>
      <c r="F964" s="40"/>
      <c r="L964" s="39"/>
    </row>
    <row r="965" spans="5:12" x14ac:dyDescent="0.25">
      <c r="E965" s="40"/>
      <c r="F965" s="40"/>
      <c r="L965" s="39"/>
    </row>
    <row r="966" spans="5:12" x14ac:dyDescent="0.25">
      <c r="E966" s="40"/>
      <c r="F966" s="40"/>
      <c r="L966" s="39"/>
    </row>
    <row r="967" spans="5:12" x14ac:dyDescent="0.25">
      <c r="E967" s="40"/>
      <c r="F967" s="40"/>
      <c r="L967" s="39"/>
    </row>
    <row r="968" spans="5:12" x14ac:dyDescent="0.25">
      <c r="E968" s="40"/>
      <c r="F968" s="40"/>
      <c r="L968" s="39"/>
    </row>
    <row r="969" spans="5:12" x14ac:dyDescent="0.25">
      <c r="E969" s="40"/>
      <c r="F969" s="40"/>
      <c r="L969" s="39"/>
    </row>
    <row r="970" spans="5:12" x14ac:dyDescent="0.25">
      <c r="E970" s="40"/>
      <c r="F970" s="40"/>
      <c r="L970" s="39"/>
    </row>
    <row r="971" spans="5:12" x14ac:dyDescent="0.25">
      <c r="E971" s="40"/>
      <c r="F971" s="40"/>
      <c r="L971" s="39"/>
    </row>
    <row r="972" spans="5:12" x14ac:dyDescent="0.25">
      <c r="E972" s="40"/>
      <c r="F972" s="40"/>
      <c r="L972" s="39"/>
    </row>
    <row r="973" spans="5:12" x14ac:dyDescent="0.25">
      <c r="E973" s="40"/>
      <c r="F973" s="40"/>
      <c r="L973" s="39"/>
    </row>
    <row r="974" spans="5:12" x14ac:dyDescent="0.25">
      <c r="E974" s="40"/>
      <c r="F974" s="40"/>
      <c r="L974" s="39"/>
    </row>
    <row r="975" spans="5:12" x14ac:dyDescent="0.25">
      <c r="E975" s="40"/>
      <c r="F975" s="40"/>
      <c r="L975" s="39"/>
    </row>
    <row r="976" spans="5:12" x14ac:dyDescent="0.25">
      <c r="E976" s="40"/>
      <c r="F976" s="40"/>
      <c r="L976" s="39"/>
    </row>
    <row r="977" spans="5:12" x14ac:dyDescent="0.25">
      <c r="E977" s="40"/>
      <c r="F977" s="40"/>
      <c r="L977" s="39"/>
    </row>
    <row r="978" spans="5:12" x14ac:dyDescent="0.25">
      <c r="E978" s="40"/>
      <c r="F978" s="40"/>
      <c r="L978" s="39"/>
    </row>
    <row r="979" spans="5:12" x14ac:dyDescent="0.25">
      <c r="E979" s="40"/>
      <c r="F979" s="40"/>
      <c r="L979" s="39"/>
    </row>
    <row r="980" spans="5:12" x14ac:dyDescent="0.25">
      <c r="E980" s="40"/>
      <c r="F980" s="40"/>
      <c r="L980" s="39"/>
    </row>
    <row r="981" spans="5:12" x14ac:dyDescent="0.25">
      <c r="E981" s="40"/>
      <c r="F981" s="40"/>
      <c r="L981" s="39"/>
    </row>
    <row r="982" spans="5:12" x14ac:dyDescent="0.25">
      <c r="E982" s="40"/>
      <c r="F982" s="40"/>
      <c r="L982" s="39"/>
    </row>
    <row r="983" spans="5:12" x14ac:dyDescent="0.25">
      <c r="E983" s="40"/>
      <c r="F983" s="40"/>
      <c r="L983" s="39"/>
    </row>
    <row r="984" spans="5:12" x14ac:dyDescent="0.25">
      <c r="E984" s="40"/>
      <c r="F984" s="40"/>
      <c r="L984" s="39"/>
    </row>
    <row r="985" spans="5:12" x14ac:dyDescent="0.25">
      <c r="E985" s="40"/>
      <c r="F985" s="40"/>
      <c r="L985" s="39"/>
    </row>
    <row r="986" spans="5:12" x14ac:dyDescent="0.25">
      <c r="E986" s="40"/>
      <c r="F986" s="40"/>
      <c r="L986" s="39"/>
    </row>
    <row r="987" spans="5:12" x14ac:dyDescent="0.25">
      <c r="E987" s="40"/>
      <c r="F987" s="40"/>
      <c r="L987" s="39"/>
    </row>
    <row r="988" spans="5:12" x14ac:dyDescent="0.25">
      <c r="E988" s="40"/>
      <c r="F988" s="40"/>
      <c r="L988" s="39"/>
    </row>
    <row r="989" spans="5:12" x14ac:dyDescent="0.25">
      <c r="E989" s="40"/>
      <c r="F989" s="40"/>
      <c r="L989" s="39"/>
    </row>
    <row r="990" spans="5:12" x14ac:dyDescent="0.25">
      <c r="E990" s="40"/>
      <c r="F990" s="40"/>
      <c r="L990" s="39"/>
    </row>
    <row r="991" spans="5:12" x14ac:dyDescent="0.25">
      <c r="E991" s="40"/>
      <c r="F991" s="40"/>
      <c r="L991" s="39"/>
    </row>
    <row r="992" spans="5:12" x14ac:dyDescent="0.25">
      <c r="E992" s="40"/>
      <c r="F992" s="40"/>
      <c r="L992" s="39"/>
    </row>
    <row r="993" spans="5:12" x14ac:dyDescent="0.25">
      <c r="E993" s="40"/>
      <c r="F993" s="40"/>
      <c r="L993" s="39"/>
    </row>
    <row r="994" spans="5:12" x14ac:dyDescent="0.25">
      <c r="E994" s="40"/>
      <c r="F994" s="40"/>
      <c r="L994" s="39"/>
    </row>
    <row r="995" spans="5:12" x14ac:dyDescent="0.25">
      <c r="E995" s="40"/>
      <c r="F995" s="40"/>
      <c r="L995" s="39"/>
    </row>
    <row r="996" spans="5:12" x14ac:dyDescent="0.25">
      <c r="E996" s="40"/>
      <c r="F996" s="40"/>
      <c r="L996" s="39"/>
    </row>
    <row r="997" spans="5:12" x14ac:dyDescent="0.25">
      <c r="E997" s="40"/>
      <c r="F997" s="40"/>
      <c r="L997" s="39"/>
    </row>
    <row r="998" spans="5:12" x14ac:dyDescent="0.25">
      <c r="E998" s="40"/>
      <c r="F998" s="40"/>
      <c r="L998" s="39"/>
    </row>
    <row r="999" spans="5:12" x14ac:dyDescent="0.25">
      <c r="E999" s="40"/>
      <c r="F999" s="40"/>
      <c r="L999" s="39"/>
    </row>
    <row r="1000" spans="5:12" x14ac:dyDescent="0.25">
      <c r="E1000" s="40"/>
      <c r="F1000" s="40"/>
      <c r="L1000" s="39"/>
    </row>
    <row r="1001" spans="5:12" x14ac:dyDescent="0.25">
      <c r="E1001" s="40"/>
      <c r="F1001" s="40"/>
      <c r="L1001" s="39"/>
    </row>
    <row r="1002" spans="5:12" x14ac:dyDescent="0.25">
      <c r="E1002" s="40"/>
      <c r="F1002" s="40"/>
      <c r="L1002" s="39"/>
    </row>
    <row r="1003" spans="5:12" x14ac:dyDescent="0.25">
      <c r="E1003" s="40"/>
      <c r="F1003" s="40"/>
      <c r="L1003" s="39"/>
    </row>
    <row r="1004" spans="5:12" x14ac:dyDescent="0.25">
      <c r="E1004" s="40"/>
      <c r="F1004" s="40"/>
      <c r="L1004" s="39"/>
    </row>
    <row r="1005" spans="5:12" x14ac:dyDescent="0.25">
      <c r="E1005" s="40"/>
      <c r="F1005" s="40"/>
      <c r="L1005" s="39"/>
    </row>
    <row r="1006" spans="5:12" x14ac:dyDescent="0.25">
      <c r="E1006" s="40"/>
      <c r="F1006" s="40"/>
      <c r="L1006" s="39"/>
    </row>
    <row r="1007" spans="5:12" x14ac:dyDescent="0.25">
      <c r="E1007" s="40"/>
      <c r="F1007" s="40"/>
      <c r="L1007" s="39"/>
    </row>
    <row r="1008" spans="5:12" x14ac:dyDescent="0.25">
      <c r="E1008" s="40"/>
      <c r="F1008" s="40"/>
      <c r="L1008" s="39"/>
    </row>
    <row r="1009" spans="5:12" x14ac:dyDescent="0.25">
      <c r="E1009" s="40"/>
      <c r="F1009" s="40"/>
      <c r="L1009" s="39"/>
    </row>
    <row r="1010" spans="5:12" x14ac:dyDescent="0.25">
      <c r="E1010" s="40"/>
      <c r="F1010" s="40"/>
      <c r="L1010" s="39"/>
    </row>
    <row r="1011" spans="5:12" x14ac:dyDescent="0.25">
      <c r="E1011" s="40"/>
      <c r="F1011" s="40"/>
      <c r="L1011" s="39"/>
    </row>
    <row r="1012" spans="5:12" x14ac:dyDescent="0.25">
      <c r="E1012" s="40"/>
      <c r="F1012" s="40"/>
      <c r="L1012" s="39"/>
    </row>
    <row r="1013" spans="5:12" x14ac:dyDescent="0.25">
      <c r="E1013" s="40"/>
      <c r="F1013" s="40"/>
      <c r="L1013" s="39"/>
    </row>
    <row r="1014" spans="5:12" x14ac:dyDescent="0.25">
      <c r="E1014" s="40"/>
      <c r="F1014" s="40"/>
      <c r="L1014" s="39"/>
    </row>
    <row r="1015" spans="5:12" x14ac:dyDescent="0.25">
      <c r="E1015" s="40"/>
      <c r="F1015" s="40"/>
      <c r="L1015" s="39"/>
    </row>
    <row r="1016" spans="5:12" x14ac:dyDescent="0.25">
      <c r="E1016" s="40"/>
      <c r="F1016" s="40"/>
      <c r="L1016" s="39"/>
    </row>
    <row r="1017" spans="5:12" x14ac:dyDescent="0.25">
      <c r="E1017" s="40"/>
      <c r="F1017" s="40"/>
      <c r="L1017" s="39"/>
    </row>
    <row r="1018" spans="5:12" x14ac:dyDescent="0.25">
      <c r="E1018" s="40"/>
      <c r="F1018" s="40"/>
      <c r="L1018" s="39"/>
    </row>
    <row r="1019" spans="5:12" x14ac:dyDescent="0.25">
      <c r="E1019" s="40"/>
      <c r="F1019" s="40"/>
      <c r="L1019" s="39"/>
    </row>
    <row r="1020" spans="5:12" x14ac:dyDescent="0.25">
      <c r="E1020" s="40"/>
      <c r="F1020" s="40"/>
      <c r="L1020" s="39"/>
    </row>
    <row r="1021" spans="5:12" x14ac:dyDescent="0.25">
      <c r="E1021" s="40"/>
      <c r="F1021" s="40"/>
      <c r="L1021" s="39"/>
    </row>
    <row r="1022" spans="5:12" x14ac:dyDescent="0.25">
      <c r="E1022" s="40"/>
      <c r="F1022" s="40"/>
      <c r="L1022" s="39"/>
    </row>
    <row r="1023" spans="5:12" x14ac:dyDescent="0.25">
      <c r="E1023" s="40"/>
      <c r="F1023" s="40"/>
      <c r="L1023" s="39"/>
    </row>
    <row r="1024" spans="5:12" x14ac:dyDescent="0.25">
      <c r="E1024" s="40"/>
      <c r="F1024" s="40"/>
      <c r="L1024" s="39"/>
    </row>
    <row r="1025" spans="5:12" x14ac:dyDescent="0.25">
      <c r="E1025" s="40"/>
      <c r="F1025" s="40"/>
      <c r="L1025" s="39"/>
    </row>
    <row r="1026" spans="5:12" x14ac:dyDescent="0.25">
      <c r="E1026" s="40"/>
      <c r="F1026" s="40"/>
      <c r="L1026" s="39"/>
    </row>
    <row r="1027" spans="5:12" x14ac:dyDescent="0.25">
      <c r="E1027" s="40"/>
      <c r="F1027" s="40"/>
      <c r="L1027" s="39"/>
    </row>
    <row r="1028" spans="5:12" x14ac:dyDescent="0.25">
      <c r="E1028" s="40"/>
      <c r="F1028" s="40"/>
      <c r="L1028" s="39"/>
    </row>
    <row r="1029" spans="5:12" x14ac:dyDescent="0.25">
      <c r="E1029" s="40"/>
      <c r="F1029" s="40"/>
      <c r="L1029" s="39"/>
    </row>
    <row r="1030" spans="5:12" x14ac:dyDescent="0.25">
      <c r="E1030" s="40"/>
      <c r="F1030" s="40"/>
      <c r="L1030" s="39"/>
    </row>
    <row r="1031" spans="5:12" x14ac:dyDescent="0.25">
      <c r="E1031" s="40"/>
      <c r="F1031" s="40"/>
      <c r="L1031" s="39"/>
    </row>
    <row r="1032" spans="5:12" x14ac:dyDescent="0.25">
      <c r="E1032" s="40"/>
      <c r="F1032" s="40"/>
      <c r="L1032" s="39"/>
    </row>
    <row r="1033" spans="5:12" x14ac:dyDescent="0.25">
      <c r="E1033" s="40"/>
      <c r="F1033" s="40"/>
      <c r="L1033" s="39"/>
    </row>
    <row r="1034" spans="5:12" x14ac:dyDescent="0.25">
      <c r="E1034" s="40"/>
      <c r="F1034" s="40"/>
      <c r="L1034" s="39"/>
    </row>
    <row r="1035" spans="5:12" x14ac:dyDescent="0.25">
      <c r="E1035" s="40"/>
      <c r="F1035" s="40"/>
      <c r="L1035" s="39"/>
    </row>
    <row r="1036" spans="5:12" x14ac:dyDescent="0.25">
      <c r="E1036" s="40"/>
      <c r="F1036" s="40"/>
      <c r="L1036" s="39"/>
    </row>
    <row r="1037" spans="5:12" x14ac:dyDescent="0.25">
      <c r="E1037" s="40"/>
      <c r="F1037" s="40"/>
      <c r="L1037" s="39"/>
    </row>
    <row r="1038" spans="5:12" x14ac:dyDescent="0.25">
      <c r="E1038" s="40"/>
      <c r="F1038" s="40"/>
      <c r="L1038" s="39"/>
    </row>
    <row r="1039" spans="5:12" x14ac:dyDescent="0.25">
      <c r="E1039" s="40"/>
      <c r="F1039" s="40"/>
      <c r="L1039" s="39"/>
    </row>
    <row r="1040" spans="5:12" x14ac:dyDescent="0.25">
      <c r="E1040" s="40"/>
      <c r="F1040" s="40"/>
      <c r="L1040" s="39"/>
    </row>
    <row r="1041" spans="5:12" x14ac:dyDescent="0.25">
      <c r="E1041" s="40"/>
      <c r="F1041" s="40"/>
      <c r="L1041" s="39"/>
    </row>
    <row r="1042" spans="5:12" x14ac:dyDescent="0.25">
      <c r="E1042" s="40"/>
      <c r="F1042" s="40"/>
      <c r="L1042" s="39"/>
    </row>
    <row r="1043" spans="5:12" x14ac:dyDescent="0.25">
      <c r="E1043" s="40"/>
      <c r="F1043" s="40"/>
      <c r="L1043" s="39"/>
    </row>
    <row r="1044" spans="5:12" x14ac:dyDescent="0.25">
      <c r="E1044" s="40"/>
      <c r="F1044" s="40"/>
      <c r="L1044" s="39"/>
    </row>
    <row r="1045" spans="5:12" x14ac:dyDescent="0.25">
      <c r="E1045" s="40"/>
      <c r="F1045" s="40"/>
      <c r="L1045" s="39"/>
    </row>
    <row r="1046" spans="5:12" x14ac:dyDescent="0.25">
      <c r="E1046" s="40"/>
      <c r="F1046" s="40"/>
      <c r="L1046" s="39"/>
    </row>
    <row r="1047" spans="5:12" x14ac:dyDescent="0.25">
      <c r="E1047" s="40"/>
      <c r="F1047" s="40"/>
      <c r="L1047" s="39"/>
    </row>
    <row r="1048" spans="5:12" x14ac:dyDescent="0.25">
      <c r="E1048" s="40"/>
      <c r="F1048" s="40"/>
      <c r="L1048" s="39"/>
    </row>
    <row r="1049" spans="5:12" x14ac:dyDescent="0.25">
      <c r="E1049" s="40"/>
      <c r="F1049" s="40"/>
      <c r="L1049" s="39"/>
    </row>
    <row r="1050" spans="5:12" x14ac:dyDescent="0.25">
      <c r="E1050" s="40"/>
      <c r="F1050" s="40"/>
      <c r="L1050" s="39"/>
    </row>
    <row r="1051" spans="5:12" x14ac:dyDescent="0.25">
      <c r="E1051" s="40"/>
      <c r="F1051" s="40"/>
      <c r="L1051" s="39"/>
    </row>
    <row r="1052" spans="5:12" x14ac:dyDescent="0.25">
      <c r="E1052" s="40"/>
      <c r="F1052" s="40"/>
      <c r="L1052" s="39"/>
    </row>
    <row r="1053" spans="5:12" x14ac:dyDescent="0.25">
      <c r="E1053" s="40"/>
      <c r="F1053" s="40"/>
      <c r="L1053" s="39"/>
    </row>
    <row r="1054" spans="5:12" x14ac:dyDescent="0.25">
      <c r="E1054" s="40"/>
      <c r="F1054" s="40"/>
      <c r="L1054" s="39"/>
    </row>
    <row r="1055" spans="5:12" x14ac:dyDescent="0.25">
      <c r="E1055" s="40"/>
      <c r="F1055" s="40"/>
      <c r="L1055" s="39"/>
    </row>
    <row r="1056" spans="5:12" x14ac:dyDescent="0.25">
      <c r="E1056" s="40"/>
      <c r="F1056" s="40"/>
      <c r="L1056" s="39"/>
    </row>
    <row r="1057" spans="5:12" x14ac:dyDescent="0.25">
      <c r="E1057" s="40"/>
      <c r="F1057" s="40"/>
      <c r="L1057" s="39"/>
    </row>
    <row r="1058" spans="5:12" x14ac:dyDescent="0.25">
      <c r="E1058" s="40"/>
      <c r="F1058" s="40"/>
      <c r="L1058" s="39"/>
    </row>
    <row r="1059" spans="5:12" x14ac:dyDescent="0.25">
      <c r="E1059" s="40"/>
      <c r="F1059" s="40"/>
      <c r="L1059" s="39"/>
    </row>
    <row r="1060" spans="5:12" x14ac:dyDescent="0.25">
      <c r="E1060" s="40"/>
      <c r="F1060" s="40"/>
      <c r="L1060" s="39"/>
    </row>
    <row r="1061" spans="5:12" x14ac:dyDescent="0.25">
      <c r="E1061" s="40"/>
      <c r="F1061" s="40"/>
      <c r="L1061" s="39"/>
    </row>
    <row r="1062" spans="5:12" x14ac:dyDescent="0.25">
      <c r="E1062" s="40"/>
      <c r="F1062" s="40"/>
      <c r="L1062" s="39"/>
    </row>
    <row r="1063" spans="5:12" x14ac:dyDescent="0.25">
      <c r="E1063" s="40"/>
      <c r="F1063" s="40"/>
      <c r="L1063" s="39"/>
    </row>
    <row r="1064" spans="5:12" x14ac:dyDescent="0.25">
      <c r="E1064" s="40"/>
      <c r="F1064" s="40"/>
      <c r="L1064" s="39"/>
    </row>
    <row r="1065" spans="5:12" x14ac:dyDescent="0.25">
      <c r="E1065" s="40"/>
      <c r="F1065" s="40"/>
      <c r="L1065" s="39"/>
    </row>
    <row r="1066" spans="5:12" x14ac:dyDescent="0.25">
      <c r="E1066" s="40"/>
      <c r="F1066" s="40"/>
      <c r="L1066" s="39"/>
    </row>
    <row r="1067" spans="5:12" x14ac:dyDescent="0.25">
      <c r="E1067" s="40"/>
      <c r="F1067" s="40"/>
      <c r="L1067" s="39"/>
    </row>
    <row r="1068" spans="5:12" x14ac:dyDescent="0.25">
      <c r="E1068" s="40"/>
      <c r="F1068" s="40"/>
      <c r="L1068" s="39"/>
    </row>
    <row r="1069" spans="5:12" x14ac:dyDescent="0.25">
      <c r="E1069" s="40"/>
      <c r="F1069" s="40"/>
      <c r="L1069" s="39"/>
    </row>
    <row r="1070" spans="5:12" x14ac:dyDescent="0.25">
      <c r="E1070" s="40"/>
      <c r="F1070" s="40"/>
      <c r="L1070" s="39"/>
    </row>
    <row r="1071" spans="5:12" x14ac:dyDescent="0.25">
      <c r="E1071" s="40"/>
      <c r="F1071" s="40"/>
      <c r="L1071" s="39"/>
    </row>
    <row r="1072" spans="5:12" x14ac:dyDescent="0.25">
      <c r="E1072" s="40"/>
      <c r="F1072" s="40"/>
      <c r="L1072" s="39"/>
    </row>
    <row r="1073" spans="5:12" x14ac:dyDescent="0.25">
      <c r="E1073" s="40"/>
      <c r="F1073" s="40"/>
      <c r="L1073" s="39"/>
    </row>
    <row r="1074" spans="5:12" x14ac:dyDescent="0.25">
      <c r="E1074" s="40"/>
      <c r="F1074" s="40"/>
      <c r="L1074" s="39"/>
    </row>
    <row r="1075" spans="5:12" x14ac:dyDescent="0.25">
      <c r="E1075" s="40"/>
      <c r="F1075" s="40"/>
      <c r="L1075" s="39"/>
    </row>
    <row r="1076" spans="5:12" x14ac:dyDescent="0.25">
      <c r="E1076" s="40"/>
      <c r="F1076" s="40"/>
      <c r="L1076" s="39"/>
    </row>
    <row r="1077" spans="5:12" x14ac:dyDescent="0.25">
      <c r="E1077" s="40"/>
      <c r="F1077" s="40"/>
      <c r="L1077" s="39"/>
    </row>
    <row r="1078" spans="5:12" x14ac:dyDescent="0.25">
      <c r="E1078" s="40"/>
      <c r="F1078" s="40"/>
      <c r="L1078" s="39"/>
    </row>
    <row r="1079" spans="5:12" x14ac:dyDescent="0.25">
      <c r="E1079" s="40"/>
      <c r="F1079" s="40"/>
      <c r="L1079" s="39"/>
    </row>
    <row r="1080" spans="5:12" x14ac:dyDescent="0.25">
      <c r="E1080" s="40"/>
      <c r="F1080" s="40"/>
      <c r="L1080" s="39"/>
    </row>
    <row r="1081" spans="5:12" x14ac:dyDescent="0.25">
      <c r="E1081" s="40"/>
      <c r="F1081" s="40"/>
      <c r="L1081" s="39"/>
    </row>
    <row r="1082" spans="5:12" x14ac:dyDescent="0.25">
      <c r="E1082" s="40"/>
      <c r="F1082" s="40"/>
      <c r="L1082" s="39"/>
    </row>
    <row r="1083" spans="5:12" x14ac:dyDescent="0.25">
      <c r="E1083" s="40"/>
      <c r="F1083" s="40"/>
      <c r="L1083" s="39"/>
    </row>
    <row r="1084" spans="5:12" x14ac:dyDescent="0.25">
      <c r="E1084" s="40"/>
      <c r="F1084" s="40"/>
      <c r="L1084" s="39"/>
    </row>
    <row r="1085" spans="5:12" x14ac:dyDescent="0.25">
      <c r="E1085" s="40"/>
      <c r="F1085" s="40"/>
      <c r="L1085" s="39"/>
    </row>
    <row r="1086" spans="5:12" x14ac:dyDescent="0.25">
      <c r="E1086" s="40"/>
      <c r="F1086" s="40"/>
      <c r="L1086" s="39"/>
    </row>
    <row r="1087" spans="5:12" x14ac:dyDescent="0.25">
      <c r="E1087" s="40"/>
      <c r="F1087" s="40"/>
      <c r="L1087" s="39"/>
    </row>
    <row r="1088" spans="5:12" x14ac:dyDescent="0.25">
      <c r="E1088" s="40"/>
      <c r="F1088" s="40"/>
      <c r="L1088" s="39"/>
    </row>
    <row r="1089" spans="5:12" x14ac:dyDescent="0.25">
      <c r="E1089" s="40"/>
      <c r="F1089" s="40"/>
      <c r="L1089" s="39"/>
    </row>
    <row r="1090" spans="5:12" x14ac:dyDescent="0.25">
      <c r="E1090" s="40"/>
      <c r="F1090" s="40"/>
      <c r="L1090" s="39"/>
    </row>
    <row r="1091" spans="5:12" x14ac:dyDescent="0.25">
      <c r="E1091" s="40"/>
      <c r="F1091" s="40"/>
      <c r="L1091" s="39"/>
    </row>
    <row r="1092" spans="5:12" x14ac:dyDescent="0.25">
      <c r="E1092" s="40"/>
      <c r="F1092" s="40"/>
      <c r="L1092" s="39"/>
    </row>
    <row r="1093" spans="5:12" x14ac:dyDescent="0.25">
      <c r="E1093" s="40"/>
      <c r="F1093" s="40"/>
      <c r="L1093" s="39"/>
    </row>
    <row r="1094" spans="5:12" x14ac:dyDescent="0.25">
      <c r="E1094" s="40"/>
      <c r="F1094" s="40"/>
      <c r="L1094" s="39"/>
    </row>
    <row r="1095" spans="5:12" x14ac:dyDescent="0.25">
      <c r="E1095" s="40"/>
      <c r="F1095" s="40"/>
      <c r="L1095" s="39"/>
    </row>
    <row r="1096" spans="5:12" x14ac:dyDescent="0.25">
      <c r="E1096" s="40"/>
      <c r="F1096" s="40"/>
      <c r="L1096" s="39"/>
    </row>
    <row r="1097" spans="5:12" x14ac:dyDescent="0.25">
      <c r="E1097" s="40"/>
      <c r="F1097" s="40"/>
      <c r="L1097" s="39"/>
    </row>
    <row r="1098" spans="5:12" x14ac:dyDescent="0.25">
      <c r="E1098" s="40"/>
      <c r="F1098" s="40"/>
      <c r="L1098" s="39"/>
    </row>
    <row r="1099" spans="5:12" x14ac:dyDescent="0.25">
      <c r="E1099" s="40"/>
      <c r="F1099" s="40"/>
      <c r="L1099" s="39"/>
    </row>
    <row r="1100" spans="5:12" x14ac:dyDescent="0.25">
      <c r="E1100" s="40"/>
      <c r="F1100" s="40"/>
      <c r="L1100" s="39"/>
    </row>
    <row r="1101" spans="5:12" x14ac:dyDescent="0.25">
      <c r="E1101" s="40"/>
      <c r="F1101" s="40"/>
      <c r="L1101" s="39"/>
    </row>
    <row r="1102" spans="5:12" x14ac:dyDescent="0.25">
      <c r="E1102" s="40"/>
      <c r="F1102" s="40"/>
      <c r="L1102" s="39"/>
    </row>
    <row r="1103" spans="5:12" x14ac:dyDescent="0.25">
      <c r="E1103" s="40"/>
      <c r="F1103" s="40"/>
      <c r="L1103" s="39"/>
    </row>
    <row r="1104" spans="5:12" x14ac:dyDescent="0.25">
      <c r="E1104" s="40"/>
      <c r="F1104" s="40"/>
      <c r="L1104" s="39"/>
    </row>
    <row r="1105" spans="5:12" x14ac:dyDescent="0.25">
      <c r="E1105" s="40"/>
      <c r="F1105" s="40"/>
      <c r="L1105" s="39"/>
    </row>
    <row r="1106" spans="5:12" x14ac:dyDescent="0.25">
      <c r="E1106" s="40"/>
      <c r="F1106" s="40"/>
      <c r="L1106" s="39"/>
    </row>
    <row r="1107" spans="5:12" x14ac:dyDescent="0.25">
      <c r="E1107" s="40"/>
      <c r="F1107" s="40"/>
      <c r="L1107" s="39"/>
    </row>
    <row r="1108" spans="5:12" x14ac:dyDescent="0.25">
      <c r="E1108" s="40"/>
      <c r="F1108" s="40"/>
      <c r="L1108" s="39"/>
    </row>
    <row r="1109" spans="5:12" x14ac:dyDescent="0.25">
      <c r="E1109" s="40"/>
      <c r="F1109" s="40"/>
      <c r="L1109" s="39"/>
    </row>
    <row r="1110" spans="5:12" x14ac:dyDescent="0.25">
      <c r="E1110" s="40"/>
      <c r="F1110" s="40"/>
      <c r="L1110" s="39"/>
    </row>
    <row r="1111" spans="5:12" x14ac:dyDescent="0.25">
      <c r="E1111" s="40"/>
      <c r="F1111" s="40"/>
      <c r="L1111" s="39"/>
    </row>
    <row r="1112" spans="5:12" x14ac:dyDescent="0.25">
      <c r="E1112" s="40"/>
      <c r="F1112" s="40"/>
      <c r="L1112" s="39"/>
    </row>
    <row r="1113" spans="5:12" x14ac:dyDescent="0.25">
      <c r="E1113" s="40"/>
      <c r="F1113" s="40"/>
      <c r="L1113" s="39"/>
    </row>
    <row r="1114" spans="5:12" x14ac:dyDescent="0.25">
      <c r="E1114" s="40"/>
      <c r="F1114" s="40"/>
      <c r="L1114" s="39"/>
    </row>
    <row r="1115" spans="5:12" x14ac:dyDescent="0.25">
      <c r="E1115" s="40"/>
      <c r="F1115" s="40"/>
      <c r="L1115" s="39"/>
    </row>
    <row r="1116" spans="5:12" x14ac:dyDescent="0.25">
      <c r="E1116" s="40"/>
      <c r="F1116" s="40"/>
      <c r="L1116" s="39"/>
    </row>
    <row r="1117" spans="5:12" x14ac:dyDescent="0.25">
      <c r="E1117" s="40"/>
      <c r="F1117" s="40"/>
      <c r="L1117" s="39"/>
    </row>
    <row r="1118" spans="5:12" x14ac:dyDescent="0.25">
      <c r="E1118" s="40"/>
      <c r="F1118" s="40"/>
      <c r="L1118" s="39"/>
    </row>
    <row r="1119" spans="5:12" x14ac:dyDescent="0.25">
      <c r="E1119" s="40"/>
      <c r="F1119" s="40"/>
      <c r="L1119" s="39"/>
    </row>
    <row r="1120" spans="5:12" x14ac:dyDescent="0.25">
      <c r="E1120" s="40"/>
      <c r="F1120" s="40"/>
      <c r="L1120" s="39"/>
    </row>
    <row r="1121" spans="5:12" x14ac:dyDescent="0.25">
      <c r="E1121" s="40"/>
      <c r="F1121" s="40"/>
      <c r="L1121" s="39"/>
    </row>
    <row r="1122" spans="5:12" x14ac:dyDescent="0.25">
      <c r="E1122" s="40"/>
      <c r="F1122" s="40"/>
      <c r="L1122" s="39"/>
    </row>
    <row r="1123" spans="5:12" x14ac:dyDescent="0.25">
      <c r="E1123" s="40"/>
      <c r="F1123" s="40"/>
      <c r="L1123" s="39"/>
    </row>
    <row r="1124" spans="5:12" x14ac:dyDescent="0.25">
      <c r="E1124" s="40"/>
      <c r="F1124" s="40"/>
      <c r="L1124" s="39"/>
    </row>
    <row r="1125" spans="5:12" x14ac:dyDescent="0.25">
      <c r="E1125" s="40"/>
      <c r="F1125" s="40"/>
      <c r="L1125" s="39"/>
    </row>
    <row r="1126" spans="5:12" x14ac:dyDescent="0.25">
      <c r="E1126" s="40"/>
      <c r="F1126" s="40"/>
      <c r="L1126" s="39"/>
    </row>
    <row r="1127" spans="5:12" x14ac:dyDescent="0.25">
      <c r="E1127" s="40"/>
      <c r="F1127" s="40"/>
      <c r="L1127" s="39"/>
    </row>
    <row r="1128" spans="5:12" x14ac:dyDescent="0.25">
      <c r="E1128" s="40"/>
      <c r="F1128" s="40"/>
      <c r="L1128" s="39"/>
    </row>
    <row r="1129" spans="5:12" x14ac:dyDescent="0.25">
      <c r="E1129" s="40"/>
      <c r="F1129" s="40"/>
      <c r="L1129" s="39"/>
    </row>
    <row r="1130" spans="5:12" x14ac:dyDescent="0.25">
      <c r="E1130" s="40"/>
      <c r="F1130" s="40"/>
      <c r="L1130" s="39"/>
    </row>
    <row r="1131" spans="5:12" x14ac:dyDescent="0.25">
      <c r="E1131" s="40"/>
      <c r="F1131" s="40"/>
      <c r="L1131" s="39"/>
    </row>
    <row r="1132" spans="5:12" x14ac:dyDescent="0.25">
      <c r="E1132" s="40"/>
      <c r="F1132" s="40"/>
      <c r="L1132" s="39"/>
    </row>
    <row r="1133" spans="5:12" x14ac:dyDescent="0.25">
      <c r="E1133" s="40"/>
      <c r="F1133" s="40"/>
      <c r="L1133" s="39"/>
    </row>
    <row r="1134" spans="5:12" x14ac:dyDescent="0.25">
      <c r="E1134" s="40"/>
      <c r="F1134" s="40"/>
      <c r="L1134" s="39"/>
    </row>
    <row r="1135" spans="5:12" x14ac:dyDescent="0.25">
      <c r="E1135" s="40"/>
      <c r="F1135" s="40"/>
      <c r="L1135" s="39"/>
    </row>
    <row r="1136" spans="5:12" x14ac:dyDescent="0.25">
      <c r="E1136" s="40"/>
      <c r="F1136" s="40"/>
      <c r="L1136" s="39"/>
    </row>
    <row r="1137" spans="5:12" x14ac:dyDescent="0.25">
      <c r="E1137" s="40"/>
      <c r="F1137" s="40"/>
      <c r="L1137" s="39"/>
    </row>
    <row r="1138" spans="5:12" x14ac:dyDescent="0.25">
      <c r="E1138" s="40"/>
      <c r="F1138" s="40"/>
      <c r="L1138" s="39"/>
    </row>
    <row r="1139" spans="5:12" x14ac:dyDescent="0.25">
      <c r="E1139" s="40"/>
      <c r="F1139" s="40"/>
      <c r="L1139" s="39"/>
    </row>
    <row r="1140" spans="5:12" x14ac:dyDescent="0.25">
      <c r="E1140" s="40"/>
      <c r="F1140" s="40"/>
      <c r="L1140" s="39"/>
    </row>
    <row r="1141" spans="5:12" x14ac:dyDescent="0.25">
      <c r="E1141" s="40"/>
      <c r="F1141" s="40"/>
      <c r="L1141" s="39"/>
    </row>
    <row r="1142" spans="5:12" x14ac:dyDescent="0.25">
      <c r="E1142" s="40"/>
      <c r="F1142" s="40"/>
      <c r="L1142" s="39"/>
    </row>
    <row r="1143" spans="5:12" x14ac:dyDescent="0.25">
      <c r="E1143" s="40"/>
      <c r="F1143" s="40"/>
      <c r="L1143" s="39"/>
    </row>
    <row r="1144" spans="5:12" x14ac:dyDescent="0.25">
      <c r="E1144" s="40"/>
      <c r="F1144" s="40"/>
      <c r="L1144" s="39"/>
    </row>
    <row r="1145" spans="5:12" x14ac:dyDescent="0.25">
      <c r="E1145" s="40"/>
      <c r="F1145" s="40"/>
      <c r="L1145" s="39"/>
    </row>
    <row r="1146" spans="5:12" x14ac:dyDescent="0.25">
      <c r="E1146" s="40"/>
      <c r="F1146" s="40"/>
      <c r="L1146" s="39"/>
    </row>
    <row r="1147" spans="5:12" x14ac:dyDescent="0.25">
      <c r="E1147" s="40"/>
      <c r="F1147" s="40"/>
      <c r="L1147" s="39"/>
    </row>
    <row r="1148" spans="5:12" x14ac:dyDescent="0.25">
      <c r="E1148" s="40"/>
      <c r="F1148" s="40"/>
      <c r="L1148" s="39"/>
    </row>
    <row r="1149" spans="5:12" x14ac:dyDescent="0.25">
      <c r="E1149" s="40"/>
      <c r="F1149" s="40"/>
      <c r="L1149" s="39"/>
    </row>
    <row r="1150" spans="5:12" x14ac:dyDescent="0.25">
      <c r="E1150" s="40"/>
      <c r="F1150" s="40"/>
      <c r="L1150" s="39"/>
    </row>
    <row r="1151" spans="5:12" x14ac:dyDescent="0.25">
      <c r="E1151" s="40"/>
      <c r="F1151" s="40"/>
      <c r="L1151" s="39"/>
    </row>
    <row r="1152" spans="5:12" x14ac:dyDescent="0.25">
      <c r="E1152" s="40"/>
      <c r="F1152" s="40"/>
      <c r="L1152" s="39"/>
    </row>
    <row r="1153" spans="5:12" x14ac:dyDescent="0.25">
      <c r="E1153" s="40"/>
      <c r="F1153" s="40"/>
      <c r="L1153" s="39"/>
    </row>
    <row r="1154" spans="5:12" x14ac:dyDescent="0.25">
      <c r="E1154" s="40"/>
      <c r="F1154" s="40"/>
      <c r="L1154" s="39"/>
    </row>
    <row r="1155" spans="5:12" x14ac:dyDescent="0.25">
      <c r="E1155" s="40"/>
      <c r="F1155" s="40"/>
      <c r="L1155" s="39"/>
    </row>
    <row r="1156" spans="5:12" x14ac:dyDescent="0.25">
      <c r="E1156" s="40"/>
      <c r="F1156" s="40"/>
      <c r="L1156" s="39"/>
    </row>
    <row r="1157" spans="5:12" x14ac:dyDescent="0.25">
      <c r="E1157" s="40"/>
      <c r="F1157" s="40"/>
      <c r="L1157" s="39"/>
    </row>
    <row r="1158" spans="5:12" x14ac:dyDescent="0.25">
      <c r="E1158" s="40"/>
      <c r="F1158" s="40"/>
      <c r="L1158" s="39"/>
    </row>
    <row r="1159" spans="5:12" x14ac:dyDescent="0.25">
      <c r="E1159" s="40"/>
      <c r="F1159" s="40"/>
      <c r="L1159" s="39"/>
    </row>
    <row r="1160" spans="5:12" x14ac:dyDescent="0.25">
      <c r="E1160" s="40"/>
      <c r="F1160" s="40"/>
      <c r="L1160" s="39"/>
    </row>
    <row r="1161" spans="5:12" x14ac:dyDescent="0.25">
      <c r="E1161" s="40"/>
      <c r="F1161" s="40"/>
      <c r="L1161" s="39"/>
    </row>
    <row r="1162" spans="5:12" x14ac:dyDescent="0.25">
      <c r="E1162" s="40"/>
      <c r="F1162" s="40"/>
      <c r="L1162" s="39"/>
    </row>
    <row r="1163" spans="5:12" x14ac:dyDescent="0.25">
      <c r="E1163" s="40"/>
      <c r="F1163" s="40"/>
      <c r="L1163" s="39"/>
    </row>
    <row r="1164" spans="5:12" x14ac:dyDescent="0.25">
      <c r="E1164" s="40"/>
      <c r="F1164" s="40"/>
      <c r="L1164" s="39"/>
    </row>
    <row r="1165" spans="5:12" x14ac:dyDescent="0.25">
      <c r="E1165" s="40"/>
      <c r="F1165" s="40"/>
      <c r="L1165" s="39"/>
    </row>
    <row r="1166" spans="5:12" x14ac:dyDescent="0.25">
      <c r="E1166" s="40"/>
      <c r="F1166" s="40"/>
      <c r="L1166" s="39"/>
    </row>
    <row r="1167" spans="5:12" x14ac:dyDescent="0.25">
      <c r="E1167" s="40"/>
      <c r="F1167" s="40"/>
      <c r="L1167" s="39"/>
    </row>
    <row r="1168" spans="5:12" x14ac:dyDescent="0.25">
      <c r="E1168" s="40"/>
      <c r="F1168" s="40"/>
      <c r="L1168" s="39"/>
    </row>
    <row r="1169" spans="5:12" x14ac:dyDescent="0.25">
      <c r="E1169" s="40"/>
      <c r="F1169" s="40"/>
      <c r="L1169" s="39"/>
    </row>
    <row r="1170" spans="5:12" x14ac:dyDescent="0.25">
      <c r="E1170" s="40"/>
      <c r="F1170" s="40"/>
      <c r="L1170" s="39"/>
    </row>
    <row r="1171" spans="5:12" x14ac:dyDescent="0.25">
      <c r="E1171" s="40"/>
      <c r="F1171" s="40"/>
      <c r="L1171" s="39"/>
    </row>
    <row r="1172" spans="5:12" x14ac:dyDescent="0.25">
      <c r="E1172" s="40"/>
      <c r="F1172" s="40"/>
      <c r="L1172" s="39"/>
    </row>
    <row r="1173" spans="5:12" x14ac:dyDescent="0.25">
      <c r="E1173" s="40"/>
      <c r="F1173" s="40"/>
      <c r="L1173" s="39"/>
    </row>
    <row r="1174" spans="5:12" x14ac:dyDescent="0.25">
      <c r="E1174" s="40"/>
      <c r="F1174" s="40"/>
      <c r="L1174" s="39"/>
    </row>
    <row r="1175" spans="5:12" x14ac:dyDescent="0.25">
      <c r="E1175" s="40"/>
      <c r="F1175" s="40"/>
      <c r="L1175" s="39"/>
    </row>
    <row r="1176" spans="5:12" x14ac:dyDescent="0.25">
      <c r="E1176" s="40"/>
      <c r="F1176" s="40"/>
      <c r="L1176" s="39"/>
    </row>
    <row r="1177" spans="5:12" x14ac:dyDescent="0.25">
      <c r="E1177" s="40"/>
      <c r="F1177" s="40"/>
      <c r="L1177" s="39"/>
    </row>
    <row r="1178" spans="5:12" x14ac:dyDescent="0.25">
      <c r="E1178" s="40"/>
      <c r="F1178" s="40"/>
      <c r="L1178" s="39"/>
    </row>
    <row r="1179" spans="5:12" x14ac:dyDescent="0.25">
      <c r="E1179" s="40"/>
      <c r="F1179" s="40"/>
      <c r="L1179" s="39"/>
    </row>
    <row r="1180" spans="5:12" x14ac:dyDescent="0.25">
      <c r="E1180" s="40"/>
      <c r="F1180" s="40"/>
      <c r="L1180" s="39"/>
    </row>
    <row r="1181" spans="5:12" x14ac:dyDescent="0.25">
      <c r="E1181" s="40"/>
      <c r="F1181" s="40"/>
      <c r="L1181" s="39"/>
    </row>
    <row r="1182" spans="5:12" x14ac:dyDescent="0.25">
      <c r="E1182" s="40"/>
      <c r="F1182" s="40"/>
      <c r="L1182" s="39"/>
    </row>
    <row r="1183" spans="5:12" x14ac:dyDescent="0.25">
      <c r="E1183" s="40"/>
      <c r="F1183" s="40"/>
      <c r="L1183" s="39"/>
    </row>
    <row r="1184" spans="5:12" x14ac:dyDescent="0.25">
      <c r="E1184" s="40"/>
      <c r="F1184" s="40"/>
      <c r="L1184" s="39"/>
    </row>
    <row r="1185" spans="5:12" x14ac:dyDescent="0.25">
      <c r="E1185" s="40"/>
      <c r="F1185" s="40"/>
      <c r="L1185" s="39"/>
    </row>
    <row r="1186" spans="5:12" x14ac:dyDescent="0.25">
      <c r="E1186" s="40"/>
      <c r="F1186" s="40"/>
      <c r="L1186" s="39"/>
    </row>
    <row r="1187" spans="5:12" x14ac:dyDescent="0.25">
      <c r="E1187" s="40"/>
      <c r="F1187" s="40"/>
      <c r="L1187" s="39"/>
    </row>
    <row r="1188" spans="5:12" x14ac:dyDescent="0.25">
      <c r="E1188" s="40"/>
      <c r="F1188" s="40"/>
      <c r="L1188" s="39"/>
    </row>
    <row r="1189" spans="5:12" x14ac:dyDescent="0.25">
      <c r="E1189" s="40"/>
      <c r="F1189" s="40"/>
      <c r="L1189" s="39"/>
    </row>
    <row r="1190" spans="5:12" x14ac:dyDescent="0.25">
      <c r="E1190" s="40"/>
      <c r="F1190" s="40"/>
      <c r="L1190" s="39"/>
    </row>
    <row r="1191" spans="5:12" x14ac:dyDescent="0.25">
      <c r="E1191" s="40"/>
      <c r="F1191" s="40"/>
      <c r="L1191" s="39"/>
    </row>
    <row r="1192" spans="5:12" x14ac:dyDescent="0.25">
      <c r="E1192" s="40"/>
      <c r="F1192" s="40"/>
      <c r="L1192" s="39"/>
    </row>
    <row r="1193" spans="5:12" x14ac:dyDescent="0.25">
      <c r="E1193" s="40"/>
      <c r="F1193" s="40"/>
      <c r="L1193" s="39"/>
    </row>
    <row r="1194" spans="5:12" x14ac:dyDescent="0.25">
      <c r="E1194" s="40"/>
      <c r="F1194" s="40"/>
      <c r="L1194" s="39"/>
    </row>
    <row r="1195" spans="5:12" x14ac:dyDescent="0.25">
      <c r="E1195" s="40"/>
      <c r="F1195" s="40"/>
      <c r="L1195" s="39"/>
    </row>
    <row r="1196" spans="5:12" x14ac:dyDescent="0.25">
      <c r="E1196" s="40"/>
      <c r="F1196" s="40"/>
      <c r="L1196" s="39"/>
    </row>
    <row r="1197" spans="5:12" x14ac:dyDescent="0.25">
      <c r="E1197" s="40"/>
      <c r="F1197" s="40"/>
      <c r="L1197" s="39"/>
    </row>
    <row r="1198" spans="5:12" x14ac:dyDescent="0.25">
      <c r="E1198" s="40"/>
      <c r="F1198" s="40"/>
      <c r="L1198" s="39"/>
    </row>
    <row r="1199" spans="5:12" x14ac:dyDescent="0.25">
      <c r="E1199" s="40"/>
      <c r="F1199" s="40"/>
      <c r="L1199" s="39"/>
    </row>
    <row r="1200" spans="5:12" x14ac:dyDescent="0.25">
      <c r="E1200" s="40"/>
      <c r="F1200" s="40"/>
      <c r="L1200" s="39"/>
    </row>
    <row r="1201" spans="5:12" x14ac:dyDescent="0.25">
      <c r="E1201" s="40"/>
      <c r="F1201" s="40"/>
      <c r="L1201" s="39"/>
    </row>
    <row r="1202" spans="5:12" x14ac:dyDescent="0.25">
      <c r="E1202" s="40"/>
      <c r="F1202" s="40"/>
      <c r="L1202" s="39"/>
    </row>
    <row r="1203" spans="5:12" x14ac:dyDescent="0.25">
      <c r="E1203" s="40"/>
      <c r="F1203" s="40"/>
      <c r="L1203" s="39"/>
    </row>
    <row r="1204" spans="5:12" x14ac:dyDescent="0.25">
      <c r="E1204" s="40"/>
      <c r="F1204" s="40"/>
      <c r="L1204" s="39"/>
    </row>
    <row r="1205" spans="5:12" x14ac:dyDescent="0.25">
      <c r="E1205" s="40"/>
      <c r="F1205" s="40"/>
      <c r="L1205" s="39"/>
    </row>
    <row r="1206" spans="5:12" x14ac:dyDescent="0.25">
      <c r="E1206" s="40"/>
      <c r="F1206" s="40"/>
      <c r="L1206" s="39"/>
    </row>
    <row r="1207" spans="5:12" x14ac:dyDescent="0.25">
      <c r="E1207" s="40"/>
      <c r="F1207" s="40"/>
      <c r="L1207" s="39"/>
    </row>
    <row r="1208" spans="5:12" x14ac:dyDescent="0.25">
      <c r="E1208" s="40"/>
      <c r="F1208" s="40"/>
      <c r="L1208" s="39"/>
    </row>
    <row r="1209" spans="5:12" x14ac:dyDescent="0.25">
      <c r="E1209" s="40"/>
      <c r="F1209" s="40"/>
      <c r="L1209" s="39"/>
    </row>
    <row r="1210" spans="5:12" x14ac:dyDescent="0.25">
      <c r="E1210" s="40"/>
      <c r="F1210" s="40"/>
      <c r="L1210" s="39"/>
    </row>
    <row r="1211" spans="5:12" x14ac:dyDescent="0.25">
      <c r="E1211" s="40"/>
      <c r="F1211" s="40"/>
      <c r="L1211" s="39"/>
    </row>
    <row r="1212" spans="5:12" x14ac:dyDescent="0.25">
      <c r="E1212" s="40"/>
      <c r="F1212" s="40"/>
      <c r="L1212" s="39"/>
    </row>
    <row r="1213" spans="5:12" x14ac:dyDescent="0.25">
      <c r="E1213" s="40"/>
      <c r="F1213" s="40"/>
      <c r="L1213" s="39"/>
    </row>
    <row r="1214" spans="5:12" x14ac:dyDescent="0.25">
      <c r="E1214" s="40"/>
      <c r="F1214" s="40"/>
      <c r="L1214" s="39"/>
    </row>
    <row r="1215" spans="5:12" x14ac:dyDescent="0.25">
      <c r="E1215" s="40"/>
      <c r="F1215" s="40"/>
      <c r="L1215" s="39"/>
    </row>
    <row r="1216" spans="5:12" x14ac:dyDescent="0.25">
      <c r="E1216" s="40"/>
      <c r="F1216" s="40"/>
      <c r="L1216" s="39"/>
    </row>
    <row r="1217" spans="5:12" x14ac:dyDescent="0.25">
      <c r="E1217" s="40"/>
      <c r="F1217" s="40"/>
      <c r="L1217" s="39"/>
    </row>
    <row r="1218" spans="5:12" x14ac:dyDescent="0.25">
      <c r="E1218" s="40"/>
      <c r="F1218" s="40"/>
      <c r="L1218" s="39"/>
    </row>
    <row r="1219" spans="5:12" x14ac:dyDescent="0.25">
      <c r="E1219" s="40"/>
      <c r="F1219" s="40"/>
      <c r="L1219" s="39"/>
    </row>
    <row r="1220" spans="5:12" x14ac:dyDescent="0.25">
      <c r="E1220" s="40"/>
      <c r="F1220" s="40"/>
      <c r="L1220" s="39"/>
    </row>
    <row r="1221" spans="5:12" x14ac:dyDescent="0.25">
      <c r="E1221" s="40"/>
      <c r="F1221" s="40"/>
      <c r="L1221" s="39"/>
    </row>
    <row r="1222" spans="5:12" x14ac:dyDescent="0.25">
      <c r="E1222" s="40"/>
      <c r="F1222" s="40"/>
      <c r="L1222" s="39"/>
    </row>
    <row r="1223" spans="5:12" x14ac:dyDescent="0.25">
      <c r="E1223" s="40"/>
      <c r="F1223" s="40"/>
      <c r="L1223" s="39"/>
    </row>
    <row r="1224" spans="5:12" x14ac:dyDescent="0.25">
      <c r="E1224" s="40"/>
      <c r="F1224" s="40"/>
      <c r="L1224" s="39"/>
    </row>
    <row r="1225" spans="5:12" x14ac:dyDescent="0.25">
      <c r="E1225" s="40"/>
      <c r="F1225" s="40"/>
      <c r="L1225" s="39"/>
    </row>
    <row r="1226" spans="5:12" x14ac:dyDescent="0.25">
      <c r="E1226" s="40"/>
      <c r="F1226" s="40"/>
      <c r="L1226" s="39"/>
    </row>
    <row r="1227" spans="5:12" x14ac:dyDescent="0.25">
      <c r="E1227" s="40"/>
      <c r="F1227" s="40"/>
      <c r="L1227" s="39"/>
    </row>
    <row r="1228" spans="5:12" x14ac:dyDescent="0.25">
      <c r="E1228" s="40"/>
      <c r="F1228" s="40"/>
      <c r="L1228" s="39"/>
    </row>
    <row r="1229" spans="5:12" x14ac:dyDescent="0.25">
      <c r="E1229" s="40"/>
      <c r="F1229" s="40"/>
      <c r="L1229" s="39"/>
    </row>
    <row r="1230" spans="5:12" x14ac:dyDescent="0.25">
      <c r="E1230" s="40"/>
      <c r="F1230" s="40"/>
      <c r="L1230" s="39"/>
    </row>
    <row r="1231" spans="5:12" x14ac:dyDescent="0.25">
      <c r="E1231" s="40"/>
      <c r="F1231" s="40"/>
      <c r="L1231" s="39"/>
    </row>
    <row r="1232" spans="5:12" x14ac:dyDescent="0.25">
      <c r="E1232" s="40"/>
      <c r="F1232" s="40"/>
      <c r="L1232" s="39"/>
    </row>
    <row r="1233" spans="5:12" x14ac:dyDescent="0.25">
      <c r="E1233" s="40"/>
      <c r="F1233" s="40"/>
      <c r="L1233" s="39"/>
    </row>
    <row r="1234" spans="5:12" x14ac:dyDescent="0.25">
      <c r="E1234" s="40"/>
      <c r="F1234" s="40"/>
      <c r="L1234" s="39"/>
    </row>
    <row r="1235" spans="5:12" x14ac:dyDescent="0.25">
      <c r="E1235" s="40"/>
      <c r="F1235" s="40"/>
      <c r="L1235" s="39"/>
    </row>
    <row r="1236" spans="5:12" x14ac:dyDescent="0.25">
      <c r="E1236" s="40"/>
      <c r="F1236" s="40"/>
      <c r="L1236" s="39"/>
    </row>
    <row r="1237" spans="5:12" x14ac:dyDescent="0.25">
      <c r="E1237" s="40"/>
      <c r="F1237" s="40"/>
      <c r="L1237" s="39"/>
    </row>
    <row r="1238" spans="5:12" x14ac:dyDescent="0.25">
      <c r="E1238" s="40"/>
      <c r="F1238" s="40"/>
      <c r="L1238" s="39"/>
    </row>
    <row r="1239" spans="5:12" x14ac:dyDescent="0.25">
      <c r="E1239" s="40"/>
      <c r="F1239" s="40"/>
      <c r="L1239" s="39"/>
    </row>
    <row r="1240" spans="5:12" x14ac:dyDescent="0.25">
      <c r="E1240" s="40"/>
      <c r="F1240" s="40"/>
      <c r="L1240" s="39"/>
    </row>
    <row r="1241" spans="5:12" x14ac:dyDescent="0.25">
      <c r="E1241" s="40"/>
      <c r="F1241" s="40"/>
      <c r="L1241" s="39"/>
    </row>
    <row r="1242" spans="5:12" x14ac:dyDescent="0.25">
      <c r="E1242" s="40"/>
      <c r="F1242" s="40"/>
      <c r="L1242" s="39"/>
    </row>
    <row r="1243" spans="5:12" x14ac:dyDescent="0.25">
      <c r="E1243" s="40"/>
      <c r="F1243" s="40"/>
      <c r="L1243" s="39"/>
    </row>
    <row r="1244" spans="5:12" x14ac:dyDescent="0.25">
      <c r="E1244" s="40"/>
      <c r="F1244" s="40"/>
      <c r="L1244" s="39"/>
    </row>
    <row r="1245" spans="5:12" x14ac:dyDescent="0.25">
      <c r="E1245" s="40"/>
      <c r="F1245" s="40"/>
      <c r="L1245" s="39"/>
    </row>
    <row r="1246" spans="5:12" x14ac:dyDescent="0.25">
      <c r="E1246" s="40"/>
      <c r="F1246" s="40"/>
      <c r="L1246" s="39"/>
    </row>
    <row r="1247" spans="5:12" x14ac:dyDescent="0.25">
      <c r="E1247" s="40"/>
      <c r="F1247" s="40"/>
      <c r="L1247" s="39"/>
    </row>
    <row r="1248" spans="5:12" x14ac:dyDescent="0.25">
      <c r="E1248" s="40"/>
      <c r="F1248" s="40"/>
      <c r="L1248" s="39"/>
    </row>
    <row r="1249" spans="5:12" x14ac:dyDescent="0.25">
      <c r="E1249" s="40"/>
      <c r="F1249" s="40"/>
      <c r="L1249" s="39"/>
    </row>
    <row r="1250" spans="5:12" x14ac:dyDescent="0.25">
      <c r="E1250" s="40"/>
      <c r="F1250" s="40"/>
      <c r="L1250" s="39"/>
    </row>
    <row r="1251" spans="5:12" x14ac:dyDescent="0.25">
      <c r="E1251" s="40"/>
      <c r="F1251" s="40"/>
      <c r="L1251" s="39"/>
    </row>
    <row r="1252" spans="5:12" x14ac:dyDescent="0.25">
      <c r="E1252" s="40"/>
      <c r="F1252" s="40"/>
      <c r="L1252" s="39"/>
    </row>
    <row r="1047998" spans="7:7" x14ac:dyDescent="0.25">
      <c r="G1047998" s="38"/>
    </row>
  </sheetData>
  <autoFilter ref="A2:CG142" xr:uid="{00000000-0001-0000-0000-000000000000}"/>
  <mergeCells count="4">
    <mergeCell ref="AB1:AE1"/>
    <mergeCell ref="Q1:AA1"/>
    <mergeCell ref="AG1:CB1"/>
    <mergeCell ref="B1:P1"/>
  </mergeCells>
  <phoneticPr fontId="3" type="noConversion"/>
  <pageMargins left="0.7" right="0.7" top="0.75" bottom="0.75" header="0.5" footer="0.5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00"/>
  </sheetPr>
  <dimension ref="A1:BC139"/>
  <sheetViews>
    <sheetView zoomScale="93" zoomScaleNormal="95" zoomScalePageLayoutView="125" workbookViewId="0">
      <pane ySplit="3" topLeftCell="A122" activePane="bottomLeft" state="frozen"/>
      <selection activeCell="AZ2" sqref="AZ2"/>
      <selection pane="bottomLeft" activeCell="F128" sqref="F128"/>
    </sheetView>
  </sheetViews>
  <sheetFormatPr defaultColWidth="10.77734375" defaultRowHeight="15" customHeight="1" x14ac:dyDescent="0.25"/>
  <cols>
    <col min="1" max="1" width="17.77734375" bestFit="1" customWidth="1"/>
    <col min="2" max="2" width="15.77734375" bestFit="1" customWidth="1"/>
    <col min="3" max="3" width="16.44140625" customWidth="1"/>
    <col min="4" max="4" width="4.44140625" style="100" customWidth="1"/>
    <col min="5" max="5" width="9.77734375" style="27" bestFit="1" customWidth="1"/>
    <col min="6" max="6" width="11.77734375" style="27" customWidth="1"/>
    <col min="7" max="7" width="9.77734375" style="27" customWidth="1"/>
    <col min="8" max="8" width="11.44140625" style="27" customWidth="1"/>
    <col min="9" max="10" width="8.44140625" style="27" bestFit="1" customWidth="1"/>
    <col min="11" max="11" width="9.44140625" style="27" customWidth="1"/>
    <col min="12" max="12" width="9.77734375" style="27" customWidth="1"/>
    <col min="13" max="13" width="7.44140625" style="100" bestFit="1" customWidth="1"/>
    <col min="14" max="14" width="8.77734375" style="27" customWidth="1"/>
    <col min="15" max="15" width="11.21875" style="27" customWidth="1"/>
    <col min="16" max="17" width="11.77734375" style="27" customWidth="1"/>
    <col min="18" max="18" width="10.44140625" style="27" bestFit="1" customWidth="1"/>
    <col min="19" max="19" width="10.77734375" style="27" customWidth="1"/>
    <col min="20" max="20" width="9.44140625" style="27" customWidth="1"/>
    <col min="21" max="21" width="10" style="27" customWidth="1"/>
    <col min="22" max="22" width="10.21875" style="100" bestFit="1" customWidth="1"/>
    <col min="23" max="23" width="7.77734375" style="27" bestFit="1" customWidth="1"/>
    <col min="24" max="25" width="7.77734375" style="27" customWidth="1"/>
    <col min="26" max="26" width="10.21875" style="27" bestFit="1" customWidth="1"/>
    <col min="27" max="27" width="8.77734375" style="27" bestFit="1" customWidth="1"/>
    <col min="28" max="28" width="15.44140625" style="27" customWidth="1"/>
    <col min="29" max="29" width="10.77734375" style="27" customWidth="1"/>
    <col min="30" max="30" width="13.44140625" style="27" customWidth="1"/>
    <col min="31" max="32" width="11" style="27" customWidth="1"/>
    <col min="33" max="33" width="7" style="27" bestFit="1" customWidth="1"/>
    <col min="34" max="35" width="8.44140625" style="27" customWidth="1"/>
    <col min="36" max="36" width="55.44140625" style="102" customWidth="1"/>
  </cols>
  <sheetData>
    <row r="1" spans="1:37" ht="41.1" customHeight="1" x14ac:dyDescent="0.25">
      <c r="A1" s="1"/>
      <c r="E1" s="2" t="s">
        <v>301</v>
      </c>
      <c r="F1" s="2"/>
      <c r="AB1" s="70" t="s">
        <v>302</v>
      </c>
    </row>
    <row r="2" spans="1:37" s="59" customFormat="1" ht="52.8" x14ac:dyDescent="0.25">
      <c r="A2" s="59" t="s">
        <v>303</v>
      </c>
      <c r="B2" s="59" t="s">
        <v>304</v>
      </c>
      <c r="C2" s="59" t="s">
        <v>305</v>
      </c>
      <c r="D2" s="101" t="s">
        <v>306</v>
      </c>
      <c r="E2" s="97" t="s">
        <v>307</v>
      </c>
      <c r="F2" s="97" t="s">
        <v>3402</v>
      </c>
      <c r="G2" s="97" t="s">
        <v>308</v>
      </c>
      <c r="H2" s="97" t="s">
        <v>3404</v>
      </c>
      <c r="I2" s="97" t="s">
        <v>309</v>
      </c>
      <c r="J2" s="97" t="s">
        <v>310</v>
      </c>
      <c r="K2" s="97" t="s">
        <v>311</v>
      </c>
      <c r="L2" s="97" t="s">
        <v>312</v>
      </c>
      <c r="M2" s="103" t="s">
        <v>313</v>
      </c>
      <c r="N2" s="97" t="s">
        <v>307</v>
      </c>
      <c r="O2" s="97" t="s">
        <v>3402</v>
      </c>
      <c r="P2" s="97" t="s">
        <v>308</v>
      </c>
      <c r="Q2" s="97" t="s">
        <v>3404</v>
      </c>
      <c r="R2" s="97" t="s">
        <v>309</v>
      </c>
      <c r="S2" s="97" t="s">
        <v>310</v>
      </c>
      <c r="T2" s="97" t="s">
        <v>311</v>
      </c>
      <c r="U2" s="97" t="s">
        <v>312</v>
      </c>
      <c r="V2" s="103" t="s">
        <v>313</v>
      </c>
      <c r="W2" s="97" t="s">
        <v>314</v>
      </c>
      <c r="X2" s="97" t="s">
        <v>315</v>
      </c>
      <c r="Y2" s="97" t="s">
        <v>316</v>
      </c>
      <c r="Z2" s="128" t="s">
        <v>317</v>
      </c>
      <c r="AA2" s="97" t="s">
        <v>318</v>
      </c>
      <c r="AB2" s="128" t="s">
        <v>318</v>
      </c>
      <c r="AC2" s="97" t="s">
        <v>319</v>
      </c>
      <c r="AD2" s="97" t="s">
        <v>320</v>
      </c>
      <c r="AE2" s="97" t="s">
        <v>49</v>
      </c>
      <c r="AF2" s="97" t="s">
        <v>321</v>
      </c>
      <c r="AG2" s="97" t="s">
        <v>322</v>
      </c>
      <c r="AH2" s="97" t="s">
        <v>323</v>
      </c>
      <c r="AI2" s="97" t="s">
        <v>324</v>
      </c>
      <c r="AJ2" s="129" t="s">
        <v>325</v>
      </c>
      <c r="AK2" s="97"/>
    </row>
    <row r="3" spans="1:37" s="83" customFormat="1" ht="13.2" x14ac:dyDescent="0.25">
      <c r="D3" s="120"/>
      <c r="E3" s="98" t="s">
        <v>326</v>
      </c>
      <c r="F3" s="98" t="s">
        <v>326</v>
      </c>
      <c r="G3" s="98" t="s">
        <v>326</v>
      </c>
      <c r="H3" s="98" t="s">
        <v>326</v>
      </c>
      <c r="I3" s="98" t="s">
        <v>326</v>
      </c>
      <c r="J3" s="98" t="s">
        <v>326</v>
      </c>
      <c r="K3" s="98" t="s">
        <v>326</v>
      </c>
      <c r="L3" s="98" t="s">
        <v>326</v>
      </c>
      <c r="M3" s="105" t="s">
        <v>326</v>
      </c>
      <c r="N3" s="98" t="s">
        <v>327</v>
      </c>
      <c r="O3" s="98" t="s">
        <v>327</v>
      </c>
      <c r="P3" s="98" t="s">
        <v>327</v>
      </c>
      <c r="Q3" s="98" t="s">
        <v>327</v>
      </c>
      <c r="R3" s="98" t="s">
        <v>327</v>
      </c>
      <c r="S3" s="98" t="s">
        <v>327</v>
      </c>
      <c r="T3" s="98" t="s">
        <v>327</v>
      </c>
      <c r="U3" s="98" t="s">
        <v>327</v>
      </c>
      <c r="V3" s="105" t="s">
        <v>327</v>
      </c>
      <c r="W3" s="98" t="s">
        <v>328</v>
      </c>
      <c r="X3" s="98" t="s">
        <v>329</v>
      </c>
      <c r="Y3" s="98" t="s">
        <v>330</v>
      </c>
      <c r="Z3" s="130" t="s">
        <v>331</v>
      </c>
      <c r="AA3" s="98" t="s">
        <v>332</v>
      </c>
      <c r="AB3" s="130" t="s">
        <v>333</v>
      </c>
      <c r="AC3" s="98" t="s">
        <v>334</v>
      </c>
      <c r="AD3" s="98" t="s">
        <v>335</v>
      </c>
      <c r="AE3" s="98"/>
      <c r="AF3" s="98" t="s">
        <v>336</v>
      </c>
      <c r="AG3" s="98" t="s">
        <v>326</v>
      </c>
      <c r="AH3" s="98" t="s">
        <v>332</v>
      </c>
      <c r="AI3" s="98" t="s">
        <v>327</v>
      </c>
      <c r="AJ3" s="131"/>
      <c r="AK3" s="98"/>
    </row>
    <row r="4" spans="1:37" ht="15" customHeight="1" x14ac:dyDescent="0.25">
      <c r="A4" t="s">
        <v>173</v>
      </c>
      <c r="B4" s="61">
        <v>44609</v>
      </c>
      <c r="C4" t="s">
        <v>172</v>
      </c>
      <c r="D4" s="107">
        <v>0.5</v>
      </c>
      <c r="E4" s="70">
        <v>70</v>
      </c>
      <c r="F4" s="70">
        <v>70</v>
      </c>
      <c r="G4" s="70">
        <v>330</v>
      </c>
      <c r="H4" s="70">
        <v>330</v>
      </c>
      <c r="I4" s="70">
        <v>400</v>
      </c>
      <c r="J4" s="70">
        <v>790</v>
      </c>
      <c r="K4" s="70">
        <v>33</v>
      </c>
      <c r="L4" s="70">
        <v>32</v>
      </c>
      <c r="M4" s="121">
        <v>41</v>
      </c>
      <c r="N4" s="63">
        <f t="shared" ref="N4:N41" si="0">E4/14.0067</f>
        <v>4.9976082874624286</v>
      </c>
      <c r="O4" s="86">
        <f>F4/14.0067</f>
        <v>4.9976082874624286</v>
      </c>
      <c r="P4" s="63">
        <f t="shared" ref="P4:P41" si="1">G4/14.0067</f>
        <v>23.56015335518002</v>
      </c>
      <c r="Q4" s="63">
        <f>H4/14.0067</f>
        <v>23.56015335518002</v>
      </c>
      <c r="R4" s="63">
        <f t="shared" ref="R4:R41" si="2">I4/14.0067</f>
        <v>28.557761642642451</v>
      </c>
      <c r="S4" s="63">
        <f t="shared" ref="S4:S41" si="3">J4/14.0067</f>
        <v>56.401579244218837</v>
      </c>
      <c r="T4" s="63">
        <f t="shared" ref="T4:T35" si="4">K4/30.9376</f>
        <v>1.0666632188663632</v>
      </c>
      <c r="U4" s="63">
        <f t="shared" ref="U4:U35" si="5">L4/30.9376</f>
        <v>1.034340091021928</v>
      </c>
      <c r="V4" s="108">
        <f t="shared" ref="V4:V35" si="6">M4/30.9376</f>
        <v>1.3252482416218452</v>
      </c>
      <c r="W4" s="70">
        <v>2.93</v>
      </c>
      <c r="X4" s="70">
        <v>552</v>
      </c>
      <c r="Y4" s="70">
        <v>2.31</v>
      </c>
      <c r="Z4" s="70">
        <v>4</v>
      </c>
      <c r="AA4" s="70">
        <v>11.8</v>
      </c>
      <c r="AB4" s="86">
        <v>8.26</v>
      </c>
      <c r="AC4" s="70">
        <v>86</v>
      </c>
      <c r="AD4" s="70">
        <v>1.7</v>
      </c>
      <c r="AE4" s="70">
        <v>7.7</v>
      </c>
      <c r="AF4" s="70">
        <v>1.2</v>
      </c>
    </row>
    <row r="5" spans="1:37" ht="15" customHeight="1" x14ac:dyDescent="0.25">
      <c r="A5" t="s">
        <v>178</v>
      </c>
      <c r="B5" s="61">
        <v>44609</v>
      </c>
      <c r="C5" t="s">
        <v>172</v>
      </c>
      <c r="D5" s="109">
        <v>3</v>
      </c>
      <c r="E5" s="70">
        <v>77</v>
      </c>
      <c r="F5" s="70">
        <v>75</v>
      </c>
      <c r="G5" s="70">
        <v>320</v>
      </c>
      <c r="H5" s="70">
        <v>320</v>
      </c>
      <c r="I5" s="70">
        <v>400</v>
      </c>
      <c r="J5" s="70">
        <v>820</v>
      </c>
      <c r="K5" s="70">
        <v>31</v>
      </c>
      <c r="L5" s="70">
        <v>30</v>
      </c>
      <c r="M5" s="122">
        <v>44</v>
      </c>
      <c r="N5" s="63">
        <f t="shared" si="0"/>
        <v>5.4973691162086711</v>
      </c>
      <c r="O5" s="86">
        <f t="shared" ref="O5:O68" si="7">F5/14.0067</f>
        <v>5.3545803079954588</v>
      </c>
      <c r="P5" s="63">
        <f t="shared" si="1"/>
        <v>22.84620931411396</v>
      </c>
      <c r="Q5" s="63">
        <f t="shared" ref="Q5:Q68" si="8">H5/14.0067</f>
        <v>22.84620931411396</v>
      </c>
      <c r="R5" s="63">
        <f t="shared" si="2"/>
        <v>28.557761642642451</v>
      </c>
      <c r="S5" s="63">
        <f t="shared" si="3"/>
        <v>58.543411367417022</v>
      </c>
      <c r="T5" s="63">
        <f t="shared" si="4"/>
        <v>1.0020169631774927</v>
      </c>
      <c r="U5" s="63">
        <f t="shared" si="5"/>
        <v>0.96969383533305753</v>
      </c>
      <c r="V5" s="110">
        <f t="shared" si="6"/>
        <v>1.422217625155151</v>
      </c>
      <c r="W5" s="70">
        <v>2.95</v>
      </c>
      <c r="X5" s="70">
        <v>556</v>
      </c>
      <c r="Y5" s="70">
        <v>2.3199999999999998</v>
      </c>
      <c r="Z5" s="27" t="s">
        <v>179</v>
      </c>
      <c r="AA5" s="70">
        <v>11.5</v>
      </c>
      <c r="AB5" s="86">
        <v>8.0499999999999989</v>
      </c>
      <c r="AC5" s="70">
        <v>84</v>
      </c>
      <c r="AD5" s="70">
        <v>1.7</v>
      </c>
      <c r="AE5" s="27" t="s">
        <v>179</v>
      </c>
      <c r="AF5" s="27" t="s">
        <v>179</v>
      </c>
    </row>
    <row r="6" spans="1:37" ht="15" customHeight="1" x14ac:dyDescent="0.25">
      <c r="A6" t="s">
        <v>180</v>
      </c>
      <c r="B6" s="61">
        <v>44609</v>
      </c>
      <c r="C6" t="s">
        <v>172</v>
      </c>
      <c r="D6" s="109">
        <v>6</v>
      </c>
      <c r="E6" s="70">
        <v>72</v>
      </c>
      <c r="F6" s="70">
        <v>71</v>
      </c>
      <c r="G6" s="70">
        <v>340</v>
      </c>
      <c r="H6" s="70">
        <v>340</v>
      </c>
      <c r="I6" s="70">
        <v>410</v>
      </c>
      <c r="J6" s="70">
        <v>790</v>
      </c>
      <c r="K6" s="70">
        <v>32</v>
      </c>
      <c r="L6" s="70">
        <v>32</v>
      </c>
      <c r="M6" s="122">
        <v>41</v>
      </c>
      <c r="N6" s="63">
        <f t="shared" si="0"/>
        <v>5.1403970956756408</v>
      </c>
      <c r="O6" s="86">
        <f t="shared" si="7"/>
        <v>5.0690026915690343</v>
      </c>
      <c r="P6" s="63">
        <f t="shared" si="1"/>
        <v>24.274097396246081</v>
      </c>
      <c r="Q6" s="63">
        <f t="shared" si="8"/>
        <v>24.274097396246081</v>
      </c>
      <c r="R6" s="63">
        <f t="shared" si="2"/>
        <v>29.271705683708511</v>
      </c>
      <c r="S6" s="63">
        <f t="shared" si="3"/>
        <v>56.401579244218837</v>
      </c>
      <c r="T6" s="63">
        <f t="shared" si="4"/>
        <v>1.034340091021928</v>
      </c>
      <c r="U6" s="63">
        <f t="shared" si="5"/>
        <v>1.034340091021928</v>
      </c>
      <c r="V6" s="110">
        <f t="shared" si="6"/>
        <v>1.3252482416218452</v>
      </c>
      <c r="W6" s="70">
        <v>3.02</v>
      </c>
      <c r="X6" s="70">
        <v>568</v>
      </c>
      <c r="Y6" s="70">
        <v>2.38</v>
      </c>
      <c r="Z6" s="27" t="s">
        <v>179</v>
      </c>
      <c r="AA6" s="70">
        <v>11.1</v>
      </c>
      <c r="AB6" s="86">
        <v>7.77</v>
      </c>
      <c r="AC6" s="70">
        <v>82</v>
      </c>
      <c r="AD6" s="70">
        <v>1.8</v>
      </c>
      <c r="AE6" s="27" t="s">
        <v>179</v>
      </c>
      <c r="AF6" s="27" t="s">
        <v>179</v>
      </c>
    </row>
    <row r="7" spans="1:37" ht="15" customHeight="1" x14ac:dyDescent="0.25">
      <c r="A7" t="s">
        <v>181</v>
      </c>
      <c r="B7" s="61">
        <v>44609</v>
      </c>
      <c r="C7" t="s">
        <v>172</v>
      </c>
      <c r="D7" s="109">
        <v>9</v>
      </c>
      <c r="E7" s="70">
        <v>60</v>
      </c>
      <c r="F7" s="70">
        <v>59</v>
      </c>
      <c r="G7" s="70">
        <v>360</v>
      </c>
      <c r="H7" s="70">
        <v>360</v>
      </c>
      <c r="I7" s="70">
        <v>420</v>
      </c>
      <c r="J7" s="70">
        <v>790</v>
      </c>
      <c r="K7" s="70">
        <v>37</v>
      </c>
      <c r="L7" s="70">
        <v>36</v>
      </c>
      <c r="M7" s="122">
        <v>45</v>
      </c>
      <c r="N7" s="63">
        <f t="shared" si="0"/>
        <v>4.2836642463963672</v>
      </c>
      <c r="O7" s="86">
        <f t="shared" si="7"/>
        <v>4.2122698422897615</v>
      </c>
      <c r="P7" s="63">
        <f t="shared" si="1"/>
        <v>25.701985478378205</v>
      </c>
      <c r="Q7" s="63">
        <f t="shared" si="8"/>
        <v>25.701985478378205</v>
      </c>
      <c r="R7" s="63">
        <f t="shared" si="2"/>
        <v>29.985649724774571</v>
      </c>
      <c r="S7" s="63">
        <f t="shared" si="3"/>
        <v>56.401579244218837</v>
      </c>
      <c r="T7" s="63">
        <f t="shared" si="4"/>
        <v>1.1959557302441042</v>
      </c>
      <c r="U7" s="63">
        <f t="shared" si="5"/>
        <v>1.163632602399669</v>
      </c>
      <c r="V7" s="110">
        <f t="shared" si="6"/>
        <v>1.4545407529995862</v>
      </c>
      <c r="W7" s="70">
        <v>3.6</v>
      </c>
      <c r="X7" s="70">
        <v>669</v>
      </c>
      <c r="Y7" s="70">
        <v>2.85</v>
      </c>
      <c r="Z7" s="27" t="s">
        <v>179</v>
      </c>
      <c r="AA7" s="70">
        <v>10.3</v>
      </c>
      <c r="AB7" s="86">
        <v>7.21</v>
      </c>
      <c r="AC7" s="70">
        <v>77</v>
      </c>
      <c r="AD7" s="70">
        <v>2.1</v>
      </c>
      <c r="AE7" s="27" t="s">
        <v>179</v>
      </c>
      <c r="AF7" s="27" t="s">
        <v>179</v>
      </c>
    </row>
    <row r="8" spans="1:37" ht="15" customHeight="1" x14ac:dyDescent="0.25">
      <c r="A8" t="s">
        <v>182</v>
      </c>
      <c r="B8" s="61">
        <v>44609</v>
      </c>
      <c r="C8" t="s">
        <v>172</v>
      </c>
      <c r="D8" s="109">
        <v>12</v>
      </c>
      <c r="E8" s="70">
        <v>58</v>
      </c>
      <c r="F8" s="70">
        <v>58</v>
      </c>
      <c r="G8" s="70">
        <v>350</v>
      </c>
      <c r="H8" s="70">
        <v>350</v>
      </c>
      <c r="I8" s="70">
        <v>410</v>
      </c>
      <c r="J8" s="70">
        <v>790</v>
      </c>
      <c r="K8" s="70">
        <v>33</v>
      </c>
      <c r="L8" s="70">
        <v>33</v>
      </c>
      <c r="M8" s="122">
        <v>45</v>
      </c>
      <c r="N8" s="63">
        <f t="shared" si="0"/>
        <v>4.140875438183155</v>
      </c>
      <c r="O8" s="86">
        <f t="shared" si="7"/>
        <v>4.140875438183155</v>
      </c>
      <c r="P8" s="63">
        <f t="shared" si="1"/>
        <v>24.988041437312141</v>
      </c>
      <c r="Q8" s="63">
        <f t="shared" si="8"/>
        <v>24.988041437312141</v>
      </c>
      <c r="R8" s="63">
        <f t="shared" si="2"/>
        <v>29.271705683708511</v>
      </c>
      <c r="S8" s="63">
        <f t="shared" si="3"/>
        <v>56.401579244218837</v>
      </c>
      <c r="T8" s="63">
        <f t="shared" si="4"/>
        <v>1.0666632188663632</v>
      </c>
      <c r="U8" s="63">
        <f t="shared" si="5"/>
        <v>1.0666632188663632</v>
      </c>
      <c r="V8" s="110">
        <f t="shared" si="6"/>
        <v>1.4545407529995862</v>
      </c>
      <c r="W8" s="70">
        <v>3.92</v>
      </c>
      <c r="X8" s="70">
        <v>724</v>
      </c>
      <c r="Y8" s="70">
        <v>3.11</v>
      </c>
      <c r="Z8" s="27" t="s">
        <v>179</v>
      </c>
      <c r="AA8" s="70">
        <v>10.8</v>
      </c>
      <c r="AB8" s="86">
        <v>7.56</v>
      </c>
      <c r="AC8" s="70">
        <v>80</v>
      </c>
      <c r="AD8" s="70">
        <v>2</v>
      </c>
      <c r="AE8" s="27" t="s">
        <v>179</v>
      </c>
      <c r="AF8" s="27" t="s">
        <v>179</v>
      </c>
    </row>
    <row r="9" spans="1:37" ht="15" customHeight="1" x14ac:dyDescent="0.25">
      <c r="A9" t="s">
        <v>183</v>
      </c>
      <c r="B9" s="61">
        <v>44609</v>
      </c>
      <c r="C9" t="s">
        <v>172</v>
      </c>
      <c r="D9" s="109">
        <v>15</v>
      </c>
      <c r="E9" s="70">
        <v>39</v>
      </c>
      <c r="F9" s="70">
        <v>40</v>
      </c>
      <c r="G9" s="70">
        <v>380</v>
      </c>
      <c r="H9" s="70">
        <v>380</v>
      </c>
      <c r="I9" s="70">
        <v>420</v>
      </c>
      <c r="J9" s="70">
        <v>780</v>
      </c>
      <c r="K9" s="70">
        <v>40</v>
      </c>
      <c r="L9" s="70">
        <v>40</v>
      </c>
      <c r="M9" s="122">
        <v>50</v>
      </c>
      <c r="N9" s="63">
        <f t="shared" si="0"/>
        <v>2.7843817601576388</v>
      </c>
      <c r="O9" s="86">
        <f t="shared" si="7"/>
        <v>2.855776164264245</v>
      </c>
      <c r="P9" s="63">
        <f t="shared" si="1"/>
        <v>27.129873560510326</v>
      </c>
      <c r="Q9" s="63">
        <f t="shared" si="8"/>
        <v>27.129873560510326</v>
      </c>
      <c r="R9" s="63">
        <f t="shared" si="2"/>
        <v>29.985649724774571</v>
      </c>
      <c r="S9" s="63">
        <f t="shared" si="3"/>
        <v>55.687635203152773</v>
      </c>
      <c r="T9" s="63">
        <f t="shared" si="4"/>
        <v>1.29292511377741</v>
      </c>
      <c r="U9" s="63">
        <f t="shared" si="5"/>
        <v>1.29292511377741</v>
      </c>
      <c r="V9" s="110">
        <f t="shared" si="6"/>
        <v>1.6161563922217625</v>
      </c>
      <c r="W9" s="70">
        <v>4.5199999999999996</v>
      </c>
      <c r="X9" s="70">
        <v>827</v>
      </c>
      <c r="Y9" s="70">
        <v>3.6</v>
      </c>
      <c r="Z9" s="27" t="s">
        <v>179</v>
      </c>
      <c r="AA9" s="70">
        <v>8</v>
      </c>
      <c r="AB9" s="86">
        <v>5.6</v>
      </c>
      <c r="AC9" s="70">
        <v>62</v>
      </c>
      <c r="AD9" s="70">
        <v>3.4</v>
      </c>
      <c r="AE9" s="27" t="s">
        <v>179</v>
      </c>
      <c r="AF9" s="27" t="s">
        <v>179</v>
      </c>
    </row>
    <row r="10" spans="1:37" ht="15" customHeight="1" x14ac:dyDescent="0.25">
      <c r="A10" t="s">
        <v>184</v>
      </c>
      <c r="B10" s="61">
        <v>44609</v>
      </c>
      <c r="C10" t="s">
        <v>172</v>
      </c>
      <c r="D10" s="109">
        <v>18</v>
      </c>
      <c r="E10" s="70">
        <v>38</v>
      </c>
      <c r="F10" s="70">
        <v>38</v>
      </c>
      <c r="G10" s="70">
        <v>380</v>
      </c>
      <c r="H10" s="70">
        <v>380</v>
      </c>
      <c r="I10" s="70">
        <v>420</v>
      </c>
      <c r="J10" s="70">
        <v>750</v>
      </c>
      <c r="K10" s="70">
        <v>42</v>
      </c>
      <c r="L10" s="70">
        <v>41</v>
      </c>
      <c r="M10" s="122">
        <v>50</v>
      </c>
      <c r="N10" s="63">
        <f t="shared" si="0"/>
        <v>2.7129873560510327</v>
      </c>
      <c r="O10" s="86">
        <f t="shared" si="7"/>
        <v>2.7129873560510327</v>
      </c>
      <c r="P10" s="63">
        <f t="shared" si="1"/>
        <v>27.129873560510326</v>
      </c>
      <c r="Q10" s="63">
        <f t="shared" si="8"/>
        <v>27.129873560510326</v>
      </c>
      <c r="R10" s="63">
        <f t="shared" si="2"/>
        <v>29.985649724774571</v>
      </c>
      <c r="S10" s="63">
        <f t="shared" si="3"/>
        <v>53.545803079954595</v>
      </c>
      <c r="T10" s="63">
        <f t="shared" si="4"/>
        <v>1.3575713694662805</v>
      </c>
      <c r="U10" s="63">
        <f t="shared" si="5"/>
        <v>1.3252482416218452</v>
      </c>
      <c r="V10" s="110">
        <f t="shared" si="6"/>
        <v>1.6161563922217625</v>
      </c>
      <c r="W10" s="70">
        <v>4.78</v>
      </c>
      <c r="X10" s="70">
        <v>872</v>
      </c>
      <c r="Y10" s="70">
        <v>3.8</v>
      </c>
      <c r="Z10" s="27" t="s">
        <v>179</v>
      </c>
      <c r="AA10" s="70">
        <v>6.6</v>
      </c>
      <c r="AB10" s="86">
        <v>4.6199999999999992</v>
      </c>
      <c r="AC10" s="70">
        <v>52</v>
      </c>
      <c r="AD10" s="70">
        <v>4.2</v>
      </c>
      <c r="AE10" s="27" t="s">
        <v>179</v>
      </c>
      <c r="AF10" s="27" t="s">
        <v>179</v>
      </c>
    </row>
    <row r="11" spans="1:37" ht="15" customHeight="1" x14ac:dyDescent="0.25">
      <c r="A11" t="s">
        <v>185</v>
      </c>
      <c r="B11" s="61">
        <v>44609</v>
      </c>
      <c r="C11" t="s">
        <v>172</v>
      </c>
      <c r="D11" s="109">
        <v>21</v>
      </c>
      <c r="E11" s="70">
        <v>49</v>
      </c>
      <c r="F11" s="70">
        <v>48</v>
      </c>
      <c r="G11" s="70">
        <v>380</v>
      </c>
      <c r="H11" s="70">
        <v>380</v>
      </c>
      <c r="I11" s="70">
        <v>430</v>
      </c>
      <c r="J11" s="70">
        <v>790</v>
      </c>
      <c r="K11" s="70">
        <v>40</v>
      </c>
      <c r="L11" s="70">
        <v>39</v>
      </c>
      <c r="M11" s="122">
        <v>52</v>
      </c>
      <c r="N11" s="63">
        <f t="shared" si="0"/>
        <v>3.4983258012237002</v>
      </c>
      <c r="O11" s="86">
        <f t="shared" si="7"/>
        <v>3.426931397117094</v>
      </c>
      <c r="P11" s="63">
        <f t="shared" si="1"/>
        <v>27.129873560510326</v>
      </c>
      <c r="Q11" s="63">
        <f t="shared" si="8"/>
        <v>27.129873560510326</v>
      </c>
      <c r="R11" s="63">
        <f t="shared" si="2"/>
        <v>30.699593765840632</v>
      </c>
      <c r="S11" s="63">
        <f t="shared" si="3"/>
        <v>56.401579244218837</v>
      </c>
      <c r="T11" s="63">
        <f t="shared" si="4"/>
        <v>1.29292511377741</v>
      </c>
      <c r="U11" s="63">
        <f t="shared" si="5"/>
        <v>1.2606019859329747</v>
      </c>
      <c r="V11" s="110">
        <f t="shared" si="6"/>
        <v>1.6808026479106331</v>
      </c>
      <c r="W11" s="70">
        <v>4.8</v>
      </c>
      <c r="X11" s="70">
        <v>875</v>
      </c>
      <c r="Y11" s="70">
        <v>3.81</v>
      </c>
      <c r="Z11" s="27" t="s">
        <v>179</v>
      </c>
      <c r="AA11" s="70">
        <v>6.7</v>
      </c>
      <c r="AB11" s="86">
        <v>4.6899999999999995</v>
      </c>
      <c r="AC11" s="70">
        <v>53</v>
      </c>
      <c r="AD11" s="70">
        <v>4.4000000000000004</v>
      </c>
      <c r="AE11" s="70">
        <v>7.4</v>
      </c>
      <c r="AF11" s="70">
        <v>1.4</v>
      </c>
    </row>
    <row r="12" spans="1:37" ht="15" customHeight="1" x14ac:dyDescent="0.25">
      <c r="A12" t="s">
        <v>187</v>
      </c>
      <c r="B12" s="61">
        <v>44609</v>
      </c>
      <c r="C12" t="s">
        <v>186</v>
      </c>
      <c r="D12" s="109">
        <v>0.5</v>
      </c>
      <c r="E12" s="70">
        <v>10</v>
      </c>
      <c r="F12" s="70">
        <v>9.6</v>
      </c>
      <c r="G12" s="70">
        <v>360</v>
      </c>
      <c r="H12" s="70">
        <v>360</v>
      </c>
      <c r="I12" s="70">
        <v>370</v>
      </c>
      <c r="J12" s="70">
        <v>830</v>
      </c>
      <c r="K12" s="70">
        <v>37</v>
      </c>
      <c r="L12" s="70">
        <v>35</v>
      </c>
      <c r="M12" s="122">
        <v>55</v>
      </c>
      <c r="N12" s="63">
        <f t="shared" si="0"/>
        <v>0.71394404106606124</v>
      </c>
      <c r="O12" s="86">
        <f t="shared" si="7"/>
        <v>0.68538627942341879</v>
      </c>
      <c r="P12" s="63">
        <f t="shared" si="1"/>
        <v>25.701985478378205</v>
      </c>
      <c r="Q12" s="63">
        <f t="shared" si="8"/>
        <v>25.701985478378205</v>
      </c>
      <c r="R12" s="63">
        <f t="shared" si="2"/>
        <v>26.415929519444266</v>
      </c>
      <c r="S12" s="63">
        <f t="shared" si="3"/>
        <v>59.257355408483079</v>
      </c>
      <c r="T12" s="63">
        <f t="shared" si="4"/>
        <v>1.1959557302441042</v>
      </c>
      <c r="U12" s="63">
        <f t="shared" si="5"/>
        <v>1.1313094745552337</v>
      </c>
      <c r="V12" s="110">
        <f t="shared" si="6"/>
        <v>1.7777720314439387</v>
      </c>
      <c r="W12" s="70">
        <v>3.02</v>
      </c>
      <c r="X12" s="70">
        <v>568</v>
      </c>
      <c r="Y12" s="70">
        <v>2.4</v>
      </c>
      <c r="Z12" s="70">
        <v>2</v>
      </c>
      <c r="AA12" s="70">
        <v>10.1</v>
      </c>
      <c r="AB12" s="86">
        <v>7.0699999999999994</v>
      </c>
      <c r="AC12" s="70">
        <v>77</v>
      </c>
      <c r="AD12" s="70">
        <v>2.9</v>
      </c>
      <c r="AE12" s="70">
        <v>7.5</v>
      </c>
      <c r="AF12" s="70">
        <v>1.3</v>
      </c>
    </row>
    <row r="13" spans="1:37" ht="15" customHeight="1" x14ac:dyDescent="0.25">
      <c r="A13" t="s">
        <v>188</v>
      </c>
      <c r="B13" s="61">
        <v>44609</v>
      </c>
      <c r="C13" t="s">
        <v>186</v>
      </c>
      <c r="D13" s="109">
        <v>3</v>
      </c>
      <c r="E13" s="70">
        <v>6.6</v>
      </c>
      <c r="F13" s="70">
        <v>6.5</v>
      </c>
      <c r="G13" s="70">
        <v>380</v>
      </c>
      <c r="H13" s="70">
        <v>380</v>
      </c>
      <c r="I13" s="70">
        <v>390</v>
      </c>
      <c r="J13" s="70">
        <v>780</v>
      </c>
      <c r="K13" s="70">
        <v>45</v>
      </c>
      <c r="L13" s="70">
        <v>43</v>
      </c>
      <c r="M13" s="122">
        <v>55</v>
      </c>
      <c r="N13" s="63">
        <f t="shared" si="0"/>
        <v>0.47120306710360038</v>
      </c>
      <c r="O13" s="86">
        <f t="shared" si="7"/>
        <v>0.46406362669293977</v>
      </c>
      <c r="P13" s="63">
        <f t="shared" si="1"/>
        <v>27.129873560510326</v>
      </c>
      <c r="Q13" s="63">
        <f t="shared" si="8"/>
        <v>27.129873560510326</v>
      </c>
      <c r="R13" s="63">
        <f t="shared" si="2"/>
        <v>27.843817601576387</v>
      </c>
      <c r="S13" s="63">
        <f t="shared" si="3"/>
        <v>55.687635203152773</v>
      </c>
      <c r="T13" s="63">
        <f t="shared" si="4"/>
        <v>1.4545407529995862</v>
      </c>
      <c r="U13" s="63">
        <f t="shared" si="5"/>
        <v>1.3898944973107157</v>
      </c>
      <c r="V13" s="110">
        <f t="shared" si="6"/>
        <v>1.7777720314439387</v>
      </c>
      <c r="W13" s="70">
        <v>3.33</v>
      </c>
      <c r="X13" s="70">
        <v>622</v>
      </c>
      <c r="Y13" s="70">
        <v>2.65</v>
      </c>
      <c r="Z13" s="27" t="s">
        <v>179</v>
      </c>
      <c r="AA13" s="70">
        <v>6.1</v>
      </c>
      <c r="AB13" s="86">
        <v>4.2699999999999996</v>
      </c>
      <c r="AC13" s="70">
        <v>47</v>
      </c>
      <c r="AD13" s="70">
        <v>3.5</v>
      </c>
      <c r="AE13" s="27" t="s">
        <v>179</v>
      </c>
      <c r="AF13" s="27" t="s">
        <v>179</v>
      </c>
    </row>
    <row r="14" spans="1:37" ht="15" customHeight="1" x14ac:dyDescent="0.25">
      <c r="A14" t="s">
        <v>189</v>
      </c>
      <c r="B14" s="61">
        <v>44609</v>
      </c>
      <c r="C14" t="s">
        <v>186</v>
      </c>
      <c r="D14" s="109">
        <v>6</v>
      </c>
      <c r="E14" s="70">
        <v>3</v>
      </c>
      <c r="F14" s="70" t="s">
        <v>3403</v>
      </c>
      <c r="G14" s="70">
        <v>370</v>
      </c>
      <c r="H14" s="70">
        <v>370</v>
      </c>
      <c r="I14" s="70">
        <v>370</v>
      </c>
      <c r="J14" s="70">
        <v>720</v>
      </c>
      <c r="K14" s="70">
        <v>51</v>
      </c>
      <c r="L14" s="70">
        <v>51</v>
      </c>
      <c r="M14" s="122">
        <v>62</v>
      </c>
      <c r="N14" s="63">
        <f t="shared" si="0"/>
        <v>0.21418321231981838</v>
      </c>
      <c r="O14" s="86" t="s">
        <v>3405</v>
      </c>
      <c r="P14" s="63">
        <f t="shared" si="1"/>
        <v>26.415929519444266</v>
      </c>
      <c r="Q14" s="63">
        <f t="shared" si="8"/>
        <v>26.415929519444266</v>
      </c>
      <c r="R14" s="63">
        <f t="shared" si="2"/>
        <v>26.415929519444266</v>
      </c>
      <c r="S14" s="63">
        <f t="shared" si="3"/>
        <v>51.40397095675641</v>
      </c>
      <c r="T14" s="63">
        <f t="shared" si="4"/>
        <v>1.6484795200661977</v>
      </c>
      <c r="U14" s="63">
        <f t="shared" si="5"/>
        <v>1.6484795200661977</v>
      </c>
      <c r="V14" s="110">
        <f t="shared" si="6"/>
        <v>2.0040339263549853</v>
      </c>
      <c r="W14" s="70">
        <v>3.79</v>
      </c>
      <c r="X14" s="70">
        <v>702</v>
      </c>
      <c r="Y14" s="70">
        <v>3.01</v>
      </c>
      <c r="Z14" s="27" t="s">
        <v>179</v>
      </c>
      <c r="AA14" s="70">
        <v>4.8</v>
      </c>
      <c r="AB14" s="86">
        <v>3.36</v>
      </c>
      <c r="AC14" s="70">
        <v>38</v>
      </c>
      <c r="AD14" s="70">
        <v>4.0999999999999996</v>
      </c>
      <c r="AE14" s="27" t="s">
        <v>179</v>
      </c>
      <c r="AF14" s="27" t="s">
        <v>179</v>
      </c>
    </row>
    <row r="15" spans="1:37" ht="15" customHeight="1" x14ac:dyDescent="0.25">
      <c r="A15" t="s">
        <v>191</v>
      </c>
      <c r="B15" s="61">
        <v>44609</v>
      </c>
      <c r="C15" t="s">
        <v>186</v>
      </c>
      <c r="D15" s="109">
        <v>9</v>
      </c>
      <c r="E15" s="70">
        <v>3</v>
      </c>
      <c r="F15" s="70" t="s">
        <v>3403</v>
      </c>
      <c r="G15" s="70">
        <v>370</v>
      </c>
      <c r="H15" s="70">
        <v>370</v>
      </c>
      <c r="I15" s="70">
        <v>380</v>
      </c>
      <c r="J15" s="70">
        <v>720</v>
      </c>
      <c r="K15" s="70">
        <v>51</v>
      </c>
      <c r="L15" s="70">
        <v>50</v>
      </c>
      <c r="M15" s="122">
        <v>61</v>
      </c>
      <c r="N15" s="63">
        <f t="shared" si="0"/>
        <v>0.21418321231981838</v>
      </c>
      <c r="O15" s="86" t="s">
        <v>3405</v>
      </c>
      <c r="P15" s="63">
        <f t="shared" si="1"/>
        <v>26.415929519444266</v>
      </c>
      <c r="Q15" s="63">
        <f t="shared" si="8"/>
        <v>26.415929519444266</v>
      </c>
      <c r="R15" s="63">
        <f t="shared" si="2"/>
        <v>27.129873560510326</v>
      </c>
      <c r="S15" s="63">
        <f t="shared" si="3"/>
        <v>51.40397095675641</v>
      </c>
      <c r="T15" s="63">
        <f t="shared" si="4"/>
        <v>1.6484795200661977</v>
      </c>
      <c r="U15" s="63">
        <f t="shared" si="5"/>
        <v>1.6161563922217625</v>
      </c>
      <c r="V15" s="110">
        <f t="shared" si="6"/>
        <v>1.9717107985105502</v>
      </c>
      <c r="W15" s="70">
        <v>4.07</v>
      </c>
      <c r="X15" s="70">
        <v>751</v>
      </c>
      <c r="Y15" s="70">
        <v>3.23</v>
      </c>
      <c r="Z15" s="27" t="s">
        <v>179</v>
      </c>
      <c r="AA15" s="70">
        <v>4.5</v>
      </c>
      <c r="AB15" s="86">
        <v>3.15</v>
      </c>
      <c r="AC15" s="70">
        <v>36</v>
      </c>
      <c r="AD15" s="70">
        <v>4.3</v>
      </c>
      <c r="AE15" s="27" t="s">
        <v>179</v>
      </c>
      <c r="AF15" s="27" t="s">
        <v>179</v>
      </c>
    </row>
    <row r="16" spans="1:37" ht="15" customHeight="1" x14ac:dyDescent="0.25">
      <c r="A16" t="s">
        <v>192</v>
      </c>
      <c r="B16" s="61">
        <v>44609</v>
      </c>
      <c r="C16" t="s">
        <v>186</v>
      </c>
      <c r="D16" s="109">
        <v>12</v>
      </c>
      <c r="E16" s="70">
        <v>3</v>
      </c>
      <c r="F16" s="70" t="s">
        <v>3403</v>
      </c>
      <c r="G16" s="70">
        <v>380</v>
      </c>
      <c r="H16" s="70">
        <v>380</v>
      </c>
      <c r="I16" s="70">
        <v>380</v>
      </c>
      <c r="J16" s="70">
        <v>740</v>
      </c>
      <c r="K16" s="70">
        <v>52</v>
      </c>
      <c r="L16" s="70">
        <v>50</v>
      </c>
      <c r="M16" s="122">
        <v>64</v>
      </c>
      <c r="N16" s="63">
        <f t="shared" si="0"/>
        <v>0.21418321231981838</v>
      </c>
      <c r="O16" s="86" t="s">
        <v>3405</v>
      </c>
      <c r="P16" s="63">
        <f t="shared" si="1"/>
        <v>27.129873560510326</v>
      </c>
      <c r="Q16" s="63">
        <f t="shared" si="8"/>
        <v>27.129873560510326</v>
      </c>
      <c r="R16" s="63">
        <f t="shared" si="2"/>
        <v>27.129873560510326</v>
      </c>
      <c r="S16" s="63">
        <f t="shared" si="3"/>
        <v>52.831859038888531</v>
      </c>
      <c r="T16" s="63">
        <f t="shared" si="4"/>
        <v>1.6808026479106331</v>
      </c>
      <c r="U16" s="63">
        <f t="shared" si="5"/>
        <v>1.6161563922217625</v>
      </c>
      <c r="V16" s="110">
        <f t="shared" si="6"/>
        <v>2.0686801820438561</v>
      </c>
      <c r="W16" s="70">
        <v>3.82</v>
      </c>
      <c r="X16" s="70">
        <v>708</v>
      </c>
      <c r="Y16" s="70">
        <v>3.04</v>
      </c>
      <c r="Z16" s="27" t="s">
        <v>179</v>
      </c>
      <c r="AA16" s="70">
        <v>4.5999999999999996</v>
      </c>
      <c r="AB16" s="86">
        <v>3.2199999999999998</v>
      </c>
      <c r="AC16" s="70">
        <v>36</v>
      </c>
      <c r="AD16" s="70">
        <v>4</v>
      </c>
      <c r="AE16" s="27" t="s">
        <v>179</v>
      </c>
      <c r="AF16" s="27" t="s">
        <v>179</v>
      </c>
    </row>
    <row r="17" spans="1:36" ht="15" customHeight="1" x14ac:dyDescent="0.25">
      <c r="A17" t="s">
        <v>193</v>
      </c>
      <c r="B17" s="61">
        <v>44609</v>
      </c>
      <c r="C17" t="s">
        <v>186</v>
      </c>
      <c r="D17" s="109">
        <v>14</v>
      </c>
      <c r="E17" s="70">
        <v>3.7</v>
      </c>
      <c r="F17" s="70">
        <v>3.5</v>
      </c>
      <c r="G17" s="70">
        <v>410</v>
      </c>
      <c r="H17" s="70">
        <v>410</v>
      </c>
      <c r="I17" s="70">
        <v>410</v>
      </c>
      <c r="J17" s="70">
        <v>790</v>
      </c>
      <c r="K17" s="70">
        <v>63</v>
      </c>
      <c r="L17" s="70">
        <v>61</v>
      </c>
      <c r="M17" s="122">
        <v>77</v>
      </c>
      <c r="N17" s="63">
        <f t="shared" si="0"/>
        <v>0.26415929519444264</v>
      </c>
      <c r="O17" s="86">
        <f t="shared" si="7"/>
        <v>0.24988041437312142</v>
      </c>
      <c r="P17" s="63">
        <f t="shared" si="1"/>
        <v>29.271705683708511</v>
      </c>
      <c r="Q17" s="63">
        <f t="shared" si="8"/>
        <v>29.271705683708511</v>
      </c>
      <c r="R17" s="63">
        <f t="shared" si="2"/>
        <v>29.271705683708511</v>
      </c>
      <c r="S17" s="63">
        <f t="shared" si="3"/>
        <v>56.401579244218837</v>
      </c>
      <c r="T17" s="63">
        <f t="shared" si="4"/>
        <v>2.0363570541994207</v>
      </c>
      <c r="U17" s="63">
        <f t="shared" si="5"/>
        <v>1.9717107985105502</v>
      </c>
      <c r="V17" s="110">
        <f t="shared" si="6"/>
        <v>2.4888808440215144</v>
      </c>
      <c r="W17" s="70">
        <v>3.95</v>
      </c>
      <c r="X17" s="70">
        <v>730</v>
      </c>
      <c r="Y17" s="70">
        <v>3.14</v>
      </c>
      <c r="Z17" s="27" t="s">
        <v>179</v>
      </c>
      <c r="AA17" s="70">
        <v>3.1</v>
      </c>
      <c r="AB17" s="86">
        <v>2.17</v>
      </c>
      <c r="AC17" s="70">
        <v>25</v>
      </c>
      <c r="AD17" s="70">
        <v>4.3</v>
      </c>
      <c r="AE17" s="70">
        <v>7.3</v>
      </c>
      <c r="AF17" s="70">
        <v>1.4</v>
      </c>
    </row>
    <row r="18" spans="1:36" ht="15" customHeight="1" x14ac:dyDescent="0.25">
      <c r="A18" t="s">
        <v>195</v>
      </c>
      <c r="B18" s="61">
        <v>44609</v>
      </c>
      <c r="C18" t="s">
        <v>194</v>
      </c>
      <c r="D18" s="109">
        <v>0.5</v>
      </c>
      <c r="E18" s="70">
        <v>10</v>
      </c>
      <c r="F18" s="70">
        <v>8.6</v>
      </c>
      <c r="G18" s="70">
        <v>360</v>
      </c>
      <c r="H18" s="70">
        <v>360</v>
      </c>
      <c r="I18" s="70">
        <v>370</v>
      </c>
      <c r="J18" s="70">
        <v>890</v>
      </c>
      <c r="K18" s="70">
        <v>35</v>
      </c>
      <c r="L18" s="70">
        <v>32</v>
      </c>
      <c r="M18" s="122">
        <v>62</v>
      </c>
      <c r="N18" s="63">
        <f t="shared" si="0"/>
        <v>0.71394404106606124</v>
      </c>
      <c r="O18" s="86">
        <f t="shared" si="7"/>
        <v>0.61399187531681265</v>
      </c>
      <c r="P18" s="63">
        <f t="shared" si="1"/>
        <v>25.701985478378205</v>
      </c>
      <c r="Q18" s="63">
        <f t="shared" si="8"/>
        <v>25.701985478378205</v>
      </c>
      <c r="R18" s="63">
        <f t="shared" si="2"/>
        <v>26.415929519444266</v>
      </c>
      <c r="S18" s="63">
        <f t="shared" si="3"/>
        <v>63.541019654879449</v>
      </c>
      <c r="T18" s="63">
        <f t="shared" si="4"/>
        <v>1.1313094745552337</v>
      </c>
      <c r="U18" s="63">
        <f t="shared" si="5"/>
        <v>1.034340091021928</v>
      </c>
      <c r="V18" s="110">
        <f t="shared" si="6"/>
        <v>2.0040339263549853</v>
      </c>
      <c r="W18" s="70">
        <v>3.03</v>
      </c>
      <c r="X18" s="70">
        <v>569</v>
      </c>
      <c r="Y18" s="70">
        <v>2.39</v>
      </c>
      <c r="Z18" s="70">
        <v>1.5</v>
      </c>
      <c r="AA18" s="70">
        <v>10.1</v>
      </c>
      <c r="AB18" s="86">
        <v>7.0699999999999994</v>
      </c>
      <c r="AC18" s="70">
        <v>75</v>
      </c>
      <c r="AD18" s="70">
        <v>2</v>
      </c>
      <c r="AE18" s="70">
        <v>7.6</v>
      </c>
      <c r="AF18" s="70">
        <v>1.3</v>
      </c>
    </row>
    <row r="19" spans="1:36" ht="15" customHeight="1" x14ac:dyDescent="0.25">
      <c r="A19" t="s">
        <v>196</v>
      </c>
      <c r="B19" s="61">
        <v>44609</v>
      </c>
      <c r="C19" t="s">
        <v>194</v>
      </c>
      <c r="D19" s="109">
        <v>3</v>
      </c>
      <c r="E19" s="70">
        <v>5.3</v>
      </c>
      <c r="F19" s="70">
        <v>4.8</v>
      </c>
      <c r="G19" s="70">
        <v>370</v>
      </c>
      <c r="H19" s="70">
        <v>370</v>
      </c>
      <c r="I19" s="70">
        <v>370</v>
      </c>
      <c r="J19" s="70">
        <v>770</v>
      </c>
      <c r="K19" s="70">
        <v>45</v>
      </c>
      <c r="L19" s="70">
        <v>45</v>
      </c>
      <c r="M19" s="122">
        <v>55</v>
      </c>
      <c r="N19" s="63">
        <f t="shared" si="0"/>
        <v>0.37839034176501246</v>
      </c>
      <c r="O19" s="86">
        <f t="shared" si="7"/>
        <v>0.34269313971170939</v>
      </c>
      <c r="P19" s="63">
        <f t="shared" si="1"/>
        <v>26.415929519444266</v>
      </c>
      <c r="Q19" s="63">
        <f t="shared" si="8"/>
        <v>26.415929519444266</v>
      </c>
      <c r="R19" s="63">
        <f t="shared" si="2"/>
        <v>26.415929519444266</v>
      </c>
      <c r="S19" s="63">
        <f t="shared" si="3"/>
        <v>54.973691162086716</v>
      </c>
      <c r="T19" s="63">
        <f t="shared" si="4"/>
        <v>1.4545407529995862</v>
      </c>
      <c r="U19" s="63">
        <f t="shared" si="5"/>
        <v>1.4545407529995862</v>
      </c>
      <c r="V19" s="110">
        <f t="shared" si="6"/>
        <v>1.7777720314439387</v>
      </c>
      <c r="W19" s="70">
        <v>3.48</v>
      </c>
      <c r="X19" s="70">
        <v>649</v>
      </c>
      <c r="Y19" s="70">
        <v>2.77</v>
      </c>
      <c r="Z19" s="27" t="s">
        <v>179</v>
      </c>
      <c r="AA19" s="70">
        <v>7.6</v>
      </c>
      <c r="AB19" s="86">
        <v>5.3199999999999994</v>
      </c>
      <c r="AC19" s="70">
        <v>58</v>
      </c>
      <c r="AD19" s="70">
        <v>2.9</v>
      </c>
      <c r="AE19" s="27" t="s">
        <v>179</v>
      </c>
      <c r="AF19" s="27" t="s">
        <v>179</v>
      </c>
    </row>
    <row r="20" spans="1:36" ht="15" customHeight="1" x14ac:dyDescent="0.25">
      <c r="A20" t="s">
        <v>197</v>
      </c>
      <c r="B20" s="61">
        <v>44609</v>
      </c>
      <c r="C20" t="s">
        <v>194</v>
      </c>
      <c r="D20" s="109">
        <v>6</v>
      </c>
      <c r="E20" s="70">
        <v>3</v>
      </c>
      <c r="F20" s="70" t="s">
        <v>3403</v>
      </c>
      <c r="G20" s="70">
        <v>370</v>
      </c>
      <c r="H20" s="70">
        <v>370</v>
      </c>
      <c r="I20" s="70">
        <v>370</v>
      </c>
      <c r="J20" s="70">
        <v>730</v>
      </c>
      <c r="K20" s="70">
        <v>54</v>
      </c>
      <c r="L20" s="70">
        <v>53</v>
      </c>
      <c r="M20" s="122">
        <v>58</v>
      </c>
      <c r="N20" s="63">
        <f t="shared" si="0"/>
        <v>0.21418321231981838</v>
      </c>
      <c r="O20" s="86" t="s">
        <v>3405</v>
      </c>
      <c r="P20" s="63">
        <f t="shared" si="1"/>
        <v>26.415929519444266</v>
      </c>
      <c r="Q20" s="63">
        <f t="shared" si="8"/>
        <v>26.415929519444266</v>
      </c>
      <c r="R20" s="63">
        <f t="shared" si="2"/>
        <v>26.415929519444266</v>
      </c>
      <c r="S20" s="63">
        <f t="shared" si="3"/>
        <v>52.117914997822467</v>
      </c>
      <c r="T20" s="63">
        <f t="shared" si="4"/>
        <v>1.7454489035995036</v>
      </c>
      <c r="U20" s="63">
        <f t="shared" si="5"/>
        <v>1.7131257757550682</v>
      </c>
      <c r="V20" s="110">
        <f t="shared" si="6"/>
        <v>1.8747414149772446</v>
      </c>
      <c r="W20" s="70">
        <v>3.85</v>
      </c>
      <c r="X20" s="70">
        <v>713</v>
      </c>
      <c r="Y20" s="70">
        <v>3.06</v>
      </c>
      <c r="Z20" s="27" t="s">
        <v>179</v>
      </c>
      <c r="AA20" s="70">
        <v>6.1</v>
      </c>
      <c r="AB20" s="86">
        <v>4.2699999999999996</v>
      </c>
      <c r="AC20" s="70">
        <v>47</v>
      </c>
      <c r="AD20" s="70">
        <v>3.7</v>
      </c>
      <c r="AE20" s="27" t="s">
        <v>179</v>
      </c>
      <c r="AF20" s="27" t="s">
        <v>179</v>
      </c>
    </row>
    <row r="21" spans="1:36" ht="15" customHeight="1" x14ac:dyDescent="0.25">
      <c r="A21" t="s">
        <v>198</v>
      </c>
      <c r="B21" s="61">
        <v>44609</v>
      </c>
      <c r="C21" t="s">
        <v>194</v>
      </c>
      <c r="D21" s="109">
        <v>9</v>
      </c>
      <c r="E21" s="70">
        <v>4.7</v>
      </c>
      <c r="F21" s="70">
        <v>4.4000000000000004</v>
      </c>
      <c r="G21" s="70">
        <v>370</v>
      </c>
      <c r="H21" s="70">
        <v>370</v>
      </c>
      <c r="I21" s="70">
        <v>370</v>
      </c>
      <c r="J21" s="70">
        <v>750</v>
      </c>
      <c r="K21" s="70">
        <v>47</v>
      </c>
      <c r="L21" s="70">
        <v>46</v>
      </c>
      <c r="M21" s="122">
        <v>54</v>
      </c>
      <c r="N21" s="63">
        <f t="shared" si="0"/>
        <v>0.33555369930104878</v>
      </c>
      <c r="O21" s="86">
        <f t="shared" si="7"/>
        <v>0.31413537806906694</v>
      </c>
      <c r="P21" s="63">
        <f t="shared" si="1"/>
        <v>26.415929519444266</v>
      </c>
      <c r="Q21" s="63">
        <f t="shared" si="8"/>
        <v>26.415929519444266</v>
      </c>
      <c r="R21" s="63">
        <f t="shared" si="2"/>
        <v>26.415929519444266</v>
      </c>
      <c r="S21" s="63">
        <f t="shared" si="3"/>
        <v>53.545803079954595</v>
      </c>
      <c r="T21" s="63">
        <f t="shared" si="4"/>
        <v>1.5191870086884567</v>
      </c>
      <c r="U21" s="63">
        <f t="shared" si="5"/>
        <v>1.4868638808440215</v>
      </c>
      <c r="V21" s="110">
        <f t="shared" si="6"/>
        <v>1.7454489035995036</v>
      </c>
      <c r="W21" s="70">
        <v>3.64</v>
      </c>
      <c r="X21" s="70">
        <v>676</v>
      </c>
      <c r="Y21" s="70">
        <v>2.89</v>
      </c>
      <c r="Z21" s="27" t="s">
        <v>179</v>
      </c>
      <c r="AA21" s="70">
        <v>7.4</v>
      </c>
      <c r="AB21" s="86">
        <v>5.18</v>
      </c>
      <c r="AC21" s="70">
        <v>56</v>
      </c>
      <c r="AD21" s="70">
        <v>3</v>
      </c>
      <c r="AE21" s="27" t="s">
        <v>179</v>
      </c>
      <c r="AF21" s="27" t="s">
        <v>179</v>
      </c>
    </row>
    <row r="22" spans="1:36" ht="15" customHeight="1" x14ac:dyDescent="0.25">
      <c r="A22" t="s">
        <v>199</v>
      </c>
      <c r="B22" s="61">
        <v>44609</v>
      </c>
      <c r="C22" t="s">
        <v>194</v>
      </c>
      <c r="D22" s="109">
        <v>12</v>
      </c>
      <c r="E22" s="70">
        <v>3.7</v>
      </c>
      <c r="F22" s="70">
        <v>3.4</v>
      </c>
      <c r="G22" s="70">
        <v>380</v>
      </c>
      <c r="H22" s="70">
        <v>380</v>
      </c>
      <c r="I22" s="70">
        <v>380</v>
      </c>
      <c r="J22" s="70">
        <v>750</v>
      </c>
      <c r="K22" s="70">
        <v>51</v>
      </c>
      <c r="L22" s="70">
        <v>50</v>
      </c>
      <c r="M22" s="122">
        <v>61</v>
      </c>
      <c r="N22" s="63">
        <f t="shared" si="0"/>
        <v>0.26415929519444264</v>
      </c>
      <c r="O22" s="86">
        <f t="shared" si="7"/>
        <v>0.2427409739624608</v>
      </c>
      <c r="P22" s="63">
        <f t="shared" si="1"/>
        <v>27.129873560510326</v>
      </c>
      <c r="Q22" s="63">
        <f t="shared" si="8"/>
        <v>27.129873560510326</v>
      </c>
      <c r="R22" s="63">
        <f t="shared" si="2"/>
        <v>27.129873560510326</v>
      </c>
      <c r="S22" s="63">
        <f t="shared" si="3"/>
        <v>53.545803079954595</v>
      </c>
      <c r="T22" s="63">
        <f t="shared" si="4"/>
        <v>1.6484795200661977</v>
      </c>
      <c r="U22" s="63">
        <f t="shared" si="5"/>
        <v>1.6161563922217625</v>
      </c>
      <c r="V22" s="110">
        <f t="shared" si="6"/>
        <v>1.9717107985105502</v>
      </c>
      <c r="W22" s="70">
        <v>4.0999999999999996</v>
      </c>
      <c r="X22" s="70">
        <v>755</v>
      </c>
      <c r="Y22" s="70">
        <v>3.26</v>
      </c>
      <c r="Z22" s="27" t="s">
        <v>179</v>
      </c>
      <c r="AA22" s="70">
        <v>6</v>
      </c>
      <c r="AB22" s="86">
        <v>4.1999999999999993</v>
      </c>
      <c r="AC22" s="70">
        <v>47</v>
      </c>
      <c r="AD22" s="70">
        <v>3.6</v>
      </c>
      <c r="AE22" s="27" t="s">
        <v>179</v>
      </c>
      <c r="AF22" s="27" t="s">
        <v>179</v>
      </c>
    </row>
    <row r="23" spans="1:36" ht="15" customHeight="1" x14ac:dyDescent="0.25">
      <c r="A23" t="s">
        <v>200</v>
      </c>
      <c r="B23" s="61">
        <v>44609</v>
      </c>
      <c r="C23" t="s">
        <v>194</v>
      </c>
      <c r="D23" s="109">
        <v>15</v>
      </c>
      <c r="E23" s="70">
        <v>3</v>
      </c>
      <c r="F23" s="70" t="s">
        <v>3403</v>
      </c>
      <c r="G23" s="70">
        <v>410</v>
      </c>
      <c r="H23" s="70">
        <v>410</v>
      </c>
      <c r="I23" s="70">
        <v>410</v>
      </c>
      <c r="J23" s="70">
        <v>780</v>
      </c>
      <c r="K23" s="70">
        <v>62</v>
      </c>
      <c r="L23" s="70">
        <v>60</v>
      </c>
      <c r="M23" s="122">
        <v>73</v>
      </c>
      <c r="N23" s="63">
        <f t="shared" si="0"/>
        <v>0.21418321231981838</v>
      </c>
      <c r="O23" s="86" t="s">
        <v>3405</v>
      </c>
      <c r="P23" s="63">
        <f t="shared" si="1"/>
        <v>29.271705683708511</v>
      </c>
      <c r="Q23" s="63">
        <f t="shared" si="8"/>
        <v>29.271705683708511</v>
      </c>
      <c r="R23" s="63">
        <f t="shared" si="2"/>
        <v>29.271705683708511</v>
      </c>
      <c r="S23" s="63">
        <f t="shared" si="3"/>
        <v>55.687635203152773</v>
      </c>
      <c r="T23" s="63">
        <f t="shared" si="4"/>
        <v>2.0040339263549853</v>
      </c>
      <c r="U23" s="63">
        <f t="shared" si="5"/>
        <v>1.9393876706661151</v>
      </c>
      <c r="V23" s="110">
        <f t="shared" si="6"/>
        <v>2.3595883326437734</v>
      </c>
      <c r="W23" s="70">
        <v>4.1900000000000004</v>
      </c>
      <c r="X23" s="70">
        <v>771</v>
      </c>
      <c r="Y23" s="70">
        <v>3.32</v>
      </c>
      <c r="Z23" s="27" t="s">
        <v>179</v>
      </c>
      <c r="AA23" s="70">
        <v>3.9</v>
      </c>
      <c r="AB23" s="86">
        <v>2.73</v>
      </c>
      <c r="AC23" s="70">
        <v>31</v>
      </c>
      <c r="AD23" s="70">
        <v>4.4000000000000004</v>
      </c>
      <c r="AE23" s="27" t="s">
        <v>179</v>
      </c>
      <c r="AF23" s="27" t="s">
        <v>179</v>
      </c>
    </row>
    <row r="24" spans="1:36" ht="15" customHeight="1" x14ac:dyDescent="0.25">
      <c r="A24" t="s">
        <v>201</v>
      </c>
      <c r="B24" s="61">
        <v>44609</v>
      </c>
      <c r="C24" t="s">
        <v>194</v>
      </c>
      <c r="D24" s="109">
        <v>17</v>
      </c>
      <c r="E24" s="70">
        <v>3</v>
      </c>
      <c r="F24" s="70" t="s">
        <v>3403</v>
      </c>
      <c r="G24" s="70">
        <v>420</v>
      </c>
      <c r="H24" s="70">
        <v>420</v>
      </c>
      <c r="I24" s="70">
        <v>420</v>
      </c>
      <c r="J24" s="70">
        <v>810</v>
      </c>
      <c r="K24" s="70">
        <v>79</v>
      </c>
      <c r="L24" s="70">
        <v>73</v>
      </c>
      <c r="M24" s="122">
        <v>81</v>
      </c>
      <c r="N24" s="63">
        <f t="shared" si="0"/>
        <v>0.21418321231981838</v>
      </c>
      <c r="O24" s="86" t="s">
        <v>3405</v>
      </c>
      <c r="P24" s="63">
        <f t="shared" si="1"/>
        <v>29.985649724774571</v>
      </c>
      <c r="Q24" s="63">
        <f t="shared" si="8"/>
        <v>29.985649724774571</v>
      </c>
      <c r="R24" s="63">
        <f t="shared" si="2"/>
        <v>29.985649724774571</v>
      </c>
      <c r="S24" s="63">
        <f t="shared" si="3"/>
        <v>57.829467326350958</v>
      </c>
      <c r="T24" s="63">
        <f t="shared" si="4"/>
        <v>2.5535270997103847</v>
      </c>
      <c r="U24" s="63">
        <f t="shared" si="5"/>
        <v>2.3595883326437734</v>
      </c>
      <c r="V24" s="110">
        <f t="shared" si="6"/>
        <v>2.6181733553992554</v>
      </c>
      <c r="W24" s="70">
        <v>4.1900000000000004</v>
      </c>
      <c r="X24" s="70">
        <v>771</v>
      </c>
      <c r="Y24" s="70">
        <v>3.32</v>
      </c>
      <c r="Z24" s="27" t="s">
        <v>179</v>
      </c>
      <c r="AA24" s="70">
        <v>3.7</v>
      </c>
      <c r="AB24" s="86">
        <v>2.59</v>
      </c>
      <c r="AC24" s="70">
        <v>29</v>
      </c>
      <c r="AD24" s="70">
        <v>4.5</v>
      </c>
      <c r="AE24" s="70">
        <v>7.4</v>
      </c>
      <c r="AF24" s="70">
        <v>1.4</v>
      </c>
    </row>
    <row r="25" spans="1:36" ht="15" customHeight="1" x14ac:dyDescent="0.25">
      <c r="A25" t="s">
        <v>203</v>
      </c>
      <c r="B25" s="61">
        <v>44609</v>
      </c>
      <c r="C25" t="s">
        <v>202</v>
      </c>
      <c r="D25" s="109">
        <v>0.5</v>
      </c>
      <c r="E25" s="70">
        <v>36</v>
      </c>
      <c r="F25" s="70">
        <v>36</v>
      </c>
      <c r="G25" s="70">
        <v>360</v>
      </c>
      <c r="H25" s="70">
        <v>360</v>
      </c>
      <c r="I25" s="70">
        <v>400</v>
      </c>
      <c r="J25" s="70">
        <v>790</v>
      </c>
      <c r="K25" s="70">
        <v>39</v>
      </c>
      <c r="L25" s="70">
        <v>38</v>
      </c>
      <c r="M25" s="122">
        <v>49</v>
      </c>
      <c r="N25" s="63">
        <f t="shared" si="0"/>
        <v>2.5701985478378204</v>
      </c>
      <c r="O25" s="86">
        <f t="shared" si="7"/>
        <v>2.5701985478378204</v>
      </c>
      <c r="P25" s="63">
        <f t="shared" si="1"/>
        <v>25.701985478378205</v>
      </c>
      <c r="Q25" s="63">
        <f t="shared" si="8"/>
        <v>25.701985478378205</v>
      </c>
      <c r="R25" s="63">
        <f t="shared" si="2"/>
        <v>28.557761642642451</v>
      </c>
      <c r="S25" s="63">
        <f t="shared" si="3"/>
        <v>56.401579244218837</v>
      </c>
      <c r="T25" s="63">
        <f t="shared" si="4"/>
        <v>1.2606019859329747</v>
      </c>
      <c r="U25" s="63">
        <f t="shared" si="5"/>
        <v>1.2282788580885395</v>
      </c>
      <c r="V25" s="110">
        <f t="shared" si="6"/>
        <v>1.5838332643773272</v>
      </c>
      <c r="W25" s="70">
        <v>3.34</v>
      </c>
      <c r="X25" s="70">
        <v>623</v>
      </c>
      <c r="Y25" s="70">
        <v>2.64</v>
      </c>
      <c r="Z25" s="70">
        <v>2</v>
      </c>
      <c r="AA25" s="70">
        <v>10.1</v>
      </c>
      <c r="AB25" s="86">
        <v>7.0699999999999994</v>
      </c>
      <c r="AC25" s="70">
        <v>75</v>
      </c>
      <c r="AD25" s="70">
        <v>2.2000000000000002</v>
      </c>
      <c r="AE25" s="70">
        <v>7.4</v>
      </c>
      <c r="AF25" s="70">
        <v>1.3</v>
      </c>
    </row>
    <row r="26" spans="1:36" ht="15" customHeight="1" x14ac:dyDescent="0.25">
      <c r="A26" t="s">
        <v>204</v>
      </c>
      <c r="B26" s="61">
        <v>44609</v>
      </c>
      <c r="C26" t="s">
        <v>202</v>
      </c>
      <c r="D26" s="109">
        <v>3</v>
      </c>
      <c r="E26" s="70">
        <v>38</v>
      </c>
      <c r="F26" s="70">
        <v>38</v>
      </c>
      <c r="G26" s="70">
        <v>360</v>
      </c>
      <c r="H26" s="70">
        <v>360</v>
      </c>
      <c r="I26" s="70">
        <v>400</v>
      </c>
      <c r="J26" s="70">
        <v>770</v>
      </c>
      <c r="K26" s="70">
        <v>38</v>
      </c>
      <c r="L26" s="70">
        <v>38</v>
      </c>
      <c r="M26" s="122">
        <v>49</v>
      </c>
      <c r="N26" s="63">
        <f t="shared" si="0"/>
        <v>2.7129873560510327</v>
      </c>
      <c r="O26" s="86">
        <f t="shared" si="7"/>
        <v>2.7129873560510327</v>
      </c>
      <c r="P26" s="63">
        <f t="shared" si="1"/>
        <v>25.701985478378205</v>
      </c>
      <c r="Q26" s="63">
        <f t="shared" si="8"/>
        <v>25.701985478378205</v>
      </c>
      <c r="R26" s="63">
        <f t="shared" si="2"/>
        <v>28.557761642642451</v>
      </c>
      <c r="S26" s="63">
        <f t="shared" si="3"/>
        <v>54.973691162086716</v>
      </c>
      <c r="T26" s="63">
        <f t="shared" si="4"/>
        <v>1.2282788580885395</v>
      </c>
      <c r="U26" s="63">
        <f t="shared" si="5"/>
        <v>1.2282788580885395</v>
      </c>
      <c r="V26" s="110">
        <f t="shared" si="6"/>
        <v>1.5838332643773272</v>
      </c>
      <c r="W26" s="70">
        <v>3.36</v>
      </c>
      <c r="X26" s="70">
        <v>627</v>
      </c>
      <c r="Y26" s="70">
        <v>2.66</v>
      </c>
      <c r="Z26" s="27" t="s">
        <v>179</v>
      </c>
      <c r="AA26" s="70">
        <v>10</v>
      </c>
      <c r="AB26" s="86">
        <v>7</v>
      </c>
      <c r="AC26" s="70">
        <v>75</v>
      </c>
      <c r="AD26" s="70">
        <v>2.2000000000000002</v>
      </c>
      <c r="AE26" s="27" t="s">
        <v>179</v>
      </c>
      <c r="AF26" s="27" t="s">
        <v>179</v>
      </c>
    </row>
    <row r="27" spans="1:36" ht="15" customHeight="1" x14ac:dyDescent="0.25">
      <c r="A27" t="s">
        <v>205</v>
      </c>
      <c r="B27" s="61">
        <v>44609</v>
      </c>
      <c r="C27" t="s">
        <v>202</v>
      </c>
      <c r="D27" s="109">
        <v>6</v>
      </c>
      <c r="E27" s="70">
        <v>16</v>
      </c>
      <c r="F27" s="70">
        <v>17</v>
      </c>
      <c r="G27" s="70">
        <v>370</v>
      </c>
      <c r="H27" s="70">
        <v>370</v>
      </c>
      <c r="I27" s="70">
        <v>390</v>
      </c>
      <c r="J27" s="70">
        <v>740</v>
      </c>
      <c r="K27" s="70">
        <v>44</v>
      </c>
      <c r="L27" s="70">
        <v>45</v>
      </c>
      <c r="M27" s="122">
        <v>52</v>
      </c>
      <c r="N27" s="63">
        <f t="shared" si="0"/>
        <v>1.1423104657056979</v>
      </c>
      <c r="O27" s="86">
        <f t="shared" si="7"/>
        <v>1.2137048698123041</v>
      </c>
      <c r="P27" s="63">
        <f t="shared" si="1"/>
        <v>26.415929519444266</v>
      </c>
      <c r="Q27" s="63">
        <f t="shared" si="8"/>
        <v>26.415929519444266</v>
      </c>
      <c r="R27" s="63">
        <f t="shared" si="2"/>
        <v>27.843817601576387</v>
      </c>
      <c r="S27" s="63">
        <f t="shared" si="3"/>
        <v>52.831859038888531</v>
      </c>
      <c r="T27" s="63">
        <f t="shared" si="4"/>
        <v>1.422217625155151</v>
      </c>
      <c r="U27" s="63">
        <f t="shared" si="5"/>
        <v>1.4545407529995862</v>
      </c>
      <c r="V27" s="110">
        <f t="shared" si="6"/>
        <v>1.6808026479106331</v>
      </c>
      <c r="W27" s="70">
        <v>3.81</v>
      </c>
      <c r="X27" s="70">
        <v>705</v>
      </c>
      <c r="Y27" s="70">
        <v>3.03</v>
      </c>
      <c r="Z27" s="27" t="s">
        <v>179</v>
      </c>
      <c r="AA27" s="70">
        <v>8.3000000000000007</v>
      </c>
      <c r="AB27" s="86">
        <v>5.8100000000000005</v>
      </c>
      <c r="AC27" s="70">
        <v>63</v>
      </c>
      <c r="AD27" s="70">
        <v>2.7</v>
      </c>
      <c r="AE27" s="27" t="s">
        <v>179</v>
      </c>
      <c r="AF27" s="27" t="s">
        <v>179</v>
      </c>
    </row>
    <row r="28" spans="1:36" ht="15" customHeight="1" x14ac:dyDescent="0.25">
      <c r="A28" t="s">
        <v>206</v>
      </c>
      <c r="B28" s="61">
        <v>44609</v>
      </c>
      <c r="C28" t="s">
        <v>202</v>
      </c>
      <c r="D28" s="109">
        <v>9</v>
      </c>
      <c r="E28" s="70">
        <v>28</v>
      </c>
      <c r="F28" s="70">
        <v>28</v>
      </c>
      <c r="G28" s="70">
        <v>370</v>
      </c>
      <c r="H28" s="70">
        <v>370</v>
      </c>
      <c r="I28" s="70">
        <v>400</v>
      </c>
      <c r="J28" s="70">
        <v>750</v>
      </c>
      <c r="K28" s="70">
        <v>44</v>
      </c>
      <c r="L28" s="70">
        <v>44</v>
      </c>
      <c r="M28" s="122">
        <v>52</v>
      </c>
      <c r="N28" s="63">
        <f t="shared" si="0"/>
        <v>1.9990433149849713</v>
      </c>
      <c r="O28" s="86">
        <f t="shared" si="7"/>
        <v>1.9990433149849713</v>
      </c>
      <c r="P28" s="63">
        <f t="shared" si="1"/>
        <v>26.415929519444266</v>
      </c>
      <c r="Q28" s="63">
        <f t="shared" si="8"/>
        <v>26.415929519444266</v>
      </c>
      <c r="R28" s="63">
        <f t="shared" si="2"/>
        <v>28.557761642642451</v>
      </c>
      <c r="S28" s="63">
        <f t="shared" si="3"/>
        <v>53.545803079954595</v>
      </c>
      <c r="T28" s="63">
        <f t="shared" si="4"/>
        <v>1.422217625155151</v>
      </c>
      <c r="U28" s="63">
        <f t="shared" si="5"/>
        <v>1.422217625155151</v>
      </c>
      <c r="V28" s="110">
        <f t="shared" si="6"/>
        <v>1.6808026479106331</v>
      </c>
      <c r="W28" s="70">
        <v>4.01</v>
      </c>
      <c r="X28" s="70">
        <v>740</v>
      </c>
      <c r="Y28" s="70">
        <v>3.19</v>
      </c>
      <c r="Z28" s="27" t="s">
        <v>179</v>
      </c>
      <c r="AA28" s="70">
        <v>8.5</v>
      </c>
      <c r="AB28" s="86">
        <v>5.9499999999999993</v>
      </c>
      <c r="AC28" s="70">
        <v>64</v>
      </c>
      <c r="AD28" s="70">
        <v>2.7</v>
      </c>
      <c r="AE28" s="27" t="s">
        <v>179</v>
      </c>
      <c r="AF28" s="27" t="s">
        <v>179</v>
      </c>
    </row>
    <row r="29" spans="1:36" ht="15" customHeight="1" x14ac:dyDescent="0.25">
      <c r="A29" t="s">
        <v>207</v>
      </c>
      <c r="B29" s="61">
        <v>44609</v>
      </c>
      <c r="C29" t="s">
        <v>202</v>
      </c>
      <c r="D29" s="109">
        <v>12</v>
      </c>
      <c r="E29" s="70">
        <v>28</v>
      </c>
      <c r="F29" s="70">
        <v>28</v>
      </c>
      <c r="G29" s="70">
        <v>370</v>
      </c>
      <c r="H29" s="70">
        <v>370</v>
      </c>
      <c r="I29" s="70">
        <v>390</v>
      </c>
      <c r="J29" s="70">
        <v>740</v>
      </c>
      <c r="K29" s="70">
        <v>40</v>
      </c>
      <c r="L29" s="70">
        <v>39</v>
      </c>
      <c r="M29" s="122">
        <v>49</v>
      </c>
      <c r="N29" s="63">
        <f t="shared" si="0"/>
        <v>1.9990433149849713</v>
      </c>
      <c r="O29" s="86">
        <f t="shared" si="7"/>
        <v>1.9990433149849713</v>
      </c>
      <c r="P29" s="63">
        <f t="shared" si="1"/>
        <v>26.415929519444266</v>
      </c>
      <c r="Q29" s="63">
        <f t="shared" si="8"/>
        <v>26.415929519444266</v>
      </c>
      <c r="R29" s="63">
        <f t="shared" si="2"/>
        <v>27.843817601576387</v>
      </c>
      <c r="S29" s="63">
        <f t="shared" si="3"/>
        <v>52.831859038888531</v>
      </c>
      <c r="T29" s="63">
        <f t="shared" si="4"/>
        <v>1.29292511377741</v>
      </c>
      <c r="U29" s="63">
        <f t="shared" si="5"/>
        <v>1.2606019859329747</v>
      </c>
      <c r="V29" s="110">
        <f t="shared" si="6"/>
        <v>1.5838332643773272</v>
      </c>
      <c r="W29" s="70">
        <v>4.05</v>
      </c>
      <c r="X29" s="70">
        <v>747</v>
      </c>
      <c r="Y29" s="70">
        <v>3.22</v>
      </c>
      <c r="Z29" s="27" t="s">
        <v>179</v>
      </c>
      <c r="AA29" s="70">
        <v>8.6999999999999993</v>
      </c>
      <c r="AB29" s="86">
        <v>6.089999999999999</v>
      </c>
      <c r="AC29" s="70">
        <v>66</v>
      </c>
      <c r="AD29" s="70">
        <v>2.7</v>
      </c>
      <c r="AE29" s="27" t="s">
        <v>179</v>
      </c>
      <c r="AF29" s="27" t="s">
        <v>179</v>
      </c>
    </row>
    <row r="30" spans="1:36" s="5" customFormat="1" ht="15" customHeight="1" x14ac:dyDescent="0.25">
      <c r="A30" s="5" t="s">
        <v>208</v>
      </c>
      <c r="B30" s="62">
        <v>44609</v>
      </c>
      <c r="C30" s="5" t="s">
        <v>202</v>
      </c>
      <c r="D30" s="111">
        <v>15</v>
      </c>
      <c r="E30" s="99">
        <v>30</v>
      </c>
      <c r="F30" s="99">
        <v>30</v>
      </c>
      <c r="G30" s="99">
        <v>360</v>
      </c>
      <c r="H30" s="99">
        <v>360</v>
      </c>
      <c r="I30" s="99">
        <v>390</v>
      </c>
      <c r="J30" s="99">
        <v>750</v>
      </c>
      <c r="K30" s="99">
        <v>41</v>
      </c>
      <c r="L30" s="99">
        <v>39</v>
      </c>
      <c r="M30" s="123">
        <v>50</v>
      </c>
      <c r="N30" s="87">
        <f t="shared" si="0"/>
        <v>2.1418321231981836</v>
      </c>
      <c r="O30" s="114">
        <f t="shared" si="7"/>
        <v>2.1418321231981836</v>
      </c>
      <c r="P30" s="87">
        <f t="shared" si="1"/>
        <v>25.701985478378205</v>
      </c>
      <c r="Q30" s="87">
        <f t="shared" si="8"/>
        <v>25.701985478378205</v>
      </c>
      <c r="R30" s="87">
        <f t="shared" si="2"/>
        <v>27.843817601576387</v>
      </c>
      <c r="S30" s="87">
        <f t="shared" si="3"/>
        <v>53.545803079954595</v>
      </c>
      <c r="T30" s="87">
        <f t="shared" si="4"/>
        <v>1.3252482416218452</v>
      </c>
      <c r="U30" s="87">
        <f t="shared" si="5"/>
        <v>1.2606019859329747</v>
      </c>
      <c r="V30" s="112">
        <f t="shared" si="6"/>
        <v>1.6161563922217625</v>
      </c>
      <c r="W30" s="99">
        <v>4.08</v>
      </c>
      <c r="X30" s="99">
        <v>752</v>
      </c>
      <c r="Y30" s="99">
        <v>3.24</v>
      </c>
      <c r="Z30" s="78" t="s">
        <v>179</v>
      </c>
      <c r="AA30" s="99">
        <v>8.6999999999999993</v>
      </c>
      <c r="AB30" s="114">
        <v>6.089999999999999</v>
      </c>
      <c r="AC30" s="99">
        <v>66</v>
      </c>
      <c r="AD30" s="99">
        <v>2.9</v>
      </c>
      <c r="AE30" s="99">
        <v>7.6</v>
      </c>
      <c r="AF30" s="99">
        <v>1.3</v>
      </c>
      <c r="AG30" s="78"/>
      <c r="AH30" s="78"/>
      <c r="AI30" s="78"/>
      <c r="AJ30" s="106"/>
    </row>
    <row r="31" spans="1:36" ht="15" customHeight="1" x14ac:dyDescent="0.25">
      <c r="A31" t="s">
        <v>209</v>
      </c>
      <c r="B31" s="40">
        <v>44729</v>
      </c>
      <c r="C31" t="s">
        <v>172</v>
      </c>
      <c r="D31" s="109">
        <v>0.5</v>
      </c>
      <c r="E31" s="70">
        <v>40</v>
      </c>
      <c r="F31" s="70">
        <v>42</v>
      </c>
      <c r="G31" s="70">
        <v>3.1</v>
      </c>
      <c r="H31" s="70">
        <v>2.5</v>
      </c>
      <c r="I31" s="70">
        <v>45</v>
      </c>
      <c r="J31" s="70">
        <v>450</v>
      </c>
      <c r="K31" s="70">
        <v>2.4</v>
      </c>
      <c r="L31" s="70">
        <v>2.6</v>
      </c>
      <c r="M31" s="122">
        <v>36</v>
      </c>
      <c r="N31" s="113">
        <f t="shared" si="0"/>
        <v>2.855776164264245</v>
      </c>
      <c r="O31" s="86">
        <f t="shared" si="7"/>
        <v>2.9985649724774572</v>
      </c>
      <c r="P31" s="113">
        <f t="shared" si="1"/>
        <v>0.22132265273047899</v>
      </c>
      <c r="Q31" s="63">
        <f t="shared" si="8"/>
        <v>0.17848601026651531</v>
      </c>
      <c r="R31" s="113">
        <f t="shared" si="2"/>
        <v>3.2127481847972756</v>
      </c>
      <c r="S31" s="113">
        <f t="shared" si="3"/>
        <v>32.127481847972753</v>
      </c>
      <c r="T31" s="89">
        <f t="shared" si="4"/>
        <v>7.7575506826644602E-2</v>
      </c>
      <c r="U31" s="89">
        <f t="shared" si="5"/>
        <v>8.4040132395531653E-2</v>
      </c>
      <c r="V31" s="124">
        <f t="shared" si="6"/>
        <v>1.163632602399669</v>
      </c>
      <c r="W31" s="70">
        <v>2.94</v>
      </c>
      <c r="X31" s="70">
        <v>2.94</v>
      </c>
      <c r="Y31" s="70">
        <v>0.81</v>
      </c>
      <c r="Z31" s="27">
        <v>2.8</v>
      </c>
      <c r="AA31" s="70">
        <v>11.2</v>
      </c>
      <c r="AB31" s="27">
        <v>7.839999999999999</v>
      </c>
      <c r="AC31" s="70">
        <v>120</v>
      </c>
      <c r="AD31" s="70">
        <v>18.2</v>
      </c>
      <c r="AE31" s="70">
        <v>8.1</v>
      </c>
      <c r="AF31" s="70">
        <v>1.3</v>
      </c>
      <c r="AH31" s="86"/>
      <c r="AI31" s="27" t="s">
        <v>179</v>
      </c>
      <c r="AJ31" s="86"/>
    </row>
    <row r="32" spans="1:36" ht="15" customHeight="1" x14ac:dyDescent="0.25">
      <c r="A32" t="s">
        <v>210</v>
      </c>
      <c r="B32" s="40">
        <v>44729</v>
      </c>
      <c r="C32" t="s">
        <v>172</v>
      </c>
      <c r="D32" s="109">
        <v>3</v>
      </c>
      <c r="E32" s="70">
        <v>68</v>
      </c>
      <c r="F32" s="70">
        <v>63</v>
      </c>
      <c r="G32" s="70">
        <v>9.6999999999999993</v>
      </c>
      <c r="H32" s="70">
        <v>8.6999999999999993</v>
      </c>
      <c r="I32" s="70">
        <v>72</v>
      </c>
      <c r="J32" s="70">
        <v>520</v>
      </c>
      <c r="K32" s="70">
        <v>4.8</v>
      </c>
      <c r="L32" s="70">
        <v>3.8</v>
      </c>
      <c r="M32" s="122">
        <v>39</v>
      </c>
      <c r="N32" s="113">
        <f t="shared" si="0"/>
        <v>4.8548194792492163</v>
      </c>
      <c r="O32" s="86">
        <f t="shared" si="7"/>
        <v>4.4978474587161861</v>
      </c>
      <c r="P32" s="113">
        <f t="shared" si="1"/>
        <v>0.69252571983407929</v>
      </c>
      <c r="Q32" s="63">
        <f t="shared" si="8"/>
        <v>0.62113131572747327</v>
      </c>
      <c r="R32" s="113">
        <f t="shared" si="2"/>
        <v>5.1403970956756408</v>
      </c>
      <c r="S32" s="113">
        <f t="shared" si="3"/>
        <v>37.125090135435187</v>
      </c>
      <c r="T32" s="89">
        <f t="shared" si="4"/>
        <v>0.1551510136532892</v>
      </c>
      <c r="U32" s="89">
        <f t="shared" si="5"/>
        <v>0.12282788580885394</v>
      </c>
      <c r="V32" s="124">
        <f t="shared" si="6"/>
        <v>1.2606019859329747</v>
      </c>
      <c r="W32" s="70">
        <v>2.98</v>
      </c>
      <c r="X32" s="70">
        <v>2.98</v>
      </c>
      <c r="Y32" s="70">
        <v>1.35</v>
      </c>
      <c r="AA32" s="70">
        <v>12</v>
      </c>
      <c r="AB32" s="27">
        <v>8.3999999999999986</v>
      </c>
      <c r="AC32" s="70">
        <v>120</v>
      </c>
      <c r="AD32" s="70">
        <v>15.3</v>
      </c>
      <c r="AE32" s="27" t="s">
        <v>179</v>
      </c>
      <c r="AF32" s="27" t="s">
        <v>179</v>
      </c>
      <c r="AH32" s="86"/>
      <c r="AI32" s="27" t="s">
        <v>179</v>
      </c>
      <c r="AJ32" s="86"/>
    </row>
    <row r="33" spans="1:36" ht="15" customHeight="1" x14ac:dyDescent="0.25">
      <c r="A33" t="s">
        <v>211</v>
      </c>
      <c r="B33" s="40">
        <v>44729</v>
      </c>
      <c r="C33" t="s">
        <v>172</v>
      </c>
      <c r="D33" s="109">
        <v>6</v>
      </c>
      <c r="E33" s="70">
        <v>57</v>
      </c>
      <c r="F33" s="70">
        <v>59</v>
      </c>
      <c r="G33" s="70">
        <v>74</v>
      </c>
      <c r="H33" s="70">
        <v>72</v>
      </c>
      <c r="I33" s="70">
        <v>130</v>
      </c>
      <c r="J33" s="70">
        <v>530</v>
      </c>
      <c r="K33" s="70">
        <v>2.6</v>
      </c>
      <c r="L33" s="70">
        <v>3.1</v>
      </c>
      <c r="M33" s="122">
        <v>38</v>
      </c>
      <c r="N33" s="113">
        <f t="shared" si="0"/>
        <v>4.0694810340765493</v>
      </c>
      <c r="O33" s="86">
        <f t="shared" si="7"/>
        <v>4.2122698422897615</v>
      </c>
      <c r="P33" s="113">
        <f t="shared" si="1"/>
        <v>5.2831859038888531</v>
      </c>
      <c r="Q33" s="63">
        <f t="shared" si="8"/>
        <v>5.1403970956756408</v>
      </c>
      <c r="R33" s="113">
        <f t="shared" si="2"/>
        <v>9.2812725338587967</v>
      </c>
      <c r="S33" s="113">
        <f t="shared" si="3"/>
        <v>37.839034176501244</v>
      </c>
      <c r="T33" s="89">
        <f t="shared" si="4"/>
        <v>8.4040132395531653E-2</v>
      </c>
      <c r="U33" s="89">
        <f t="shared" si="5"/>
        <v>0.10020169631774928</v>
      </c>
      <c r="V33" s="124">
        <f t="shared" si="6"/>
        <v>1.2282788580885395</v>
      </c>
      <c r="W33" s="70">
        <v>3.12</v>
      </c>
      <c r="X33" s="70">
        <v>3.12</v>
      </c>
      <c r="Y33" s="70">
        <v>1.86</v>
      </c>
      <c r="AA33" s="70">
        <v>10.5</v>
      </c>
      <c r="AB33" s="27">
        <v>7.35</v>
      </c>
      <c r="AC33" s="70">
        <v>100</v>
      </c>
      <c r="AD33" s="70">
        <v>12.6</v>
      </c>
      <c r="AE33" s="27" t="s">
        <v>179</v>
      </c>
      <c r="AF33" s="27" t="s">
        <v>179</v>
      </c>
      <c r="AH33" s="86"/>
      <c r="AI33" s="27" t="s">
        <v>179</v>
      </c>
      <c r="AJ33" s="86"/>
    </row>
    <row r="34" spans="1:36" ht="15" customHeight="1" x14ac:dyDescent="0.25">
      <c r="A34" t="s">
        <v>212</v>
      </c>
      <c r="B34" s="40">
        <v>44729</v>
      </c>
      <c r="C34" t="s">
        <v>172</v>
      </c>
      <c r="D34" s="109">
        <v>9</v>
      </c>
      <c r="E34" s="70">
        <v>87</v>
      </c>
      <c r="F34" s="70">
        <v>88</v>
      </c>
      <c r="G34" s="70">
        <v>110</v>
      </c>
      <c r="H34" s="70">
        <v>100</v>
      </c>
      <c r="I34" s="70">
        <v>190</v>
      </c>
      <c r="J34" s="70">
        <v>590</v>
      </c>
      <c r="K34" s="70">
        <v>2.7</v>
      </c>
      <c r="L34" s="70">
        <v>3.2</v>
      </c>
      <c r="M34" s="122">
        <v>31</v>
      </c>
      <c r="N34" s="113">
        <f t="shared" si="0"/>
        <v>6.2113131572747324</v>
      </c>
      <c r="O34" s="86">
        <f t="shared" si="7"/>
        <v>6.282707561381339</v>
      </c>
      <c r="P34" s="113">
        <f t="shared" si="1"/>
        <v>7.8533844517266731</v>
      </c>
      <c r="Q34" s="63">
        <f t="shared" si="8"/>
        <v>7.1394404106606126</v>
      </c>
      <c r="R34" s="113">
        <f t="shared" si="2"/>
        <v>13.564936780255163</v>
      </c>
      <c r="S34" s="113">
        <f t="shared" si="3"/>
        <v>42.122698422897614</v>
      </c>
      <c r="T34" s="89">
        <f t="shared" si="4"/>
        <v>8.7272445179975178E-2</v>
      </c>
      <c r="U34" s="89">
        <f t="shared" si="5"/>
        <v>0.1034340091021928</v>
      </c>
      <c r="V34" s="124">
        <f t="shared" si="6"/>
        <v>1.0020169631774927</v>
      </c>
      <c r="W34" s="70">
        <v>3.37</v>
      </c>
      <c r="X34" s="70">
        <v>3.37</v>
      </c>
      <c r="Y34" s="70">
        <v>2.39</v>
      </c>
      <c r="AA34" s="70">
        <v>8</v>
      </c>
      <c r="AB34" s="27">
        <v>5.6</v>
      </c>
      <c r="AC34" s="70">
        <v>72</v>
      </c>
      <c r="AD34" s="70">
        <v>9.5</v>
      </c>
      <c r="AE34" s="27" t="s">
        <v>179</v>
      </c>
      <c r="AF34" s="27" t="s">
        <v>179</v>
      </c>
      <c r="AH34" s="86"/>
      <c r="AI34" s="27" t="s">
        <v>179</v>
      </c>
      <c r="AJ34" s="86"/>
    </row>
    <row r="35" spans="1:36" ht="15" customHeight="1" x14ac:dyDescent="0.25">
      <c r="A35" t="s">
        <v>213</v>
      </c>
      <c r="B35" s="40">
        <v>44729</v>
      </c>
      <c r="C35" t="s">
        <v>172</v>
      </c>
      <c r="D35" s="109">
        <v>12</v>
      </c>
      <c r="E35" s="70">
        <v>110</v>
      </c>
      <c r="F35" s="70">
        <v>110</v>
      </c>
      <c r="G35" s="70">
        <v>190</v>
      </c>
      <c r="H35" s="70">
        <v>190</v>
      </c>
      <c r="I35" s="70">
        <v>290</v>
      </c>
      <c r="J35" s="70">
        <v>690</v>
      </c>
      <c r="K35" s="70">
        <v>6.1</v>
      </c>
      <c r="L35" s="70">
        <v>5.3</v>
      </c>
      <c r="M35" s="122">
        <v>47</v>
      </c>
      <c r="N35" s="113">
        <f t="shared" si="0"/>
        <v>7.8533844517266731</v>
      </c>
      <c r="O35" s="86">
        <f t="shared" si="7"/>
        <v>7.8533844517266731</v>
      </c>
      <c r="P35" s="113">
        <f t="shared" si="1"/>
        <v>13.564936780255163</v>
      </c>
      <c r="Q35" s="63">
        <f t="shared" si="8"/>
        <v>13.564936780255163</v>
      </c>
      <c r="R35" s="113">
        <f t="shared" si="2"/>
        <v>20.704377190915775</v>
      </c>
      <c r="S35" s="113">
        <f t="shared" si="3"/>
        <v>49.262138833558225</v>
      </c>
      <c r="T35" s="89">
        <f t="shared" si="4"/>
        <v>0.197171079851055</v>
      </c>
      <c r="U35" s="89">
        <f t="shared" si="5"/>
        <v>0.17131257757550683</v>
      </c>
      <c r="V35" s="124">
        <f t="shared" si="6"/>
        <v>1.5191870086884567</v>
      </c>
      <c r="W35" s="70">
        <v>3.95</v>
      </c>
      <c r="X35" s="70">
        <v>3.95</v>
      </c>
      <c r="Y35" s="70">
        <v>3.07</v>
      </c>
      <c r="AA35" s="70">
        <v>6.9</v>
      </c>
      <c r="AB35" s="27">
        <v>4.83</v>
      </c>
      <c r="AC35" s="70">
        <v>57</v>
      </c>
      <c r="AD35" s="70">
        <v>6.2</v>
      </c>
      <c r="AE35" s="27" t="s">
        <v>179</v>
      </c>
      <c r="AF35" s="27" t="s">
        <v>179</v>
      </c>
      <c r="AH35" s="86"/>
      <c r="AI35" s="27" t="s">
        <v>179</v>
      </c>
      <c r="AJ35" s="86"/>
    </row>
    <row r="36" spans="1:36" ht="15" customHeight="1" x14ac:dyDescent="0.25">
      <c r="A36" t="s">
        <v>214</v>
      </c>
      <c r="B36" s="40">
        <v>44729</v>
      </c>
      <c r="C36" t="s">
        <v>172</v>
      </c>
      <c r="D36" s="109">
        <v>15</v>
      </c>
      <c r="E36" s="70">
        <v>70</v>
      </c>
      <c r="F36" s="70">
        <v>71</v>
      </c>
      <c r="G36" s="70">
        <v>300</v>
      </c>
      <c r="H36" s="70">
        <v>290</v>
      </c>
      <c r="I36" s="70">
        <v>360</v>
      </c>
      <c r="J36" s="70">
        <v>670</v>
      </c>
      <c r="K36" s="70">
        <v>18</v>
      </c>
      <c r="L36" s="70">
        <v>17</v>
      </c>
      <c r="M36" s="122">
        <v>61</v>
      </c>
      <c r="N36" s="113">
        <f t="shared" si="0"/>
        <v>4.9976082874624286</v>
      </c>
      <c r="O36" s="86">
        <f t="shared" si="7"/>
        <v>5.0690026915690343</v>
      </c>
      <c r="P36" s="113">
        <f t="shared" si="1"/>
        <v>21.418321231981835</v>
      </c>
      <c r="Q36" s="63">
        <f t="shared" si="8"/>
        <v>20.704377190915775</v>
      </c>
      <c r="R36" s="113">
        <f t="shared" si="2"/>
        <v>25.701985478378205</v>
      </c>
      <c r="S36" s="113">
        <f t="shared" si="3"/>
        <v>47.834250751426104</v>
      </c>
      <c r="T36" s="89">
        <f t="shared" ref="T36:T57" si="9">K36/30.9376</f>
        <v>0.58181630119983452</v>
      </c>
      <c r="U36" s="89">
        <f t="shared" ref="U36:U57" si="10">L36/30.9376</f>
        <v>0.54949317335539927</v>
      </c>
      <c r="V36" s="124">
        <f t="shared" ref="V36:V57" si="11">M36/30.9376</f>
        <v>1.9717107985105502</v>
      </c>
      <c r="W36" s="70">
        <v>4.5</v>
      </c>
      <c r="X36" s="70">
        <v>4.5</v>
      </c>
      <c r="Y36" s="70">
        <v>3.56</v>
      </c>
      <c r="AA36" s="70">
        <v>12.3</v>
      </c>
      <c r="AB36" s="27">
        <v>8.61</v>
      </c>
      <c r="AC36" s="70">
        <v>98</v>
      </c>
      <c r="AD36" s="70">
        <v>4.5</v>
      </c>
      <c r="AE36" s="27" t="s">
        <v>179</v>
      </c>
      <c r="AF36" s="27" t="s">
        <v>179</v>
      </c>
      <c r="AH36" s="86"/>
      <c r="AI36" s="27" t="s">
        <v>179</v>
      </c>
      <c r="AJ36" s="86"/>
    </row>
    <row r="37" spans="1:36" ht="15" customHeight="1" x14ac:dyDescent="0.25">
      <c r="A37" t="s">
        <v>215</v>
      </c>
      <c r="B37" s="40">
        <v>44729</v>
      </c>
      <c r="C37" t="s">
        <v>172</v>
      </c>
      <c r="D37" s="109">
        <v>18</v>
      </c>
      <c r="E37" s="70">
        <v>80</v>
      </c>
      <c r="F37" s="70">
        <v>79</v>
      </c>
      <c r="G37" s="70">
        <v>330</v>
      </c>
      <c r="H37" s="70">
        <v>330</v>
      </c>
      <c r="I37" s="70">
        <v>410</v>
      </c>
      <c r="J37" s="70">
        <v>690</v>
      </c>
      <c r="K37" s="70">
        <v>28</v>
      </c>
      <c r="L37" s="70">
        <v>28</v>
      </c>
      <c r="M37" s="122">
        <v>100</v>
      </c>
      <c r="N37" s="113">
        <f t="shared" si="0"/>
        <v>5.7115523285284899</v>
      </c>
      <c r="O37" s="86">
        <f t="shared" si="7"/>
        <v>5.6401579244218834</v>
      </c>
      <c r="P37" s="113">
        <f t="shared" si="1"/>
        <v>23.56015335518002</v>
      </c>
      <c r="Q37" s="63">
        <f t="shared" si="8"/>
        <v>23.56015335518002</v>
      </c>
      <c r="R37" s="113">
        <f t="shared" si="2"/>
        <v>29.271705683708511</v>
      </c>
      <c r="S37" s="113">
        <f t="shared" si="3"/>
        <v>49.262138833558225</v>
      </c>
      <c r="T37" s="89">
        <f t="shared" si="9"/>
        <v>0.90504757964418703</v>
      </c>
      <c r="U37" s="89">
        <f t="shared" si="10"/>
        <v>0.90504757964418703</v>
      </c>
      <c r="V37" s="124">
        <f t="shared" si="11"/>
        <v>3.2323127844435251</v>
      </c>
      <c r="W37" s="70">
        <v>4.74</v>
      </c>
      <c r="X37" s="70">
        <v>4.74</v>
      </c>
      <c r="Y37" s="70">
        <v>3.76</v>
      </c>
      <c r="AA37" s="70">
        <v>5.8</v>
      </c>
      <c r="AB37" s="27">
        <v>4.0599999999999996</v>
      </c>
      <c r="AC37" s="70">
        <v>46</v>
      </c>
      <c r="AD37" s="70">
        <v>4.3</v>
      </c>
      <c r="AE37" s="27" t="s">
        <v>179</v>
      </c>
      <c r="AF37" s="27" t="s">
        <v>179</v>
      </c>
      <c r="AH37" s="86"/>
      <c r="AI37" s="27" t="s">
        <v>179</v>
      </c>
      <c r="AJ37" s="86"/>
    </row>
    <row r="38" spans="1:36" ht="15" customHeight="1" x14ac:dyDescent="0.25">
      <c r="A38" t="s">
        <v>216</v>
      </c>
      <c r="B38" s="40">
        <v>44729</v>
      </c>
      <c r="C38" t="s">
        <v>172</v>
      </c>
      <c r="D38" s="109">
        <v>21</v>
      </c>
      <c r="E38" s="70">
        <v>74</v>
      </c>
      <c r="F38" s="70">
        <v>76</v>
      </c>
      <c r="G38" s="70">
        <v>340</v>
      </c>
      <c r="H38" s="70">
        <v>340</v>
      </c>
      <c r="I38" s="70">
        <v>410</v>
      </c>
      <c r="J38" s="70">
        <v>710</v>
      </c>
      <c r="K38" s="70">
        <v>36</v>
      </c>
      <c r="L38" s="70">
        <v>35</v>
      </c>
      <c r="M38" s="122">
        <v>190</v>
      </c>
      <c r="N38" s="113">
        <f t="shared" si="0"/>
        <v>5.2831859038888531</v>
      </c>
      <c r="O38" s="86">
        <f t="shared" si="7"/>
        <v>5.4259747121020654</v>
      </c>
      <c r="P38" s="113">
        <f t="shared" si="1"/>
        <v>24.274097396246081</v>
      </c>
      <c r="Q38" s="63">
        <f t="shared" si="8"/>
        <v>24.274097396246081</v>
      </c>
      <c r="R38" s="113">
        <f t="shared" si="2"/>
        <v>29.271705683708511</v>
      </c>
      <c r="S38" s="113">
        <f t="shared" si="3"/>
        <v>50.690026915690346</v>
      </c>
      <c r="T38" s="89">
        <f t="shared" si="9"/>
        <v>1.163632602399669</v>
      </c>
      <c r="U38" s="89">
        <f t="shared" si="10"/>
        <v>1.1313094745552337</v>
      </c>
      <c r="V38" s="124">
        <f t="shared" si="11"/>
        <v>6.1413942904426975</v>
      </c>
      <c r="W38" s="70">
        <v>4.87</v>
      </c>
      <c r="X38" s="70">
        <v>4.87</v>
      </c>
      <c r="Y38" s="70">
        <v>3.87</v>
      </c>
      <c r="AA38" s="70">
        <v>5.7</v>
      </c>
      <c r="AB38" s="27">
        <v>3.9899999999999998</v>
      </c>
      <c r="AC38" s="70">
        <v>45</v>
      </c>
      <c r="AD38" s="70">
        <v>4.2</v>
      </c>
      <c r="AE38" s="70">
        <v>7.5</v>
      </c>
      <c r="AF38" s="70">
        <v>1.3</v>
      </c>
      <c r="AH38" s="86"/>
      <c r="AI38" s="27" t="s">
        <v>179</v>
      </c>
      <c r="AJ38" s="86">
        <f>(AH38/32)*1000</f>
        <v>0</v>
      </c>
    </row>
    <row r="39" spans="1:36" ht="15" customHeight="1" x14ac:dyDescent="0.25">
      <c r="A39" t="s">
        <v>217</v>
      </c>
      <c r="B39" s="40">
        <v>44729</v>
      </c>
      <c r="C39" t="s">
        <v>186</v>
      </c>
      <c r="D39" s="109">
        <v>0.5</v>
      </c>
      <c r="E39" s="70">
        <v>31</v>
      </c>
      <c r="F39" s="70">
        <v>31</v>
      </c>
      <c r="G39" s="70">
        <v>1.8</v>
      </c>
      <c r="H39" s="70">
        <v>1.4</v>
      </c>
      <c r="I39" s="70">
        <v>32</v>
      </c>
      <c r="J39" s="70">
        <v>470</v>
      </c>
      <c r="K39" s="70">
        <v>9</v>
      </c>
      <c r="L39" s="70">
        <v>13</v>
      </c>
      <c r="M39" s="122">
        <v>16</v>
      </c>
      <c r="N39" s="113">
        <f t="shared" si="0"/>
        <v>2.2132265273047897</v>
      </c>
      <c r="O39" s="86">
        <f t="shared" si="7"/>
        <v>2.2132265273047897</v>
      </c>
      <c r="P39" s="113">
        <f t="shared" si="1"/>
        <v>0.12850992739189102</v>
      </c>
      <c r="Q39" s="63">
        <f t="shared" si="8"/>
        <v>9.9952165749248562E-2</v>
      </c>
      <c r="R39" s="113">
        <f t="shared" si="2"/>
        <v>2.2846209314113959</v>
      </c>
      <c r="S39" s="113">
        <f t="shared" si="3"/>
        <v>33.555369930104881</v>
      </c>
      <c r="T39" s="89">
        <f t="shared" si="9"/>
        <v>0.29090815059991726</v>
      </c>
      <c r="U39" s="89">
        <f t="shared" si="10"/>
        <v>0.42020066197765826</v>
      </c>
      <c r="V39" s="124">
        <f t="shared" si="11"/>
        <v>0.51717004551096402</v>
      </c>
      <c r="W39" s="70">
        <v>2.87</v>
      </c>
      <c r="X39" s="70">
        <v>2.87</v>
      </c>
      <c r="Y39" s="70">
        <v>0.57999999999999996</v>
      </c>
      <c r="Z39" s="27">
        <v>5.7</v>
      </c>
      <c r="AA39" s="70">
        <v>9.1999999999999993</v>
      </c>
      <c r="AB39" s="27">
        <v>6.4399999999999995</v>
      </c>
      <c r="AC39" s="70">
        <v>100</v>
      </c>
      <c r="AD39" s="70">
        <v>19.100000000000001</v>
      </c>
      <c r="AE39" s="70">
        <v>8</v>
      </c>
      <c r="AF39" s="70">
        <v>1.3</v>
      </c>
      <c r="AG39" s="86"/>
      <c r="AH39" s="86"/>
      <c r="AI39" s="27" t="s">
        <v>179</v>
      </c>
      <c r="AJ39" s="86"/>
    </row>
    <row r="40" spans="1:36" ht="15" customHeight="1" x14ac:dyDescent="0.25">
      <c r="A40" t="s">
        <v>218</v>
      </c>
      <c r="B40" s="40">
        <v>44729</v>
      </c>
      <c r="C40" t="s">
        <v>186</v>
      </c>
      <c r="D40" s="109">
        <v>3</v>
      </c>
      <c r="E40" s="70">
        <v>43</v>
      </c>
      <c r="F40" s="70">
        <v>39</v>
      </c>
      <c r="G40" s="70">
        <v>1.7</v>
      </c>
      <c r="H40" s="70">
        <v>1.4</v>
      </c>
      <c r="I40" s="70">
        <v>40</v>
      </c>
      <c r="J40" s="70">
        <v>560</v>
      </c>
      <c r="K40" s="70">
        <v>16</v>
      </c>
      <c r="L40" s="70">
        <v>15</v>
      </c>
      <c r="M40" s="122">
        <v>18</v>
      </c>
      <c r="N40" s="113">
        <f t="shared" si="0"/>
        <v>3.0699593765840634</v>
      </c>
      <c r="O40" s="86">
        <f t="shared" si="7"/>
        <v>2.7843817601576388</v>
      </c>
      <c r="P40" s="113">
        <f t="shared" si="1"/>
        <v>0.1213704869812304</v>
      </c>
      <c r="Q40" s="63">
        <f t="shared" si="8"/>
        <v>9.9952165749248562E-2</v>
      </c>
      <c r="R40" s="113">
        <f t="shared" si="2"/>
        <v>2.855776164264245</v>
      </c>
      <c r="S40" s="113">
        <f t="shared" si="3"/>
        <v>39.980866299699429</v>
      </c>
      <c r="T40" s="89">
        <f t="shared" si="9"/>
        <v>0.51717004551096402</v>
      </c>
      <c r="U40" s="89">
        <f t="shared" si="10"/>
        <v>0.48484691766652876</v>
      </c>
      <c r="V40" s="124">
        <f t="shared" si="11"/>
        <v>0.58181630119983452</v>
      </c>
      <c r="W40" s="70">
        <v>2.86</v>
      </c>
      <c r="X40" s="70">
        <v>2.86</v>
      </c>
      <c r="Y40" s="70">
        <v>0.69</v>
      </c>
      <c r="AA40" s="70">
        <v>9.1</v>
      </c>
      <c r="AB40" s="27">
        <v>6.3699999999999992</v>
      </c>
      <c r="AC40" s="70">
        <v>99</v>
      </c>
      <c r="AD40" s="70">
        <v>18.5</v>
      </c>
      <c r="AE40" s="27" t="s">
        <v>179</v>
      </c>
      <c r="AF40" s="27" t="s">
        <v>179</v>
      </c>
      <c r="AG40" s="86"/>
      <c r="AH40" s="86"/>
      <c r="AI40" s="27" t="s">
        <v>179</v>
      </c>
      <c r="AJ40" s="86"/>
    </row>
    <row r="41" spans="1:36" ht="15" customHeight="1" x14ac:dyDescent="0.25">
      <c r="A41" t="s">
        <v>219</v>
      </c>
      <c r="B41" s="40">
        <v>44729</v>
      </c>
      <c r="C41" t="s">
        <v>186</v>
      </c>
      <c r="D41" s="109">
        <v>6</v>
      </c>
      <c r="E41" s="70">
        <v>61</v>
      </c>
      <c r="F41" s="70">
        <v>55</v>
      </c>
      <c r="G41" s="70">
        <v>7.8</v>
      </c>
      <c r="H41" s="70">
        <v>6.8</v>
      </c>
      <c r="I41" s="70">
        <v>62</v>
      </c>
      <c r="J41" s="70">
        <v>530</v>
      </c>
      <c r="K41" s="70">
        <v>20</v>
      </c>
      <c r="L41" s="70">
        <v>19</v>
      </c>
      <c r="M41" s="122">
        <v>300</v>
      </c>
      <c r="N41" s="113">
        <f t="shared" si="0"/>
        <v>4.3550586505029738</v>
      </c>
      <c r="O41" s="86">
        <f t="shared" si="7"/>
        <v>3.9266922258633365</v>
      </c>
      <c r="P41" s="113">
        <f t="shared" si="1"/>
        <v>0.55687635203152774</v>
      </c>
      <c r="Q41" s="63">
        <f t="shared" si="8"/>
        <v>0.48548194792492161</v>
      </c>
      <c r="R41" s="113">
        <f t="shared" si="2"/>
        <v>4.4264530546095795</v>
      </c>
      <c r="S41" s="113">
        <f t="shared" si="3"/>
        <v>37.839034176501244</v>
      </c>
      <c r="T41" s="89">
        <f t="shared" si="9"/>
        <v>0.64646255688870502</v>
      </c>
      <c r="U41" s="89">
        <f t="shared" si="10"/>
        <v>0.61413942904426977</v>
      </c>
      <c r="V41" s="124">
        <f t="shared" si="11"/>
        <v>9.6969383533305749</v>
      </c>
      <c r="W41" s="70">
        <v>3.02</v>
      </c>
      <c r="X41" s="70">
        <v>3.02</v>
      </c>
      <c r="Y41" s="70">
        <v>1.78</v>
      </c>
      <c r="AA41" s="70">
        <v>3.9</v>
      </c>
      <c r="AB41" s="27">
        <v>2.73</v>
      </c>
      <c r="AC41" s="70">
        <v>37</v>
      </c>
      <c r="AD41" s="70">
        <v>12.5</v>
      </c>
      <c r="AE41" s="27" t="s">
        <v>179</v>
      </c>
      <c r="AF41" s="27" t="s">
        <v>179</v>
      </c>
      <c r="AG41" s="86"/>
      <c r="AH41" s="86"/>
      <c r="AI41" s="27" t="s">
        <v>179</v>
      </c>
      <c r="AJ41" s="63"/>
    </row>
    <row r="42" spans="1:36" ht="15" customHeight="1" x14ac:dyDescent="0.25">
      <c r="A42" t="s">
        <v>220</v>
      </c>
      <c r="B42" s="40">
        <v>44729</v>
      </c>
      <c r="C42" t="s">
        <v>186</v>
      </c>
      <c r="D42" s="109">
        <v>9</v>
      </c>
      <c r="E42" s="70">
        <v>200</v>
      </c>
      <c r="F42" s="70">
        <v>210</v>
      </c>
      <c r="G42" s="70" t="s">
        <v>221</v>
      </c>
      <c r="H42" s="70" t="s">
        <v>221</v>
      </c>
      <c r="I42" s="70" t="s">
        <v>221</v>
      </c>
      <c r="J42" s="70">
        <v>550</v>
      </c>
      <c r="K42" s="70">
        <v>45</v>
      </c>
      <c r="L42" s="70">
        <v>44</v>
      </c>
      <c r="M42" s="122">
        <v>220</v>
      </c>
      <c r="N42" s="113">
        <f t="shared" ref="N42:N73" si="12">E42/14.0067</f>
        <v>14.278880821321225</v>
      </c>
      <c r="O42" s="86">
        <f t="shared" si="7"/>
        <v>14.992824862387286</v>
      </c>
      <c r="P42" s="113" t="s">
        <v>221</v>
      </c>
      <c r="Q42" s="63" t="s">
        <v>221</v>
      </c>
      <c r="R42" s="113" t="s">
        <v>221</v>
      </c>
      <c r="S42" s="113">
        <f t="shared" ref="S42:S73" si="13">J42/14.0067</f>
        <v>39.266922258633365</v>
      </c>
      <c r="T42" s="89">
        <f t="shared" si="9"/>
        <v>1.4545407529995862</v>
      </c>
      <c r="U42" s="89">
        <f t="shared" si="10"/>
        <v>1.422217625155151</v>
      </c>
      <c r="V42" s="124">
        <f t="shared" si="11"/>
        <v>7.1110881257757548</v>
      </c>
      <c r="W42" s="70">
        <v>3.12</v>
      </c>
      <c r="X42" s="70">
        <v>3.12</v>
      </c>
      <c r="Y42" s="70">
        <v>2.11</v>
      </c>
      <c r="AA42" s="70" t="s">
        <v>221</v>
      </c>
      <c r="AB42" s="27" t="s">
        <v>221</v>
      </c>
      <c r="AC42" s="70" t="s">
        <v>221</v>
      </c>
      <c r="AD42" s="70">
        <v>10.4</v>
      </c>
      <c r="AE42" s="27" t="s">
        <v>179</v>
      </c>
      <c r="AF42" s="27" t="s">
        <v>179</v>
      </c>
      <c r="AG42" s="86"/>
      <c r="AH42" s="113">
        <v>0.13</v>
      </c>
      <c r="AI42" s="113">
        <f>(AH42/32.06)*1000</f>
        <v>4.054897067997504</v>
      </c>
      <c r="AJ42" s="63"/>
    </row>
    <row r="43" spans="1:36" ht="15" customHeight="1" x14ac:dyDescent="0.25">
      <c r="A43" t="s">
        <v>223</v>
      </c>
      <c r="B43" s="40">
        <v>44729</v>
      </c>
      <c r="C43" t="s">
        <v>186</v>
      </c>
      <c r="D43" s="109">
        <v>12</v>
      </c>
      <c r="E43" s="70">
        <v>360</v>
      </c>
      <c r="F43" s="70">
        <v>380</v>
      </c>
      <c r="G43" s="70" t="s">
        <v>221</v>
      </c>
      <c r="H43" s="70" t="s">
        <v>221</v>
      </c>
      <c r="I43" s="70" t="s">
        <v>221</v>
      </c>
      <c r="J43" s="70">
        <v>760</v>
      </c>
      <c r="K43" s="70">
        <v>70</v>
      </c>
      <c r="L43" s="70">
        <v>68</v>
      </c>
      <c r="M43" s="122">
        <v>46</v>
      </c>
      <c r="N43" s="113">
        <f t="shared" si="12"/>
        <v>25.701985478378205</v>
      </c>
      <c r="O43" s="86">
        <f t="shared" si="7"/>
        <v>27.129873560510326</v>
      </c>
      <c r="P43" s="113" t="s">
        <v>221</v>
      </c>
      <c r="Q43" s="63" t="s">
        <v>221</v>
      </c>
      <c r="R43" s="113" t="s">
        <v>221</v>
      </c>
      <c r="S43" s="113">
        <f t="shared" si="13"/>
        <v>54.259747121020652</v>
      </c>
      <c r="T43" s="89">
        <f t="shared" si="9"/>
        <v>2.2626189491104673</v>
      </c>
      <c r="U43" s="89">
        <f t="shared" si="10"/>
        <v>2.1979726934215971</v>
      </c>
      <c r="V43" s="124">
        <f t="shared" si="11"/>
        <v>1.4868638808440215</v>
      </c>
      <c r="W43" s="70">
        <v>3.17</v>
      </c>
      <c r="X43" s="70">
        <v>3.17</v>
      </c>
      <c r="Y43" s="70">
        <v>2.2400000000000002</v>
      </c>
      <c r="AA43" s="70" t="s">
        <v>221</v>
      </c>
      <c r="AB43" s="27" t="s">
        <v>221</v>
      </c>
      <c r="AC43" s="70" t="s">
        <v>221</v>
      </c>
      <c r="AD43" s="70">
        <v>9.4</v>
      </c>
      <c r="AE43" s="27" t="s">
        <v>179</v>
      </c>
      <c r="AF43" s="27" t="s">
        <v>179</v>
      </c>
      <c r="AG43" s="86"/>
      <c r="AH43" s="113">
        <v>2.31</v>
      </c>
      <c r="AI43" s="113">
        <f>(AH43/32.06)*1000</f>
        <v>72.052401746724897</v>
      </c>
      <c r="AJ43" s="63"/>
    </row>
    <row r="44" spans="1:36" ht="15" customHeight="1" x14ac:dyDescent="0.25">
      <c r="A44" t="s">
        <v>224</v>
      </c>
      <c r="B44" s="40">
        <v>44729</v>
      </c>
      <c r="C44" t="s">
        <v>186</v>
      </c>
      <c r="D44" s="109">
        <v>14</v>
      </c>
      <c r="E44" s="70">
        <v>800</v>
      </c>
      <c r="F44" s="70">
        <v>740</v>
      </c>
      <c r="G44" s="70" t="s">
        <v>221</v>
      </c>
      <c r="H44" s="70" t="s">
        <v>221</v>
      </c>
      <c r="I44" s="70" t="s">
        <v>221</v>
      </c>
      <c r="J44" s="70">
        <v>1200</v>
      </c>
      <c r="K44" s="70">
        <v>140</v>
      </c>
      <c r="L44" s="70">
        <v>110</v>
      </c>
      <c r="M44" s="122">
        <v>48</v>
      </c>
      <c r="N44" s="113">
        <f t="shared" si="12"/>
        <v>57.115523285284901</v>
      </c>
      <c r="O44" s="86">
        <f t="shared" si="7"/>
        <v>52.831859038888531</v>
      </c>
      <c r="P44" s="113" t="s">
        <v>221</v>
      </c>
      <c r="Q44" s="63" t="s">
        <v>221</v>
      </c>
      <c r="R44" s="113" t="s">
        <v>221</v>
      </c>
      <c r="S44" s="113">
        <f t="shared" si="13"/>
        <v>85.673284927927341</v>
      </c>
      <c r="T44" s="89">
        <f t="shared" si="9"/>
        <v>4.5252378982209347</v>
      </c>
      <c r="U44" s="89">
        <f t="shared" si="10"/>
        <v>3.5555440628878774</v>
      </c>
      <c r="V44" s="124">
        <f t="shared" si="11"/>
        <v>1.551510136532892</v>
      </c>
      <c r="W44" s="70">
        <v>3.28</v>
      </c>
      <c r="X44" s="70">
        <v>3.28</v>
      </c>
      <c r="Y44" s="70">
        <v>2.38</v>
      </c>
      <c r="AA44" s="70" t="s">
        <v>221</v>
      </c>
      <c r="AB44" s="27" t="s">
        <v>221</v>
      </c>
      <c r="AC44" s="70" t="s">
        <v>221</v>
      </c>
      <c r="AD44" s="70">
        <v>8.8000000000000007</v>
      </c>
      <c r="AE44" s="70">
        <v>7.2</v>
      </c>
      <c r="AF44" s="70">
        <v>1.4</v>
      </c>
      <c r="AG44" s="86"/>
      <c r="AH44" s="113">
        <v>7.19</v>
      </c>
      <c r="AI44" s="113">
        <f>(AH44/32.06)*1000</f>
        <v>224.26699937616968</v>
      </c>
      <c r="AJ44" s="86"/>
    </row>
    <row r="45" spans="1:36" ht="15" customHeight="1" x14ac:dyDescent="0.25">
      <c r="A45" t="s">
        <v>225</v>
      </c>
      <c r="B45" s="40">
        <v>44729</v>
      </c>
      <c r="C45" t="s">
        <v>194</v>
      </c>
      <c r="D45" s="109">
        <v>0.5</v>
      </c>
      <c r="E45" s="70">
        <v>72</v>
      </c>
      <c r="F45" s="70">
        <v>69</v>
      </c>
      <c r="G45" s="70">
        <v>1.3</v>
      </c>
      <c r="H45" s="70" t="s">
        <v>337</v>
      </c>
      <c r="I45" s="70">
        <v>70</v>
      </c>
      <c r="J45" s="70">
        <v>560</v>
      </c>
      <c r="K45" s="70">
        <v>11</v>
      </c>
      <c r="L45" s="70">
        <v>10</v>
      </c>
      <c r="M45" s="122">
        <v>23</v>
      </c>
      <c r="N45" s="113">
        <f t="shared" si="12"/>
        <v>5.1403970956756408</v>
      </c>
      <c r="O45" s="86">
        <f t="shared" si="7"/>
        <v>4.926213883355822</v>
      </c>
      <c r="P45" s="113">
        <f>G45/14.0067</f>
        <v>9.2812725338587962E-2</v>
      </c>
      <c r="Q45" s="63" t="s">
        <v>3408</v>
      </c>
      <c r="R45" s="113">
        <f t="shared" ref="R45:R48" si="14">I45/14.0067</f>
        <v>4.9976082874624286</v>
      </c>
      <c r="S45" s="113">
        <f t="shared" si="13"/>
        <v>39.980866299699429</v>
      </c>
      <c r="T45" s="89">
        <f t="shared" si="9"/>
        <v>0.35555440628878776</v>
      </c>
      <c r="U45" s="89">
        <f t="shared" si="10"/>
        <v>0.32323127844435251</v>
      </c>
      <c r="V45" s="124">
        <f t="shared" si="11"/>
        <v>0.74343194042201077</v>
      </c>
      <c r="W45" s="70">
        <v>2.88</v>
      </c>
      <c r="X45" s="70">
        <v>2.88</v>
      </c>
      <c r="Y45" s="70">
        <v>0.4</v>
      </c>
      <c r="Z45" s="27">
        <v>5</v>
      </c>
      <c r="AA45" s="70">
        <v>9.6</v>
      </c>
      <c r="AB45" s="27">
        <v>6.72</v>
      </c>
      <c r="AC45" s="70">
        <v>110</v>
      </c>
      <c r="AD45" s="70">
        <v>20</v>
      </c>
      <c r="AE45" s="70">
        <v>8.1</v>
      </c>
      <c r="AF45" s="70">
        <v>1.3</v>
      </c>
      <c r="AG45" s="86"/>
      <c r="AH45" s="113" t="s">
        <v>179</v>
      </c>
      <c r="AI45" s="113"/>
      <c r="AJ45" s="86"/>
    </row>
    <row r="46" spans="1:36" ht="15" customHeight="1" x14ac:dyDescent="0.25">
      <c r="A46" t="s">
        <v>226</v>
      </c>
      <c r="B46" s="40">
        <v>44729</v>
      </c>
      <c r="C46" t="s">
        <v>194</v>
      </c>
      <c r="D46" s="109">
        <v>3</v>
      </c>
      <c r="E46" s="70">
        <v>80</v>
      </c>
      <c r="F46" s="70">
        <v>74</v>
      </c>
      <c r="G46" s="70">
        <v>2.5</v>
      </c>
      <c r="H46" s="70">
        <v>2.2000000000000002</v>
      </c>
      <c r="I46" s="70">
        <v>76</v>
      </c>
      <c r="J46" s="70">
        <v>450</v>
      </c>
      <c r="K46" s="70">
        <v>12</v>
      </c>
      <c r="L46" s="70">
        <v>11</v>
      </c>
      <c r="M46" s="122">
        <v>28</v>
      </c>
      <c r="N46" s="113">
        <f t="shared" si="12"/>
        <v>5.7115523285284899</v>
      </c>
      <c r="O46" s="86">
        <f t="shared" si="7"/>
        <v>5.2831859038888531</v>
      </c>
      <c r="P46" s="113">
        <f>G46/14.0067</f>
        <v>0.17848601026651531</v>
      </c>
      <c r="Q46" s="63">
        <f t="shared" si="8"/>
        <v>0.15706768903453347</v>
      </c>
      <c r="R46" s="113">
        <f t="shared" si="14"/>
        <v>5.4259747121020654</v>
      </c>
      <c r="S46" s="113">
        <f t="shared" si="13"/>
        <v>32.127481847972753</v>
      </c>
      <c r="T46" s="89">
        <f t="shared" si="9"/>
        <v>0.38787753413322301</v>
      </c>
      <c r="U46" s="89">
        <f t="shared" si="10"/>
        <v>0.35555440628878776</v>
      </c>
      <c r="V46" s="124">
        <f t="shared" si="11"/>
        <v>0.90504757964418703</v>
      </c>
      <c r="W46" s="70">
        <v>2.9</v>
      </c>
      <c r="X46" s="70">
        <v>2.9</v>
      </c>
      <c r="Y46" s="70">
        <v>0.87</v>
      </c>
      <c r="AA46" s="70">
        <v>9.6</v>
      </c>
      <c r="AB46" s="27">
        <v>6.72</v>
      </c>
      <c r="AC46" s="70">
        <v>100</v>
      </c>
      <c r="AD46" s="70">
        <v>17.7</v>
      </c>
      <c r="AE46" s="27" t="s">
        <v>179</v>
      </c>
      <c r="AF46" s="27" t="s">
        <v>179</v>
      </c>
      <c r="AG46" s="86"/>
      <c r="AH46" s="113" t="s">
        <v>179</v>
      </c>
      <c r="AI46" s="113"/>
      <c r="AJ46" s="86"/>
    </row>
    <row r="47" spans="1:36" ht="15" customHeight="1" x14ac:dyDescent="0.25">
      <c r="A47" t="s">
        <v>227</v>
      </c>
      <c r="B47" s="40">
        <v>44729</v>
      </c>
      <c r="C47" t="s">
        <v>194</v>
      </c>
      <c r="D47" s="109">
        <v>6</v>
      </c>
      <c r="E47" s="70">
        <v>65</v>
      </c>
      <c r="F47" s="70">
        <v>68</v>
      </c>
      <c r="G47" s="70">
        <v>27</v>
      </c>
      <c r="H47" s="70">
        <v>26</v>
      </c>
      <c r="I47" s="70">
        <v>94</v>
      </c>
      <c r="J47" s="70">
        <v>530</v>
      </c>
      <c r="K47" s="70">
        <v>8</v>
      </c>
      <c r="L47" s="70">
        <v>8.3000000000000007</v>
      </c>
      <c r="M47" s="122">
        <v>27</v>
      </c>
      <c r="N47" s="113">
        <f t="shared" si="12"/>
        <v>4.6406362669293983</v>
      </c>
      <c r="O47" s="86">
        <f t="shared" si="7"/>
        <v>4.8548194792492163</v>
      </c>
      <c r="P47" s="113">
        <f>G47/14.0067</f>
        <v>1.9276489108783652</v>
      </c>
      <c r="Q47" s="63">
        <f t="shared" si="8"/>
        <v>1.8562545067717591</v>
      </c>
      <c r="R47" s="113">
        <f t="shared" si="14"/>
        <v>6.7110739860209758</v>
      </c>
      <c r="S47" s="113">
        <f t="shared" si="13"/>
        <v>37.839034176501244</v>
      </c>
      <c r="T47" s="89">
        <f t="shared" si="9"/>
        <v>0.25858502275548201</v>
      </c>
      <c r="U47" s="89">
        <f t="shared" si="10"/>
        <v>0.26828196110881258</v>
      </c>
      <c r="V47" s="124">
        <f t="shared" si="11"/>
        <v>0.87272445179975178</v>
      </c>
      <c r="W47" s="70">
        <v>3.04</v>
      </c>
      <c r="X47" s="70">
        <v>3.04</v>
      </c>
      <c r="Y47" s="70">
        <v>1.74</v>
      </c>
      <c r="AA47" s="70">
        <v>6.8</v>
      </c>
      <c r="AB47" s="27">
        <v>4.76</v>
      </c>
      <c r="AC47" s="70">
        <v>66</v>
      </c>
      <c r="AD47" s="70">
        <v>13</v>
      </c>
      <c r="AE47" s="27" t="s">
        <v>179</v>
      </c>
      <c r="AF47" s="27" t="s">
        <v>179</v>
      </c>
      <c r="AG47" s="86"/>
      <c r="AH47" s="113" t="s">
        <v>179</v>
      </c>
      <c r="AI47" s="113"/>
      <c r="AJ47" s="86"/>
    </row>
    <row r="48" spans="1:36" ht="15" customHeight="1" x14ac:dyDescent="0.25">
      <c r="A48" t="s">
        <v>228</v>
      </c>
      <c r="B48" s="40">
        <v>44729</v>
      </c>
      <c r="C48" t="s">
        <v>194</v>
      </c>
      <c r="D48" s="109">
        <v>9</v>
      </c>
      <c r="E48" s="70">
        <v>170</v>
      </c>
      <c r="F48" s="70">
        <v>170</v>
      </c>
      <c r="G48" s="70">
        <v>33</v>
      </c>
      <c r="H48" s="70">
        <v>31</v>
      </c>
      <c r="I48" s="70">
        <v>200</v>
      </c>
      <c r="J48" s="70">
        <v>590</v>
      </c>
      <c r="K48" s="70">
        <v>25</v>
      </c>
      <c r="L48" s="70">
        <v>24</v>
      </c>
      <c r="M48" s="122">
        <v>40</v>
      </c>
      <c r="N48" s="113">
        <f t="shared" si="12"/>
        <v>12.13704869812304</v>
      </c>
      <c r="O48" s="86">
        <f t="shared" si="7"/>
        <v>12.13704869812304</v>
      </c>
      <c r="P48" s="113">
        <f>G48/14.0067</f>
        <v>2.356015335518002</v>
      </c>
      <c r="Q48" s="63">
        <f t="shared" si="8"/>
        <v>2.2132265273047897</v>
      </c>
      <c r="R48" s="113">
        <f t="shared" si="14"/>
        <v>14.278880821321225</v>
      </c>
      <c r="S48" s="113">
        <f t="shared" si="13"/>
        <v>42.122698422897614</v>
      </c>
      <c r="T48" s="89">
        <f t="shared" si="9"/>
        <v>0.80807819611088127</v>
      </c>
      <c r="U48" s="89">
        <f t="shared" si="10"/>
        <v>0.77575506826644602</v>
      </c>
      <c r="V48" s="124">
        <f t="shared" si="11"/>
        <v>1.29292511377741</v>
      </c>
      <c r="W48" s="70">
        <v>3.12</v>
      </c>
      <c r="X48" s="70">
        <v>3.12</v>
      </c>
      <c r="Y48" s="70">
        <v>2.08</v>
      </c>
      <c r="AA48" s="70">
        <v>3.8</v>
      </c>
      <c r="AB48" s="27">
        <v>2.6599999999999997</v>
      </c>
      <c r="AC48" s="70">
        <v>35</v>
      </c>
      <c r="AD48" s="70">
        <v>10.7</v>
      </c>
      <c r="AE48" s="27" t="s">
        <v>179</v>
      </c>
      <c r="AF48" s="27" t="s">
        <v>179</v>
      </c>
      <c r="AG48" s="86"/>
      <c r="AH48" s="113" t="s">
        <v>179</v>
      </c>
      <c r="AI48" s="113"/>
      <c r="AJ48" s="86"/>
    </row>
    <row r="49" spans="1:36" ht="15" customHeight="1" x14ac:dyDescent="0.25">
      <c r="A49" t="s">
        <v>229</v>
      </c>
      <c r="B49" s="40">
        <v>44729</v>
      </c>
      <c r="C49" t="s">
        <v>194</v>
      </c>
      <c r="D49" s="109">
        <v>12</v>
      </c>
      <c r="E49" s="70">
        <v>620</v>
      </c>
      <c r="F49" s="70">
        <v>410</v>
      </c>
      <c r="G49" s="70" t="s">
        <v>221</v>
      </c>
      <c r="H49" s="70" t="s">
        <v>221</v>
      </c>
      <c r="I49" s="70" t="s">
        <v>221</v>
      </c>
      <c r="J49" s="70">
        <v>810</v>
      </c>
      <c r="K49" s="27">
        <v>70</v>
      </c>
      <c r="L49" s="70">
        <v>80</v>
      </c>
      <c r="M49" s="122">
        <v>18</v>
      </c>
      <c r="N49" s="113">
        <f t="shared" si="12"/>
        <v>44.264530546095799</v>
      </c>
      <c r="O49" s="86">
        <f t="shared" si="7"/>
        <v>29.271705683708511</v>
      </c>
      <c r="P49" s="113" t="s">
        <v>221</v>
      </c>
      <c r="Q49" s="63" t="s">
        <v>221</v>
      </c>
      <c r="R49" s="113" t="s">
        <v>221</v>
      </c>
      <c r="S49" s="113">
        <f t="shared" si="13"/>
        <v>57.829467326350958</v>
      </c>
      <c r="T49" s="89">
        <f t="shared" si="9"/>
        <v>2.2626189491104673</v>
      </c>
      <c r="U49" s="89">
        <f t="shared" si="10"/>
        <v>2.5858502275548201</v>
      </c>
      <c r="V49" s="124">
        <f t="shared" si="11"/>
        <v>0.58181630119983452</v>
      </c>
      <c r="W49" s="27">
        <v>3.21</v>
      </c>
      <c r="X49" s="27">
        <v>601</v>
      </c>
      <c r="Y49" s="27">
        <v>2.2799999999999998</v>
      </c>
      <c r="AA49" s="27" t="s">
        <v>221</v>
      </c>
      <c r="AB49" s="27" t="s">
        <v>221</v>
      </c>
      <c r="AC49" s="27" t="s">
        <v>221</v>
      </c>
      <c r="AD49" s="70">
        <v>9.3000000000000007</v>
      </c>
      <c r="AE49" s="27" t="s">
        <v>179</v>
      </c>
      <c r="AF49" s="27" t="s">
        <v>179</v>
      </c>
      <c r="AG49" s="86"/>
      <c r="AH49" s="113">
        <v>1.2</v>
      </c>
      <c r="AI49" s="113">
        <f>(AH49/32.06)*1000</f>
        <v>37.429819089207733</v>
      </c>
      <c r="AJ49" s="86"/>
    </row>
    <row r="50" spans="1:36" ht="15" customHeight="1" x14ac:dyDescent="0.25">
      <c r="A50" t="s">
        <v>230</v>
      </c>
      <c r="B50" s="40">
        <v>44729</v>
      </c>
      <c r="C50" t="s">
        <v>194</v>
      </c>
      <c r="D50" s="109">
        <v>15</v>
      </c>
      <c r="E50" s="70">
        <v>490</v>
      </c>
      <c r="F50" s="70">
        <v>490</v>
      </c>
      <c r="G50" s="70" t="s">
        <v>221</v>
      </c>
      <c r="H50" s="70" t="s">
        <v>221</v>
      </c>
      <c r="I50" s="70" t="s">
        <v>221</v>
      </c>
      <c r="J50" s="70">
        <v>850</v>
      </c>
      <c r="K50" s="70">
        <v>96</v>
      </c>
      <c r="L50" s="70">
        <v>91</v>
      </c>
      <c r="M50" s="122">
        <v>22</v>
      </c>
      <c r="N50" s="113">
        <f t="shared" si="12"/>
        <v>34.983258012237002</v>
      </c>
      <c r="O50" s="86">
        <f t="shared" si="7"/>
        <v>34.983258012237002</v>
      </c>
      <c r="P50" s="113" t="s">
        <v>221</v>
      </c>
      <c r="Q50" s="63" t="s">
        <v>221</v>
      </c>
      <c r="R50" s="113" t="s">
        <v>221</v>
      </c>
      <c r="S50" s="113">
        <f t="shared" si="13"/>
        <v>60.685243490615207</v>
      </c>
      <c r="T50" s="89">
        <f t="shared" si="9"/>
        <v>3.1030202730657841</v>
      </c>
      <c r="U50" s="89">
        <f t="shared" si="10"/>
        <v>2.9414046338436077</v>
      </c>
      <c r="V50" s="124">
        <f t="shared" si="11"/>
        <v>0.71110881257757552</v>
      </c>
      <c r="W50" s="70">
        <v>3.24</v>
      </c>
      <c r="X50" s="70">
        <v>3.24</v>
      </c>
      <c r="Y50" s="70">
        <v>2.36</v>
      </c>
      <c r="AA50" s="70" t="s">
        <v>221</v>
      </c>
      <c r="AB50" s="27" t="s">
        <v>221</v>
      </c>
      <c r="AC50" s="70" t="s">
        <v>221</v>
      </c>
      <c r="AD50" s="70">
        <v>8.6</v>
      </c>
      <c r="AE50" s="27" t="s">
        <v>179</v>
      </c>
      <c r="AF50" s="27" t="s">
        <v>179</v>
      </c>
      <c r="AG50" s="86"/>
      <c r="AH50" s="113">
        <v>2.46</v>
      </c>
      <c r="AI50" s="113">
        <f>(AH50/32.06)*1000</f>
        <v>76.73112913287585</v>
      </c>
      <c r="AJ50" s="86"/>
    </row>
    <row r="51" spans="1:36" ht="15" customHeight="1" x14ac:dyDescent="0.25">
      <c r="A51" t="s">
        <v>231</v>
      </c>
      <c r="B51" s="40">
        <v>44729</v>
      </c>
      <c r="C51" t="s">
        <v>194</v>
      </c>
      <c r="D51" s="109">
        <v>17</v>
      </c>
      <c r="E51" s="70">
        <v>860</v>
      </c>
      <c r="F51" s="70">
        <v>860</v>
      </c>
      <c r="G51" s="70" t="s">
        <v>221</v>
      </c>
      <c r="H51" s="70" t="s">
        <v>221</v>
      </c>
      <c r="I51" s="70" t="s">
        <v>221</v>
      </c>
      <c r="J51" s="70">
        <v>1200</v>
      </c>
      <c r="K51" s="70">
        <v>150</v>
      </c>
      <c r="L51" s="70">
        <v>140</v>
      </c>
      <c r="M51" s="122">
        <v>24</v>
      </c>
      <c r="N51" s="113">
        <f t="shared" si="12"/>
        <v>61.399187531681264</v>
      </c>
      <c r="O51" s="86">
        <f t="shared" si="7"/>
        <v>61.399187531681264</v>
      </c>
      <c r="P51" s="113" t="s">
        <v>221</v>
      </c>
      <c r="Q51" s="63" t="s">
        <v>221</v>
      </c>
      <c r="R51" s="113" t="s">
        <v>221</v>
      </c>
      <c r="S51" s="113">
        <f t="shared" si="13"/>
        <v>85.673284927927341</v>
      </c>
      <c r="T51" s="89">
        <f t="shared" si="9"/>
        <v>4.8484691766652874</v>
      </c>
      <c r="U51" s="89">
        <f t="shared" si="10"/>
        <v>4.5252378982209347</v>
      </c>
      <c r="V51" s="124">
        <f t="shared" si="11"/>
        <v>0.77575506826644602</v>
      </c>
      <c r="W51" s="70">
        <v>3.31</v>
      </c>
      <c r="X51" s="70">
        <v>3.31</v>
      </c>
      <c r="Y51" s="70">
        <v>2.4300000000000002</v>
      </c>
      <c r="AA51" s="70" t="s">
        <v>221</v>
      </c>
      <c r="AB51" s="27" t="s">
        <v>221</v>
      </c>
      <c r="AC51" s="70" t="s">
        <v>221</v>
      </c>
      <c r="AD51" s="70">
        <v>8.4</v>
      </c>
      <c r="AE51" s="70">
        <v>7.2</v>
      </c>
      <c r="AF51" s="70">
        <v>1.4</v>
      </c>
      <c r="AG51" s="86"/>
      <c r="AH51" s="113">
        <v>5.87</v>
      </c>
      <c r="AI51" s="113">
        <f>(AH51/32.06)*1000</f>
        <v>183.09419837804117</v>
      </c>
      <c r="AJ51" s="86"/>
    </row>
    <row r="52" spans="1:36" ht="15" customHeight="1" x14ac:dyDescent="0.25">
      <c r="A52" t="s">
        <v>232</v>
      </c>
      <c r="B52" s="40">
        <v>44729</v>
      </c>
      <c r="C52" t="s">
        <v>202</v>
      </c>
      <c r="D52" s="109">
        <v>0.5</v>
      </c>
      <c r="E52" s="70">
        <v>34</v>
      </c>
      <c r="F52" s="70">
        <v>32</v>
      </c>
      <c r="G52" s="70">
        <v>2.1</v>
      </c>
      <c r="H52" s="70">
        <v>1.7</v>
      </c>
      <c r="I52" s="70">
        <v>34</v>
      </c>
      <c r="J52" s="70">
        <v>560</v>
      </c>
      <c r="K52" s="70">
        <v>19</v>
      </c>
      <c r="L52" s="70">
        <v>15</v>
      </c>
      <c r="M52" s="122">
        <v>67</v>
      </c>
      <c r="N52" s="113">
        <f t="shared" si="12"/>
        <v>2.4274097396246082</v>
      </c>
      <c r="O52" s="86">
        <f t="shared" si="7"/>
        <v>2.2846209314113959</v>
      </c>
      <c r="P52" s="113">
        <f t="shared" ref="P52:P68" si="15">G52/14.0067</f>
        <v>0.14992824862387286</v>
      </c>
      <c r="Q52" s="63">
        <f t="shared" si="8"/>
        <v>0.1213704869812304</v>
      </c>
      <c r="R52" s="113">
        <f t="shared" ref="R52:R68" si="16">I52/14.0067</f>
        <v>2.4274097396246082</v>
      </c>
      <c r="S52" s="113">
        <f t="shared" si="13"/>
        <v>39.980866299699429</v>
      </c>
      <c r="T52" s="89">
        <f t="shared" si="9"/>
        <v>0.61413942904426977</v>
      </c>
      <c r="U52" s="89">
        <f t="shared" si="10"/>
        <v>0.48484691766652876</v>
      </c>
      <c r="V52" s="124">
        <f t="shared" si="11"/>
        <v>2.1656495655771617</v>
      </c>
      <c r="W52" s="70">
        <v>2.85</v>
      </c>
      <c r="X52" s="70">
        <v>2.85</v>
      </c>
      <c r="Y52" s="70">
        <v>0.34</v>
      </c>
      <c r="Z52" s="27">
        <v>2.8</v>
      </c>
      <c r="AA52" s="70">
        <v>10.4</v>
      </c>
      <c r="AB52" s="27">
        <v>7.2799999999999994</v>
      </c>
      <c r="AC52" s="70">
        <v>120</v>
      </c>
      <c r="AD52" s="70">
        <v>20.2</v>
      </c>
      <c r="AE52" s="70">
        <v>8.1</v>
      </c>
      <c r="AF52" s="70">
        <v>1.3</v>
      </c>
      <c r="AG52" s="86"/>
      <c r="AH52" s="113"/>
      <c r="AI52" s="113"/>
      <c r="AJ52" s="86"/>
    </row>
    <row r="53" spans="1:36" ht="15" customHeight="1" x14ac:dyDescent="0.25">
      <c r="A53" t="s">
        <v>233</v>
      </c>
      <c r="B53" s="40">
        <v>44729</v>
      </c>
      <c r="C53" t="s">
        <v>202</v>
      </c>
      <c r="D53" s="109">
        <v>3</v>
      </c>
      <c r="E53" s="70">
        <v>27</v>
      </c>
      <c r="F53" s="70">
        <v>26</v>
      </c>
      <c r="G53" s="70">
        <v>5.5</v>
      </c>
      <c r="H53" s="70">
        <v>4.9000000000000004</v>
      </c>
      <c r="I53" s="70">
        <v>31</v>
      </c>
      <c r="J53" s="70">
        <v>650</v>
      </c>
      <c r="K53" s="70">
        <v>22</v>
      </c>
      <c r="L53" s="70">
        <v>20</v>
      </c>
      <c r="M53" s="122">
        <v>330</v>
      </c>
      <c r="N53" s="113">
        <f t="shared" si="12"/>
        <v>1.9276489108783652</v>
      </c>
      <c r="O53" s="86">
        <f t="shared" si="7"/>
        <v>1.8562545067717591</v>
      </c>
      <c r="P53" s="113">
        <f t="shared" si="15"/>
        <v>0.39266922258633369</v>
      </c>
      <c r="Q53" s="63">
        <f t="shared" si="8"/>
        <v>0.34983258012237001</v>
      </c>
      <c r="R53" s="113">
        <f t="shared" si="16"/>
        <v>2.2132265273047897</v>
      </c>
      <c r="S53" s="113">
        <f t="shared" si="13"/>
        <v>46.406362669293976</v>
      </c>
      <c r="T53" s="89">
        <f t="shared" si="9"/>
        <v>0.71110881257757552</v>
      </c>
      <c r="U53" s="89">
        <f t="shared" si="10"/>
        <v>0.64646255688870502</v>
      </c>
      <c r="V53" s="124">
        <f t="shared" si="11"/>
        <v>10.666632188663632</v>
      </c>
      <c r="W53" s="70">
        <v>2.87</v>
      </c>
      <c r="X53" s="70">
        <v>2.87</v>
      </c>
      <c r="Y53" s="70">
        <v>0.72</v>
      </c>
      <c r="AA53" s="70">
        <v>10.3</v>
      </c>
      <c r="AB53" s="27">
        <v>7.21</v>
      </c>
      <c r="AC53" s="70">
        <v>110</v>
      </c>
      <c r="AD53" s="70">
        <v>18.399999999999999</v>
      </c>
      <c r="AE53" s="27" t="s">
        <v>179</v>
      </c>
      <c r="AF53" s="27" t="s">
        <v>179</v>
      </c>
      <c r="AG53" s="86"/>
      <c r="AH53" s="86"/>
      <c r="AI53" s="86"/>
      <c r="AJ53" s="86"/>
    </row>
    <row r="54" spans="1:36" ht="15" customHeight="1" x14ac:dyDescent="0.25">
      <c r="A54" t="s">
        <v>234</v>
      </c>
      <c r="B54" s="40">
        <v>44729</v>
      </c>
      <c r="C54" t="s">
        <v>202</v>
      </c>
      <c r="D54" s="109">
        <v>6</v>
      </c>
      <c r="E54" s="70">
        <v>45</v>
      </c>
      <c r="F54" s="70">
        <v>44</v>
      </c>
      <c r="G54" s="70">
        <v>60</v>
      </c>
      <c r="H54" s="70">
        <v>58</v>
      </c>
      <c r="I54" s="70">
        <v>100</v>
      </c>
      <c r="J54" s="70">
        <v>590</v>
      </c>
      <c r="K54" s="70">
        <v>1.9</v>
      </c>
      <c r="L54" s="70">
        <v>3.7</v>
      </c>
      <c r="M54" s="122">
        <v>100</v>
      </c>
      <c r="N54" s="113">
        <f t="shared" si="12"/>
        <v>3.2127481847972756</v>
      </c>
      <c r="O54" s="86">
        <f t="shared" si="7"/>
        <v>3.1413537806906695</v>
      </c>
      <c r="P54" s="113">
        <f t="shared" si="15"/>
        <v>4.2836642463963672</v>
      </c>
      <c r="Q54" s="63">
        <f t="shared" si="8"/>
        <v>4.140875438183155</v>
      </c>
      <c r="R54" s="113">
        <f t="shared" si="16"/>
        <v>7.1394404106606126</v>
      </c>
      <c r="S54" s="113">
        <f t="shared" si="13"/>
        <v>42.122698422897614</v>
      </c>
      <c r="T54" s="89">
        <f t="shared" si="9"/>
        <v>6.141394290442697E-2</v>
      </c>
      <c r="U54" s="89">
        <f t="shared" si="10"/>
        <v>0.11959557302441043</v>
      </c>
      <c r="V54" s="124">
        <f t="shared" si="11"/>
        <v>3.2323127844435251</v>
      </c>
      <c r="W54" s="70">
        <v>3.11</v>
      </c>
      <c r="X54" s="70">
        <v>3.11</v>
      </c>
      <c r="Y54" s="70">
        <v>1.84</v>
      </c>
      <c r="AA54" s="70">
        <v>9.4</v>
      </c>
      <c r="AB54" s="27">
        <v>6.58</v>
      </c>
      <c r="AC54" s="70">
        <v>90</v>
      </c>
      <c r="AD54" s="70">
        <v>12.6</v>
      </c>
      <c r="AE54" s="27" t="s">
        <v>179</v>
      </c>
      <c r="AF54" s="27" t="s">
        <v>179</v>
      </c>
      <c r="AG54" s="86"/>
      <c r="AH54" s="86"/>
      <c r="AI54" s="86"/>
      <c r="AJ54" s="86"/>
    </row>
    <row r="55" spans="1:36" ht="15" customHeight="1" x14ac:dyDescent="0.25">
      <c r="A55" t="s">
        <v>235</v>
      </c>
      <c r="B55" s="40">
        <v>44729</v>
      </c>
      <c r="C55" t="s">
        <v>202</v>
      </c>
      <c r="D55" s="109">
        <v>9</v>
      </c>
      <c r="E55" s="70">
        <v>130</v>
      </c>
      <c r="F55" s="70">
        <v>130</v>
      </c>
      <c r="G55" s="70">
        <v>81</v>
      </c>
      <c r="H55" s="70">
        <v>79</v>
      </c>
      <c r="I55" s="70">
        <v>210</v>
      </c>
      <c r="J55" s="70">
        <v>640</v>
      </c>
      <c r="K55" s="70">
        <v>4</v>
      </c>
      <c r="L55" s="70">
        <v>4.4000000000000004</v>
      </c>
      <c r="M55" s="122">
        <v>120</v>
      </c>
      <c r="N55" s="113">
        <f t="shared" si="12"/>
        <v>9.2812725338587967</v>
      </c>
      <c r="O55" s="86">
        <f t="shared" si="7"/>
        <v>9.2812725338587967</v>
      </c>
      <c r="P55" s="113">
        <f t="shared" si="15"/>
        <v>5.7829467326350956</v>
      </c>
      <c r="Q55" s="63">
        <f t="shared" si="8"/>
        <v>5.6401579244218834</v>
      </c>
      <c r="R55" s="113">
        <f t="shared" si="16"/>
        <v>14.992824862387286</v>
      </c>
      <c r="S55" s="113">
        <f t="shared" si="13"/>
        <v>45.692418628227919</v>
      </c>
      <c r="T55" s="89">
        <f t="shared" si="9"/>
        <v>0.129292511377741</v>
      </c>
      <c r="U55" s="89">
        <f t="shared" si="10"/>
        <v>0.1422217625155151</v>
      </c>
      <c r="V55" s="124">
        <f t="shared" si="11"/>
        <v>3.8787753413322301</v>
      </c>
      <c r="W55" s="70">
        <v>3.23</v>
      </c>
      <c r="X55" s="70">
        <v>3.23</v>
      </c>
      <c r="Y55" s="70">
        <v>2.19</v>
      </c>
      <c r="AA55" s="70">
        <v>6.8</v>
      </c>
      <c r="AB55" s="27">
        <v>4.76</v>
      </c>
      <c r="AC55" s="70">
        <v>62</v>
      </c>
      <c r="AD55" s="70">
        <v>10.4</v>
      </c>
      <c r="AE55" s="27" t="s">
        <v>179</v>
      </c>
      <c r="AF55" s="27" t="s">
        <v>179</v>
      </c>
      <c r="AG55" s="86"/>
      <c r="AH55" s="86"/>
      <c r="AI55" s="86"/>
      <c r="AJ55" s="86"/>
    </row>
    <row r="56" spans="1:36" ht="15" customHeight="1" x14ac:dyDescent="0.25">
      <c r="A56" t="s">
        <v>236</v>
      </c>
      <c r="B56" s="40">
        <v>44729</v>
      </c>
      <c r="C56" t="s">
        <v>202</v>
      </c>
      <c r="D56" s="109">
        <v>12</v>
      </c>
      <c r="E56" s="70">
        <v>170</v>
      </c>
      <c r="F56" s="70">
        <v>180</v>
      </c>
      <c r="G56" s="70">
        <v>79</v>
      </c>
      <c r="H56" s="70">
        <v>76</v>
      </c>
      <c r="I56" s="70">
        <v>260</v>
      </c>
      <c r="J56" s="70">
        <v>660</v>
      </c>
      <c r="K56" s="70">
        <v>11</v>
      </c>
      <c r="L56" s="70">
        <v>11</v>
      </c>
      <c r="M56" s="122">
        <v>190</v>
      </c>
      <c r="N56" s="113">
        <f t="shared" si="12"/>
        <v>12.13704869812304</v>
      </c>
      <c r="O56" s="86">
        <f t="shared" si="7"/>
        <v>12.850992739189103</v>
      </c>
      <c r="P56" s="113">
        <f t="shared" si="15"/>
        <v>5.6401579244218834</v>
      </c>
      <c r="Q56" s="63">
        <f t="shared" si="8"/>
        <v>5.4259747121020654</v>
      </c>
      <c r="R56" s="113">
        <f t="shared" si="16"/>
        <v>18.562545067717593</v>
      </c>
      <c r="S56" s="113">
        <f t="shared" si="13"/>
        <v>47.12030671036004</v>
      </c>
      <c r="T56" s="89">
        <f t="shared" si="9"/>
        <v>0.35555440628878776</v>
      </c>
      <c r="U56" s="89">
        <f t="shared" si="10"/>
        <v>0.35555440628878776</v>
      </c>
      <c r="V56" s="124">
        <f t="shared" si="11"/>
        <v>6.1413942904426975</v>
      </c>
      <c r="W56" s="70">
        <v>3.25</v>
      </c>
      <c r="X56" s="70">
        <v>3.25</v>
      </c>
      <c r="Y56" s="70">
        <v>2.27</v>
      </c>
      <c r="AA56" s="70">
        <v>5.6</v>
      </c>
      <c r="AB56" s="27">
        <v>3.9199999999999995</v>
      </c>
      <c r="AC56" s="70">
        <v>50</v>
      </c>
      <c r="AD56" s="70">
        <v>9.8000000000000007</v>
      </c>
      <c r="AE56" s="27" t="s">
        <v>179</v>
      </c>
      <c r="AF56" s="27" t="s">
        <v>179</v>
      </c>
      <c r="AG56" s="86"/>
      <c r="AH56" s="86"/>
      <c r="AI56" s="86"/>
      <c r="AJ56" s="86"/>
    </row>
    <row r="57" spans="1:36" s="5" customFormat="1" ht="15" customHeight="1" x14ac:dyDescent="0.25">
      <c r="A57" s="5" t="s">
        <v>237</v>
      </c>
      <c r="B57" s="76">
        <v>44729</v>
      </c>
      <c r="C57" s="5" t="s">
        <v>202</v>
      </c>
      <c r="D57" s="111">
        <v>15</v>
      </c>
      <c r="E57" s="99">
        <v>410</v>
      </c>
      <c r="F57" s="99">
        <v>410</v>
      </c>
      <c r="G57" s="99">
        <v>67</v>
      </c>
      <c r="H57" s="99">
        <v>65</v>
      </c>
      <c r="I57" s="99">
        <v>470</v>
      </c>
      <c r="J57" s="99">
        <v>900</v>
      </c>
      <c r="K57" s="99">
        <v>54</v>
      </c>
      <c r="L57" s="99">
        <v>51</v>
      </c>
      <c r="M57" s="123">
        <v>18</v>
      </c>
      <c r="N57" s="125">
        <f t="shared" si="12"/>
        <v>29.271705683708511</v>
      </c>
      <c r="O57" s="114">
        <f t="shared" si="7"/>
        <v>29.271705683708511</v>
      </c>
      <c r="P57" s="125">
        <f t="shared" si="15"/>
        <v>4.7834250751426106</v>
      </c>
      <c r="Q57" s="87">
        <f t="shared" si="8"/>
        <v>4.6406362669293983</v>
      </c>
      <c r="R57" s="125">
        <f t="shared" si="16"/>
        <v>33.555369930104881</v>
      </c>
      <c r="S57" s="125">
        <f t="shared" si="13"/>
        <v>64.254963695945506</v>
      </c>
      <c r="T57" s="91">
        <f t="shared" si="9"/>
        <v>1.7454489035995036</v>
      </c>
      <c r="U57" s="91">
        <f t="shared" si="10"/>
        <v>1.6484795200661977</v>
      </c>
      <c r="V57" s="126">
        <f t="shared" si="11"/>
        <v>0.58181630119983452</v>
      </c>
      <c r="W57" s="99">
        <v>3.3</v>
      </c>
      <c r="X57" s="99">
        <v>3.3</v>
      </c>
      <c r="Y57" s="99">
        <v>2.31</v>
      </c>
      <c r="Z57" s="78"/>
      <c r="AA57" s="99">
        <v>3.6</v>
      </c>
      <c r="AB57" s="78">
        <v>2.52</v>
      </c>
      <c r="AC57" s="99">
        <v>32</v>
      </c>
      <c r="AD57" s="99">
        <v>9.6999999999999993</v>
      </c>
      <c r="AE57" s="99">
        <v>7.4</v>
      </c>
      <c r="AF57" s="99">
        <v>1.2</v>
      </c>
      <c r="AG57" s="114"/>
      <c r="AH57" s="114"/>
      <c r="AI57" s="114"/>
      <c r="AJ57" s="114"/>
    </row>
    <row r="58" spans="1:36" ht="15" customHeight="1" x14ac:dyDescent="0.25">
      <c r="A58" t="s">
        <v>239</v>
      </c>
      <c r="B58" s="61">
        <v>44754</v>
      </c>
      <c r="C58" t="s">
        <v>172</v>
      </c>
      <c r="D58" s="109">
        <v>0.5</v>
      </c>
      <c r="E58" s="70">
        <v>23</v>
      </c>
      <c r="F58" s="70">
        <v>15</v>
      </c>
      <c r="G58" s="70">
        <v>5.2</v>
      </c>
      <c r="H58" s="70">
        <v>4.7</v>
      </c>
      <c r="I58" s="70">
        <v>20</v>
      </c>
      <c r="J58" s="70">
        <v>460</v>
      </c>
      <c r="K58" s="70" t="s">
        <v>337</v>
      </c>
      <c r="L58" s="70" t="s">
        <v>337</v>
      </c>
      <c r="M58" s="122">
        <v>13</v>
      </c>
      <c r="N58" s="113">
        <f t="shared" si="12"/>
        <v>1.6420712944519409</v>
      </c>
      <c r="O58" s="86">
        <f t="shared" si="7"/>
        <v>1.0709160615990918</v>
      </c>
      <c r="P58" s="113">
        <f t="shared" si="15"/>
        <v>0.37125090135435185</v>
      </c>
      <c r="Q58" s="63">
        <f t="shared" si="8"/>
        <v>0.33555369930104878</v>
      </c>
      <c r="R58" s="113">
        <f t="shared" si="16"/>
        <v>1.4278880821321225</v>
      </c>
      <c r="S58" s="113">
        <f t="shared" si="13"/>
        <v>32.841425889038817</v>
      </c>
      <c r="T58" s="89" t="s">
        <v>240</v>
      </c>
      <c r="U58" s="89" t="s">
        <v>240</v>
      </c>
      <c r="V58" s="124">
        <f t="shared" ref="V58:V89" si="17">M58/30.9376</f>
        <v>0.42020066197765826</v>
      </c>
      <c r="W58" s="70">
        <v>3.26</v>
      </c>
      <c r="X58" s="70">
        <v>610</v>
      </c>
      <c r="Y58" s="70">
        <v>0.86</v>
      </c>
      <c r="Z58" s="70">
        <v>4</v>
      </c>
      <c r="AA58" s="70">
        <v>10.4</v>
      </c>
      <c r="AB58" s="27">
        <f t="shared" ref="AB58:AB68" si="18">0.7*AA58</f>
        <v>7.2799999999999994</v>
      </c>
      <c r="AC58" s="70">
        <v>120</v>
      </c>
      <c r="AD58" s="70">
        <v>19.2</v>
      </c>
      <c r="AE58" s="70">
        <v>8</v>
      </c>
      <c r="AF58" s="70">
        <v>1.3</v>
      </c>
      <c r="AG58" s="70" t="s">
        <v>241</v>
      </c>
      <c r="AH58" s="27" t="s">
        <v>179</v>
      </c>
      <c r="AI58" s="86"/>
      <c r="AJ58"/>
    </row>
    <row r="59" spans="1:36" ht="15" customHeight="1" x14ac:dyDescent="0.25">
      <c r="A59" t="s">
        <v>243</v>
      </c>
      <c r="B59" s="61">
        <v>44754</v>
      </c>
      <c r="C59" t="s">
        <v>172</v>
      </c>
      <c r="D59" s="109">
        <v>3</v>
      </c>
      <c r="E59" s="70">
        <v>65</v>
      </c>
      <c r="F59" s="70">
        <v>42</v>
      </c>
      <c r="G59" s="70">
        <v>30</v>
      </c>
      <c r="H59" s="70">
        <v>29</v>
      </c>
      <c r="I59" s="70">
        <v>71</v>
      </c>
      <c r="J59" s="70">
        <v>620</v>
      </c>
      <c r="K59" s="70" t="s">
        <v>337</v>
      </c>
      <c r="L59" s="70">
        <v>1.1000000000000001</v>
      </c>
      <c r="M59" s="122">
        <v>27</v>
      </c>
      <c r="N59" s="113">
        <f t="shared" si="12"/>
        <v>4.6406362669293983</v>
      </c>
      <c r="O59" s="86">
        <f t="shared" si="7"/>
        <v>2.9985649724774572</v>
      </c>
      <c r="P59" s="113">
        <f t="shared" si="15"/>
        <v>2.1418321231981836</v>
      </c>
      <c r="Q59" s="63">
        <f t="shared" si="8"/>
        <v>2.0704377190915775</v>
      </c>
      <c r="R59" s="113">
        <f t="shared" si="16"/>
        <v>5.0690026915690343</v>
      </c>
      <c r="S59" s="113">
        <f t="shared" si="13"/>
        <v>44.264530546095799</v>
      </c>
      <c r="T59" s="89" t="s">
        <v>240</v>
      </c>
      <c r="U59" s="89">
        <f>L59/30.9376</f>
        <v>3.5555440628878776E-2</v>
      </c>
      <c r="V59" s="124">
        <f t="shared" si="17"/>
        <v>0.87272445179975178</v>
      </c>
      <c r="W59" s="70">
        <v>3.61</v>
      </c>
      <c r="X59" s="70">
        <v>671</v>
      </c>
      <c r="Y59" s="70">
        <v>1.89</v>
      </c>
      <c r="Z59" s="27" t="s">
        <v>179</v>
      </c>
      <c r="AA59" s="70">
        <v>10.3</v>
      </c>
      <c r="AB59" s="27">
        <f t="shared" si="18"/>
        <v>7.21</v>
      </c>
      <c r="AC59" s="70">
        <v>100</v>
      </c>
      <c r="AD59" s="70">
        <v>15</v>
      </c>
      <c r="AE59" s="27" t="s">
        <v>179</v>
      </c>
      <c r="AF59" s="27" t="s">
        <v>179</v>
      </c>
      <c r="AG59" s="27" t="s">
        <v>179</v>
      </c>
      <c r="AH59" s="27" t="s">
        <v>179</v>
      </c>
      <c r="AI59" s="86"/>
      <c r="AJ59"/>
    </row>
    <row r="60" spans="1:36" ht="15" customHeight="1" x14ac:dyDescent="0.25">
      <c r="A60" t="s">
        <v>244</v>
      </c>
      <c r="B60" s="61">
        <v>44754</v>
      </c>
      <c r="C60" t="s">
        <v>172</v>
      </c>
      <c r="D60" s="109">
        <v>6</v>
      </c>
      <c r="E60" s="70">
        <v>88</v>
      </c>
      <c r="F60" s="70">
        <v>82</v>
      </c>
      <c r="G60" s="70">
        <v>110</v>
      </c>
      <c r="H60" s="70">
        <v>110</v>
      </c>
      <c r="I60" s="70">
        <v>190</v>
      </c>
      <c r="J60" s="70">
        <v>570</v>
      </c>
      <c r="K60" s="70" t="s">
        <v>337</v>
      </c>
      <c r="L60" s="70" t="s">
        <v>337</v>
      </c>
      <c r="M60" s="122">
        <v>16</v>
      </c>
      <c r="N60" s="113">
        <f t="shared" si="12"/>
        <v>6.282707561381339</v>
      </c>
      <c r="O60" s="86">
        <f t="shared" si="7"/>
        <v>5.8543411367417022</v>
      </c>
      <c r="P60" s="113">
        <f t="shared" si="15"/>
        <v>7.8533844517266731</v>
      </c>
      <c r="Q60" s="63">
        <f t="shared" si="8"/>
        <v>7.8533844517266731</v>
      </c>
      <c r="R60" s="113">
        <f t="shared" si="16"/>
        <v>13.564936780255163</v>
      </c>
      <c r="S60" s="113">
        <f t="shared" si="13"/>
        <v>40.694810340765493</v>
      </c>
      <c r="T60" s="89" t="s">
        <v>240</v>
      </c>
      <c r="U60" s="89" t="s">
        <v>240</v>
      </c>
      <c r="V60" s="124">
        <f t="shared" si="17"/>
        <v>0.51717004551096402</v>
      </c>
      <c r="W60" s="70">
        <v>3.74</v>
      </c>
      <c r="X60" s="70">
        <v>693</v>
      </c>
      <c r="Y60" s="70">
        <v>2.25</v>
      </c>
      <c r="Z60" s="27" t="s">
        <v>179</v>
      </c>
      <c r="AA60" s="70">
        <v>7.7</v>
      </c>
      <c r="AB60" s="27">
        <f t="shared" si="18"/>
        <v>5.39</v>
      </c>
      <c r="AC60" s="70">
        <v>75</v>
      </c>
      <c r="AD60" s="70">
        <v>13.2</v>
      </c>
      <c r="AE60" s="27" t="s">
        <v>179</v>
      </c>
      <c r="AF60" s="27" t="s">
        <v>179</v>
      </c>
      <c r="AG60" s="27" t="s">
        <v>179</v>
      </c>
      <c r="AH60" s="27" t="s">
        <v>179</v>
      </c>
      <c r="AI60" s="86"/>
      <c r="AJ60"/>
    </row>
    <row r="61" spans="1:36" ht="15" customHeight="1" x14ac:dyDescent="0.25">
      <c r="A61" t="s">
        <v>245</v>
      </c>
      <c r="B61" s="61">
        <v>44754</v>
      </c>
      <c r="C61" t="s">
        <v>172</v>
      </c>
      <c r="D61" s="109">
        <v>9</v>
      </c>
      <c r="E61" s="70">
        <v>120</v>
      </c>
      <c r="F61" s="70">
        <v>110</v>
      </c>
      <c r="G61" s="70">
        <v>140</v>
      </c>
      <c r="H61" s="70">
        <v>130</v>
      </c>
      <c r="I61" s="70">
        <v>250</v>
      </c>
      <c r="J61" s="70">
        <v>590</v>
      </c>
      <c r="K61" s="70">
        <v>2.8</v>
      </c>
      <c r="L61" s="70">
        <v>3.4</v>
      </c>
      <c r="M61" s="122">
        <v>12</v>
      </c>
      <c r="N61" s="113">
        <f t="shared" si="12"/>
        <v>8.5673284927927345</v>
      </c>
      <c r="O61" s="86">
        <f t="shared" si="7"/>
        <v>7.8533844517266731</v>
      </c>
      <c r="P61" s="113">
        <f t="shared" si="15"/>
        <v>9.9952165749248572</v>
      </c>
      <c r="Q61" s="63">
        <f t="shared" si="8"/>
        <v>9.2812725338587967</v>
      </c>
      <c r="R61" s="113">
        <f t="shared" si="16"/>
        <v>17.848601026651529</v>
      </c>
      <c r="S61" s="113">
        <f t="shared" si="13"/>
        <v>42.122698422897614</v>
      </c>
      <c r="T61" s="89">
        <f t="shared" ref="T61:U65" si="19">K61/30.9376</f>
        <v>9.0504757964418689E-2</v>
      </c>
      <c r="U61" s="89">
        <f t="shared" si="19"/>
        <v>0.10989863467107985</v>
      </c>
      <c r="V61" s="124">
        <f t="shared" si="17"/>
        <v>0.38787753413322301</v>
      </c>
      <c r="W61" s="70">
        <v>3.79</v>
      </c>
      <c r="X61" s="70">
        <v>703</v>
      </c>
      <c r="Y61" s="70">
        <v>2.64</v>
      </c>
      <c r="Z61" s="27" t="s">
        <v>179</v>
      </c>
      <c r="AA61" s="70">
        <v>6</v>
      </c>
      <c r="AB61" s="27">
        <f t="shared" si="18"/>
        <v>4.1999999999999993</v>
      </c>
      <c r="AC61" s="70">
        <v>55</v>
      </c>
      <c r="AD61" s="70">
        <v>10.3</v>
      </c>
      <c r="AE61" s="27" t="s">
        <v>179</v>
      </c>
      <c r="AF61" s="27" t="s">
        <v>179</v>
      </c>
      <c r="AG61" s="27" t="s">
        <v>179</v>
      </c>
      <c r="AH61" s="27" t="s">
        <v>179</v>
      </c>
      <c r="AI61" s="86"/>
      <c r="AJ61"/>
    </row>
    <row r="62" spans="1:36" ht="15" customHeight="1" x14ac:dyDescent="0.25">
      <c r="A62" t="s">
        <v>246</v>
      </c>
      <c r="B62" s="61">
        <v>44754</v>
      </c>
      <c r="C62" t="s">
        <v>172</v>
      </c>
      <c r="D62" s="109">
        <v>12</v>
      </c>
      <c r="E62" s="70">
        <v>13</v>
      </c>
      <c r="F62" s="70">
        <v>13</v>
      </c>
      <c r="G62" s="70">
        <v>250</v>
      </c>
      <c r="H62" s="70">
        <v>260</v>
      </c>
      <c r="I62" s="70">
        <v>270</v>
      </c>
      <c r="J62" s="70">
        <v>680</v>
      </c>
      <c r="K62" s="70">
        <v>9.3000000000000007</v>
      </c>
      <c r="L62" s="70">
        <v>8.9</v>
      </c>
      <c r="M62" s="122">
        <v>19</v>
      </c>
      <c r="N62" s="113">
        <f t="shared" si="12"/>
        <v>0.92812725338587954</v>
      </c>
      <c r="O62" s="86">
        <f t="shared" si="7"/>
        <v>0.92812725338587954</v>
      </c>
      <c r="P62" s="113">
        <f t="shared" si="15"/>
        <v>17.848601026651529</v>
      </c>
      <c r="Q62" s="63">
        <f t="shared" si="8"/>
        <v>18.562545067717593</v>
      </c>
      <c r="R62" s="113">
        <f t="shared" si="16"/>
        <v>19.276489108783654</v>
      </c>
      <c r="S62" s="113">
        <f t="shared" si="13"/>
        <v>48.548194792492161</v>
      </c>
      <c r="T62" s="89">
        <f t="shared" si="19"/>
        <v>0.30060508895324783</v>
      </c>
      <c r="U62" s="89">
        <f t="shared" si="19"/>
        <v>0.28767583781547373</v>
      </c>
      <c r="V62" s="124">
        <f t="shared" si="17"/>
        <v>0.61413942904426977</v>
      </c>
      <c r="W62" s="70">
        <v>4.24</v>
      </c>
      <c r="X62" s="70">
        <v>780</v>
      </c>
      <c r="Y62" s="70">
        <v>3.25</v>
      </c>
      <c r="Z62" s="27" t="s">
        <v>179</v>
      </c>
      <c r="AA62" s="70">
        <v>5.3</v>
      </c>
      <c r="AB62" s="27">
        <f t="shared" si="18"/>
        <v>3.7099999999999995</v>
      </c>
      <c r="AC62" s="70">
        <v>45</v>
      </c>
      <c r="AD62" s="70">
        <v>7.2</v>
      </c>
      <c r="AE62" s="27" t="s">
        <v>179</v>
      </c>
      <c r="AF62" s="27" t="s">
        <v>179</v>
      </c>
      <c r="AG62" s="27" t="s">
        <v>179</v>
      </c>
      <c r="AH62" s="27" t="s">
        <v>179</v>
      </c>
      <c r="AI62" s="86"/>
      <c r="AJ62"/>
    </row>
    <row r="63" spans="1:36" ht="15" customHeight="1" x14ac:dyDescent="0.25">
      <c r="A63" t="s">
        <v>247</v>
      </c>
      <c r="B63" s="61">
        <v>44754</v>
      </c>
      <c r="C63" t="s">
        <v>172</v>
      </c>
      <c r="D63" s="109">
        <v>15</v>
      </c>
      <c r="E63" s="70">
        <v>11</v>
      </c>
      <c r="F63" s="70">
        <v>10</v>
      </c>
      <c r="G63" s="70">
        <v>310</v>
      </c>
      <c r="H63" s="70">
        <v>310</v>
      </c>
      <c r="I63" s="70">
        <v>320</v>
      </c>
      <c r="J63" s="70">
        <v>730</v>
      </c>
      <c r="K63" s="70">
        <v>28</v>
      </c>
      <c r="L63" s="70">
        <v>26</v>
      </c>
      <c r="M63" s="122">
        <v>35</v>
      </c>
      <c r="N63" s="113">
        <f t="shared" si="12"/>
        <v>0.78533844517266738</v>
      </c>
      <c r="O63" s="86">
        <f t="shared" si="7"/>
        <v>0.71394404106606124</v>
      </c>
      <c r="P63" s="113">
        <f t="shared" si="15"/>
        <v>22.132265273047899</v>
      </c>
      <c r="Q63" s="63">
        <f t="shared" si="8"/>
        <v>22.132265273047899</v>
      </c>
      <c r="R63" s="113">
        <f t="shared" si="16"/>
        <v>22.84620931411396</v>
      </c>
      <c r="S63" s="113">
        <f t="shared" si="13"/>
        <v>52.117914997822467</v>
      </c>
      <c r="T63" s="89">
        <f t="shared" si="19"/>
        <v>0.90504757964418703</v>
      </c>
      <c r="U63" s="89">
        <f t="shared" si="19"/>
        <v>0.84040132395531653</v>
      </c>
      <c r="V63" s="124">
        <f t="shared" si="17"/>
        <v>1.1313094745552337</v>
      </c>
      <c r="W63" s="70">
        <v>4.67</v>
      </c>
      <c r="X63" s="70">
        <v>853</v>
      </c>
      <c r="Y63" s="70">
        <v>3.67</v>
      </c>
      <c r="Z63" s="27" t="s">
        <v>179</v>
      </c>
      <c r="AA63" s="70">
        <v>4.7</v>
      </c>
      <c r="AB63" s="27">
        <f t="shared" si="18"/>
        <v>3.29</v>
      </c>
      <c r="AC63" s="70">
        <v>38</v>
      </c>
      <c r="AD63" s="70">
        <v>5.4</v>
      </c>
      <c r="AE63" s="27" t="s">
        <v>179</v>
      </c>
      <c r="AF63" s="27" t="s">
        <v>179</v>
      </c>
      <c r="AG63" s="27" t="s">
        <v>179</v>
      </c>
      <c r="AH63" s="27" t="s">
        <v>179</v>
      </c>
      <c r="AI63" s="86"/>
      <c r="AJ63"/>
    </row>
    <row r="64" spans="1:36" ht="15" customHeight="1" x14ac:dyDescent="0.25">
      <c r="A64" t="s">
        <v>248</v>
      </c>
      <c r="B64" s="61">
        <v>44754</v>
      </c>
      <c r="C64" t="s">
        <v>172</v>
      </c>
      <c r="D64" s="109">
        <v>18</v>
      </c>
      <c r="E64" s="70">
        <v>16</v>
      </c>
      <c r="F64" s="70">
        <v>21</v>
      </c>
      <c r="G64" s="70">
        <v>330</v>
      </c>
      <c r="H64" s="70">
        <v>320</v>
      </c>
      <c r="I64" s="70">
        <v>350</v>
      </c>
      <c r="J64" s="70">
        <v>730</v>
      </c>
      <c r="K64" s="70">
        <v>46</v>
      </c>
      <c r="L64" s="70">
        <v>44</v>
      </c>
      <c r="M64" s="122">
        <v>52</v>
      </c>
      <c r="N64" s="113">
        <f t="shared" si="12"/>
        <v>1.1423104657056979</v>
      </c>
      <c r="O64" s="86">
        <f t="shared" si="7"/>
        <v>1.4992824862387286</v>
      </c>
      <c r="P64" s="113">
        <f t="shared" si="15"/>
        <v>23.56015335518002</v>
      </c>
      <c r="Q64" s="63">
        <f t="shared" si="8"/>
        <v>22.84620931411396</v>
      </c>
      <c r="R64" s="113">
        <f t="shared" si="16"/>
        <v>24.988041437312141</v>
      </c>
      <c r="S64" s="113">
        <f t="shared" si="13"/>
        <v>52.117914997822467</v>
      </c>
      <c r="T64" s="89">
        <f t="shared" si="19"/>
        <v>1.4868638808440215</v>
      </c>
      <c r="U64" s="89">
        <f t="shared" si="19"/>
        <v>1.422217625155151</v>
      </c>
      <c r="V64" s="124">
        <f t="shared" si="17"/>
        <v>1.6808026479106331</v>
      </c>
      <c r="W64" s="70">
        <v>4.78</v>
      </c>
      <c r="X64" s="70">
        <v>873</v>
      </c>
      <c r="Y64" s="70">
        <v>3.78</v>
      </c>
      <c r="Z64" s="27" t="s">
        <v>179</v>
      </c>
      <c r="AA64" s="70">
        <v>3.9</v>
      </c>
      <c r="AB64" s="27">
        <f t="shared" si="18"/>
        <v>2.73</v>
      </c>
      <c r="AC64" s="70">
        <v>32</v>
      </c>
      <c r="AD64" s="70">
        <v>5</v>
      </c>
      <c r="AE64" s="27" t="s">
        <v>179</v>
      </c>
      <c r="AF64" s="27" t="s">
        <v>179</v>
      </c>
      <c r="AG64" s="27" t="s">
        <v>179</v>
      </c>
      <c r="AH64" s="27" t="s">
        <v>179</v>
      </c>
      <c r="AI64" s="86"/>
      <c r="AJ64"/>
    </row>
    <row r="65" spans="1:36" ht="15" customHeight="1" x14ac:dyDescent="0.25">
      <c r="A65" t="s">
        <v>249</v>
      </c>
      <c r="B65" s="61">
        <v>44754</v>
      </c>
      <c r="C65" t="s">
        <v>172</v>
      </c>
      <c r="D65" s="109">
        <v>21</v>
      </c>
      <c r="E65" s="70">
        <v>20</v>
      </c>
      <c r="F65" s="70">
        <v>30</v>
      </c>
      <c r="G65" s="70">
        <v>350</v>
      </c>
      <c r="H65" s="70">
        <v>350</v>
      </c>
      <c r="I65" s="70">
        <v>380</v>
      </c>
      <c r="J65" s="70">
        <v>780</v>
      </c>
      <c r="K65" s="70">
        <v>57</v>
      </c>
      <c r="L65" s="70">
        <v>54</v>
      </c>
      <c r="M65" s="122">
        <v>68</v>
      </c>
      <c r="N65" s="113">
        <f t="shared" si="12"/>
        <v>1.4278880821321225</v>
      </c>
      <c r="O65" s="86">
        <f t="shared" si="7"/>
        <v>2.1418321231981836</v>
      </c>
      <c r="P65" s="113">
        <f t="shared" si="15"/>
        <v>24.988041437312141</v>
      </c>
      <c r="Q65" s="63">
        <f t="shared" si="8"/>
        <v>24.988041437312141</v>
      </c>
      <c r="R65" s="113">
        <f t="shared" si="16"/>
        <v>27.129873560510326</v>
      </c>
      <c r="S65" s="113">
        <f t="shared" si="13"/>
        <v>55.687635203152773</v>
      </c>
      <c r="T65" s="89">
        <f t="shared" si="19"/>
        <v>1.8424182871328092</v>
      </c>
      <c r="U65" s="89">
        <f t="shared" si="19"/>
        <v>1.7454489035995036</v>
      </c>
      <c r="V65" s="124">
        <f t="shared" si="17"/>
        <v>2.1979726934215971</v>
      </c>
      <c r="W65" s="70">
        <v>4.72</v>
      </c>
      <c r="X65" s="70">
        <v>861</v>
      </c>
      <c r="Y65" s="70">
        <v>3.72</v>
      </c>
      <c r="Z65" s="27" t="s">
        <v>179</v>
      </c>
      <c r="AA65" s="70">
        <v>2.9</v>
      </c>
      <c r="AB65" s="27">
        <f t="shared" si="18"/>
        <v>2.0299999999999998</v>
      </c>
      <c r="AC65" s="70">
        <v>24</v>
      </c>
      <c r="AD65" s="70">
        <v>5.0999999999999996</v>
      </c>
      <c r="AE65" s="70">
        <v>7.4</v>
      </c>
      <c r="AF65" s="70">
        <v>1.3</v>
      </c>
      <c r="AG65" s="27" t="s">
        <v>179</v>
      </c>
      <c r="AH65" s="27" t="s">
        <v>179</v>
      </c>
      <c r="AI65" s="86"/>
      <c r="AJ65"/>
    </row>
    <row r="66" spans="1:36" ht="15" customHeight="1" x14ac:dyDescent="0.25">
      <c r="A66" t="s">
        <v>267</v>
      </c>
      <c r="B66" s="61">
        <v>44754</v>
      </c>
      <c r="C66" t="s">
        <v>186</v>
      </c>
      <c r="D66" s="109">
        <v>0.5</v>
      </c>
      <c r="E66" s="70">
        <v>21</v>
      </c>
      <c r="F66" s="70">
        <v>9.4</v>
      </c>
      <c r="G66" s="70">
        <v>1.7</v>
      </c>
      <c r="H66" s="70">
        <v>1.4</v>
      </c>
      <c r="I66" s="70">
        <v>11</v>
      </c>
      <c r="J66" s="70">
        <v>420</v>
      </c>
      <c r="K66" s="70" t="s">
        <v>337</v>
      </c>
      <c r="L66" s="70" t="s">
        <v>337</v>
      </c>
      <c r="M66" s="122">
        <v>15</v>
      </c>
      <c r="N66" s="113">
        <f t="shared" si="12"/>
        <v>1.4992824862387286</v>
      </c>
      <c r="O66" s="86">
        <f t="shared" si="7"/>
        <v>0.67110739860209756</v>
      </c>
      <c r="P66" s="113">
        <f t="shared" si="15"/>
        <v>0.1213704869812304</v>
      </c>
      <c r="Q66" s="63">
        <f t="shared" si="8"/>
        <v>9.9952165749248562E-2</v>
      </c>
      <c r="R66" s="113">
        <f t="shared" si="16"/>
        <v>0.78533844517266738</v>
      </c>
      <c r="S66" s="113">
        <f t="shared" si="13"/>
        <v>29.985649724774571</v>
      </c>
      <c r="T66" s="89" t="s">
        <v>240</v>
      </c>
      <c r="U66" s="89" t="s">
        <v>240</v>
      </c>
      <c r="V66" s="124">
        <f t="shared" si="17"/>
        <v>0.48484691766652876</v>
      </c>
      <c r="W66" s="70">
        <v>2.99</v>
      </c>
      <c r="X66" s="70">
        <v>562</v>
      </c>
      <c r="Y66" s="70">
        <v>0.69</v>
      </c>
      <c r="Z66" s="70">
        <v>4.9000000000000004</v>
      </c>
      <c r="AA66" s="70">
        <v>8.4</v>
      </c>
      <c r="AB66" s="27">
        <f t="shared" si="18"/>
        <v>5.88</v>
      </c>
      <c r="AC66" s="70">
        <v>92</v>
      </c>
      <c r="AD66" s="70">
        <v>19</v>
      </c>
      <c r="AE66" s="70">
        <v>7.9</v>
      </c>
      <c r="AF66" s="70">
        <v>1.4</v>
      </c>
      <c r="AG66" s="70" t="s">
        <v>268</v>
      </c>
      <c r="AH66" s="70" t="s">
        <v>179</v>
      </c>
      <c r="AI66" s="113"/>
      <c r="AJ66"/>
    </row>
    <row r="67" spans="1:36" ht="15" customHeight="1" x14ac:dyDescent="0.25">
      <c r="A67" t="s">
        <v>269</v>
      </c>
      <c r="B67" s="61">
        <v>44754</v>
      </c>
      <c r="C67" t="s">
        <v>186</v>
      </c>
      <c r="D67" s="109">
        <v>3</v>
      </c>
      <c r="E67" s="70">
        <v>32</v>
      </c>
      <c r="F67" s="70">
        <v>33</v>
      </c>
      <c r="G67" s="70">
        <v>7.9</v>
      </c>
      <c r="H67" s="70">
        <v>7.1</v>
      </c>
      <c r="I67" s="70">
        <v>40</v>
      </c>
      <c r="J67" s="70">
        <v>490</v>
      </c>
      <c r="K67" s="70" t="s">
        <v>337</v>
      </c>
      <c r="L67" s="70" t="s">
        <v>337</v>
      </c>
      <c r="M67" s="122">
        <v>24</v>
      </c>
      <c r="N67" s="113">
        <f t="shared" si="12"/>
        <v>2.2846209314113959</v>
      </c>
      <c r="O67" s="86">
        <f t="shared" si="7"/>
        <v>2.356015335518002</v>
      </c>
      <c r="P67" s="113">
        <f t="shared" si="15"/>
        <v>0.56401579244218836</v>
      </c>
      <c r="Q67" s="63">
        <f t="shared" si="8"/>
        <v>0.50690026915690345</v>
      </c>
      <c r="R67" s="113">
        <f t="shared" si="16"/>
        <v>2.855776164264245</v>
      </c>
      <c r="S67" s="113">
        <f t="shared" si="13"/>
        <v>34.983258012237002</v>
      </c>
      <c r="T67" s="89" t="s">
        <v>240</v>
      </c>
      <c r="U67" s="89" t="s">
        <v>240</v>
      </c>
      <c r="V67" s="124">
        <f t="shared" si="17"/>
        <v>0.77575506826644602</v>
      </c>
      <c r="W67" s="70">
        <v>3.13</v>
      </c>
      <c r="X67" s="70">
        <v>587</v>
      </c>
      <c r="Y67" s="70">
        <v>1.27</v>
      </c>
      <c r="Z67" s="27" t="s">
        <v>179</v>
      </c>
      <c r="AA67" s="70">
        <v>5.6</v>
      </c>
      <c r="AB67" s="27">
        <f t="shared" si="18"/>
        <v>3.9199999999999995</v>
      </c>
      <c r="AC67" s="70">
        <v>59</v>
      </c>
      <c r="AD67" s="70">
        <v>16.5</v>
      </c>
      <c r="AE67" s="27" t="s">
        <v>179</v>
      </c>
      <c r="AF67" s="27" t="s">
        <v>179</v>
      </c>
      <c r="AG67" s="27" t="s">
        <v>179</v>
      </c>
      <c r="AH67" s="70" t="s">
        <v>179</v>
      </c>
      <c r="AI67" s="113"/>
      <c r="AJ67"/>
    </row>
    <row r="68" spans="1:36" ht="15" customHeight="1" x14ac:dyDescent="0.25">
      <c r="A68" t="s">
        <v>270</v>
      </c>
      <c r="B68" s="61">
        <v>44754</v>
      </c>
      <c r="C68" t="s">
        <v>186</v>
      </c>
      <c r="D68" s="109">
        <v>6</v>
      </c>
      <c r="E68" s="70">
        <v>250</v>
      </c>
      <c r="F68" s="70">
        <v>250</v>
      </c>
      <c r="G68" s="70">
        <v>18</v>
      </c>
      <c r="H68" s="70">
        <v>17</v>
      </c>
      <c r="I68" s="70">
        <v>270</v>
      </c>
      <c r="J68" s="70">
        <v>690</v>
      </c>
      <c r="K68" s="70">
        <v>44</v>
      </c>
      <c r="L68" s="70">
        <v>43</v>
      </c>
      <c r="M68" s="122">
        <v>67</v>
      </c>
      <c r="N68" s="113">
        <f t="shared" si="12"/>
        <v>17.848601026651529</v>
      </c>
      <c r="O68" s="86">
        <f t="shared" si="7"/>
        <v>17.848601026651529</v>
      </c>
      <c r="P68" s="113">
        <f t="shared" si="15"/>
        <v>1.2850992739189102</v>
      </c>
      <c r="Q68" s="63">
        <f t="shared" si="8"/>
        <v>1.2137048698123041</v>
      </c>
      <c r="R68" s="113">
        <f t="shared" si="16"/>
        <v>19.276489108783654</v>
      </c>
      <c r="S68" s="113">
        <f t="shared" si="13"/>
        <v>49.262138833558225</v>
      </c>
      <c r="T68" s="89">
        <f t="shared" ref="T68:U71" si="20">K68/30.9376</f>
        <v>1.422217625155151</v>
      </c>
      <c r="U68" s="89">
        <f t="shared" si="20"/>
        <v>1.3898944973107157</v>
      </c>
      <c r="V68" s="124">
        <f t="shared" si="17"/>
        <v>2.1656495655771617</v>
      </c>
      <c r="W68" s="70">
        <v>3.26</v>
      </c>
      <c r="X68" s="70">
        <v>609</v>
      </c>
      <c r="Y68" s="70">
        <v>2.0099999999999998</v>
      </c>
      <c r="Z68" s="27" t="s">
        <v>179</v>
      </c>
      <c r="AA68" s="70">
        <v>0.9</v>
      </c>
      <c r="AB68" s="27">
        <f t="shared" si="18"/>
        <v>0.63</v>
      </c>
      <c r="AC68" s="70">
        <v>8.6</v>
      </c>
      <c r="AD68" s="70">
        <v>12.2</v>
      </c>
      <c r="AE68" s="27" t="s">
        <v>179</v>
      </c>
      <c r="AF68" s="27" t="s">
        <v>179</v>
      </c>
      <c r="AG68" s="27" t="s">
        <v>179</v>
      </c>
      <c r="AH68" s="70" t="s">
        <v>179</v>
      </c>
      <c r="AI68" s="113"/>
      <c r="AJ68"/>
    </row>
    <row r="69" spans="1:36" ht="15" customHeight="1" x14ac:dyDescent="0.25">
      <c r="A69" t="s">
        <v>271</v>
      </c>
      <c r="B69" s="61">
        <v>44754</v>
      </c>
      <c r="C69" t="s">
        <v>186</v>
      </c>
      <c r="D69" s="109">
        <v>9</v>
      </c>
      <c r="E69" s="70">
        <v>340</v>
      </c>
      <c r="F69" s="70">
        <v>320</v>
      </c>
      <c r="G69" s="70" t="s">
        <v>221</v>
      </c>
      <c r="H69" s="70" t="s">
        <v>221</v>
      </c>
      <c r="I69" s="70" t="s">
        <v>221</v>
      </c>
      <c r="J69" s="70">
        <v>790</v>
      </c>
      <c r="K69" s="70">
        <v>52</v>
      </c>
      <c r="L69" s="70">
        <v>54</v>
      </c>
      <c r="M69" s="122">
        <v>89</v>
      </c>
      <c r="N69" s="113">
        <f t="shared" si="12"/>
        <v>24.274097396246081</v>
      </c>
      <c r="O69" s="86">
        <f t="shared" ref="O69:O133" si="21">F69/14.0067</f>
        <v>22.84620931411396</v>
      </c>
      <c r="P69" s="113" t="s">
        <v>221</v>
      </c>
      <c r="Q69" s="63" t="s">
        <v>221</v>
      </c>
      <c r="R69" s="113" t="s">
        <v>221</v>
      </c>
      <c r="S69" s="113">
        <f t="shared" si="13"/>
        <v>56.401579244218837</v>
      </c>
      <c r="T69" s="89">
        <f t="shared" si="20"/>
        <v>1.6808026479106331</v>
      </c>
      <c r="U69" s="89">
        <f t="shared" si="20"/>
        <v>1.7454489035995036</v>
      </c>
      <c r="V69" s="124">
        <f t="shared" si="17"/>
        <v>2.8767583781547374</v>
      </c>
      <c r="W69" s="70">
        <v>3.25</v>
      </c>
      <c r="X69" s="70">
        <v>608</v>
      </c>
      <c r="Y69" s="70">
        <v>2.17</v>
      </c>
      <c r="Z69" s="27" t="s">
        <v>179</v>
      </c>
      <c r="AA69" s="70" t="s">
        <v>221</v>
      </c>
      <c r="AB69" s="70" t="s">
        <v>221</v>
      </c>
      <c r="AC69" s="70" t="s">
        <v>221</v>
      </c>
      <c r="AD69" s="70">
        <v>10.8</v>
      </c>
      <c r="AE69" s="27" t="s">
        <v>179</v>
      </c>
      <c r="AF69" s="27" t="s">
        <v>179</v>
      </c>
      <c r="AG69" s="27" t="s">
        <v>179</v>
      </c>
      <c r="AH69" s="70">
        <v>0.41</v>
      </c>
      <c r="AI69" s="113">
        <f>(AH69/32.06)*1000</f>
        <v>12.788521522145974</v>
      </c>
      <c r="AJ69"/>
    </row>
    <row r="70" spans="1:36" ht="15" customHeight="1" x14ac:dyDescent="0.25">
      <c r="A70" t="s">
        <v>272</v>
      </c>
      <c r="B70" s="61">
        <v>44754</v>
      </c>
      <c r="C70" t="s">
        <v>186</v>
      </c>
      <c r="D70" s="109">
        <v>12</v>
      </c>
      <c r="E70" s="70">
        <v>490</v>
      </c>
      <c r="F70" s="70">
        <v>490</v>
      </c>
      <c r="G70" s="70" t="s">
        <v>221</v>
      </c>
      <c r="H70" s="70" t="s">
        <v>221</v>
      </c>
      <c r="I70" s="70" t="s">
        <v>221</v>
      </c>
      <c r="J70" s="70">
        <v>930</v>
      </c>
      <c r="K70" s="70">
        <v>82</v>
      </c>
      <c r="L70" s="70">
        <v>79</v>
      </c>
      <c r="M70" s="122">
        <v>120</v>
      </c>
      <c r="N70" s="113">
        <f t="shared" si="12"/>
        <v>34.983258012237002</v>
      </c>
      <c r="O70" s="86">
        <f t="shared" si="21"/>
        <v>34.983258012237002</v>
      </c>
      <c r="P70" s="113" t="s">
        <v>221</v>
      </c>
      <c r="Q70" s="63" t="s">
        <v>221</v>
      </c>
      <c r="R70" s="113" t="s">
        <v>221</v>
      </c>
      <c r="S70" s="113">
        <f t="shared" si="13"/>
        <v>66.396795819143691</v>
      </c>
      <c r="T70" s="89">
        <f t="shared" si="20"/>
        <v>2.6504964832436904</v>
      </c>
      <c r="U70" s="89">
        <f t="shared" si="20"/>
        <v>2.5535270997103847</v>
      </c>
      <c r="V70" s="124">
        <f t="shared" si="17"/>
        <v>3.8787753413322301</v>
      </c>
      <c r="W70" s="70">
        <v>3.27</v>
      </c>
      <c r="X70" s="70">
        <v>611</v>
      </c>
      <c r="Y70" s="70">
        <v>2.23</v>
      </c>
      <c r="Z70" s="27" t="s">
        <v>179</v>
      </c>
      <c r="AA70" s="70" t="s">
        <v>221</v>
      </c>
      <c r="AB70" s="70" t="s">
        <v>221</v>
      </c>
      <c r="AC70" s="70" t="s">
        <v>221</v>
      </c>
      <c r="AD70" s="70">
        <v>10.3</v>
      </c>
      <c r="AE70" s="27" t="s">
        <v>179</v>
      </c>
      <c r="AF70" s="27" t="s">
        <v>179</v>
      </c>
      <c r="AG70" s="27" t="s">
        <v>179</v>
      </c>
      <c r="AH70" s="70">
        <v>1.8</v>
      </c>
      <c r="AI70" s="113">
        <f>(AH70/32.06)*1000</f>
        <v>56.144728633811596</v>
      </c>
      <c r="AJ70"/>
    </row>
    <row r="71" spans="1:36" ht="15" customHeight="1" x14ac:dyDescent="0.25">
      <c r="A71" t="s">
        <v>273</v>
      </c>
      <c r="B71" s="61">
        <v>44754</v>
      </c>
      <c r="C71" t="s">
        <v>186</v>
      </c>
      <c r="D71" s="109">
        <v>14</v>
      </c>
      <c r="E71" s="70">
        <v>700</v>
      </c>
      <c r="F71" s="70">
        <v>660</v>
      </c>
      <c r="G71" s="70" t="s">
        <v>221</v>
      </c>
      <c r="H71" s="70" t="s">
        <v>221</v>
      </c>
      <c r="I71" s="70" t="s">
        <v>221</v>
      </c>
      <c r="J71" s="70">
        <v>1300</v>
      </c>
      <c r="K71" s="70">
        <v>96</v>
      </c>
      <c r="L71" s="70">
        <v>100</v>
      </c>
      <c r="M71" s="122">
        <v>150</v>
      </c>
      <c r="N71" s="113">
        <f t="shared" si="12"/>
        <v>49.976082874624282</v>
      </c>
      <c r="O71" s="86">
        <f t="shared" si="21"/>
        <v>47.12030671036004</v>
      </c>
      <c r="P71" s="113" t="s">
        <v>221</v>
      </c>
      <c r="Q71" s="63" t="s">
        <v>221</v>
      </c>
      <c r="R71" s="113" t="s">
        <v>221</v>
      </c>
      <c r="S71" s="113">
        <f t="shared" si="13"/>
        <v>92.812725338587953</v>
      </c>
      <c r="T71" s="89">
        <f t="shared" si="20"/>
        <v>3.1030202730657841</v>
      </c>
      <c r="U71" s="89">
        <f t="shared" si="20"/>
        <v>3.2323127844435251</v>
      </c>
      <c r="V71" s="124">
        <f t="shared" si="17"/>
        <v>4.8484691766652874</v>
      </c>
      <c r="W71" s="70">
        <v>3.21</v>
      </c>
      <c r="X71" s="70">
        <v>601</v>
      </c>
      <c r="Y71" s="70">
        <v>2.21</v>
      </c>
      <c r="AA71" s="70" t="s">
        <v>221</v>
      </c>
      <c r="AB71" s="70" t="s">
        <v>221</v>
      </c>
      <c r="AC71" s="70" t="s">
        <v>221</v>
      </c>
      <c r="AD71" s="70">
        <v>10.1</v>
      </c>
      <c r="AE71" s="70">
        <v>7.2</v>
      </c>
      <c r="AF71" s="70">
        <v>1.4</v>
      </c>
      <c r="AH71" s="70">
        <v>4.16</v>
      </c>
      <c r="AI71" s="113">
        <f>(AH71/32.06)*1000</f>
        <v>129.75670617592013</v>
      </c>
      <c r="AJ71"/>
    </row>
    <row r="72" spans="1:36" ht="15" customHeight="1" x14ac:dyDescent="0.25">
      <c r="A72" t="s">
        <v>259</v>
      </c>
      <c r="B72" s="61">
        <v>44754</v>
      </c>
      <c r="C72" t="s">
        <v>194</v>
      </c>
      <c r="D72" s="109">
        <v>0.5</v>
      </c>
      <c r="E72" s="70">
        <v>16</v>
      </c>
      <c r="F72" s="70">
        <v>9.4</v>
      </c>
      <c r="G72" s="70">
        <v>1.5</v>
      </c>
      <c r="H72" s="70">
        <v>1.9</v>
      </c>
      <c r="I72" s="70">
        <v>11</v>
      </c>
      <c r="J72" s="70">
        <v>420</v>
      </c>
      <c r="K72" s="70" t="s">
        <v>337</v>
      </c>
      <c r="L72" s="70" t="s">
        <v>337</v>
      </c>
      <c r="M72" s="122">
        <v>14</v>
      </c>
      <c r="N72" s="113">
        <f t="shared" si="12"/>
        <v>1.1423104657056979</v>
      </c>
      <c r="O72" s="86">
        <f t="shared" si="21"/>
        <v>0.67110739860209756</v>
      </c>
      <c r="P72" s="113">
        <f>G72/14.0067</f>
        <v>0.10709160615990919</v>
      </c>
      <c r="Q72" s="63">
        <f t="shared" ref="Q72:Q131" si="22">H72/14.0067</f>
        <v>0.13564936780255163</v>
      </c>
      <c r="R72" s="113">
        <f t="shared" ref="R72:R75" si="23">I72/14.0067</f>
        <v>0.78533844517266738</v>
      </c>
      <c r="S72" s="113">
        <f t="shared" si="13"/>
        <v>29.985649724774571</v>
      </c>
      <c r="T72" s="89" t="s">
        <v>240</v>
      </c>
      <c r="U72" s="89" t="s">
        <v>240</v>
      </c>
      <c r="V72" s="124">
        <f t="shared" si="17"/>
        <v>0.45252378982209351</v>
      </c>
      <c r="W72" s="70">
        <v>2.98</v>
      </c>
      <c r="X72" s="70">
        <v>560</v>
      </c>
      <c r="Y72" s="70">
        <v>0.56000000000000005</v>
      </c>
      <c r="Z72" s="70">
        <v>6.1</v>
      </c>
      <c r="AA72" s="70">
        <v>9.1</v>
      </c>
      <c r="AB72" s="27">
        <f>0.7*AA72</f>
        <v>6.3699999999999992</v>
      </c>
      <c r="AC72" s="70">
        <v>100</v>
      </c>
      <c r="AD72" s="70">
        <v>19.600000000000001</v>
      </c>
      <c r="AE72" s="70">
        <v>8</v>
      </c>
      <c r="AF72" s="70">
        <v>1.3</v>
      </c>
      <c r="AG72" s="70">
        <v>3.6</v>
      </c>
      <c r="AH72" s="27" t="s">
        <v>179</v>
      </c>
      <c r="AI72" s="86"/>
      <c r="AJ72"/>
    </row>
    <row r="73" spans="1:36" ht="15" customHeight="1" x14ac:dyDescent="0.25">
      <c r="A73" t="s">
        <v>260</v>
      </c>
      <c r="B73" s="61">
        <v>44754</v>
      </c>
      <c r="C73" t="s">
        <v>194</v>
      </c>
      <c r="D73" s="109">
        <v>3</v>
      </c>
      <c r="E73" s="70">
        <v>34</v>
      </c>
      <c r="F73" s="70">
        <v>37</v>
      </c>
      <c r="G73" s="70">
        <v>2</v>
      </c>
      <c r="H73" s="70">
        <v>1.9</v>
      </c>
      <c r="I73" s="70">
        <v>39</v>
      </c>
      <c r="J73" s="70">
        <v>550</v>
      </c>
      <c r="K73" s="70">
        <v>2</v>
      </c>
      <c r="L73" s="70">
        <v>3.1</v>
      </c>
      <c r="M73" s="122">
        <v>17</v>
      </c>
      <c r="N73" s="113">
        <f t="shared" si="12"/>
        <v>2.4274097396246082</v>
      </c>
      <c r="O73" s="86">
        <f t="shared" si="21"/>
        <v>2.6415929519444266</v>
      </c>
      <c r="P73" s="113">
        <f>G73/14.0067</f>
        <v>0.14278880821321224</v>
      </c>
      <c r="Q73" s="63">
        <f t="shared" si="22"/>
        <v>0.13564936780255163</v>
      </c>
      <c r="R73" s="113">
        <f t="shared" si="23"/>
        <v>2.7843817601576388</v>
      </c>
      <c r="S73" s="113">
        <f t="shared" si="13"/>
        <v>39.266922258633365</v>
      </c>
      <c r="T73" s="89">
        <f t="shared" ref="T73:U78" si="24">K73/30.9376</f>
        <v>6.4646255688870502E-2</v>
      </c>
      <c r="U73" s="89">
        <f t="shared" si="24"/>
        <v>0.10020169631774928</v>
      </c>
      <c r="V73" s="124">
        <f t="shared" si="17"/>
        <v>0.54949317335539927</v>
      </c>
      <c r="W73" s="70">
        <v>2.98</v>
      </c>
      <c r="X73" s="70">
        <v>561</v>
      </c>
      <c r="Y73" s="70">
        <v>0.64</v>
      </c>
      <c r="Z73" s="27" t="s">
        <v>179</v>
      </c>
      <c r="AA73" s="70">
        <v>9.1</v>
      </c>
      <c r="AB73" s="27">
        <f>0.7*AA73</f>
        <v>6.3699999999999992</v>
      </c>
      <c r="AC73" s="70">
        <v>100</v>
      </c>
      <c r="AD73" s="70">
        <v>19.2</v>
      </c>
      <c r="AE73" s="27" t="s">
        <v>179</v>
      </c>
      <c r="AF73" s="27" t="s">
        <v>179</v>
      </c>
      <c r="AG73" s="27" t="s">
        <v>179</v>
      </c>
      <c r="AH73" s="27" t="s">
        <v>179</v>
      </c>
      <c r="AI73" s="86"/>
      <c r="AJ73"/>
    </row>
    <row r="74" spans="1:36" ht="15" customHeight="1" x14ac:dyDescent="0.25">
      <c r="A74" t="s">
        <v>261</v>
      </c>
      <c r="B74" s="61">
        <v>44754</v>
      </c>
      <c r="C74" t="s">
        <v>194</v>
      </c>
      <c r="D74" s="109">
        <v>6</v>
      </c>
      <c r="E74" s="70">
        <v>140</v>
      </c>
      <c r="F74" s="70">
        <v>140</v>
      </c>
      <c r="G74" s="70">
        <v>50</v>
      </c>
      <c r="H74" s="70">
        <v>51</v>
      </c>
      <c r="I74" s="70">
        <v>190</v>
      </c>
      <c r="J74" s="70">
        <v>580</v>
      </c>
      <c r="K74" s="70">
        <v>15</v>
      </c>
      <c r="L74" s="70">
        <v>16</v>
      </c>
      <c r="M74" s="122">
        <v>33</v>
      </c>
      <c r="N74" s="113">
        <f t="shared" ref="N74:N105" si="25">E74/14.0067</f>
        <v>9.9952165749248572</v>
      </c>
      <c r="O74" s="86">
        <f t="shared" si="21"/>
        <v>9.9952165749248572</v>
      </c>
      <c r="P74" s="113">
        <f>G74/14.0067</f>
        <v>3.5697202053303063</v>
      </c>
      <c r="Q74" s="63">
        <f t="shared" si="22"/>
        <v>3.6411146094369125</v>
      </c>
      <c r="R74" s="113">
        <f t="shared" si="23"/>
        <v>13.564936780255163</v>
      </c>
      <c r="S74" s="113">
        <f t="shared" ref="S74:S105" si="26">J74/14.0067</f>
        <v>41.40875438183155</v>
      </c>
      <c r="T74" s="89">
        <f t="shared" si="24"/>
        <v>0.48484691766652876</v>
      </c>
      <c r="U74" s="89">
        <f t="shared" si="24"/>
        <v>0.51717004551096402</v>
      </c>
      <c r="V74" s="124">
        <f t="shared" si="17"/>
        <v>1.0666632188663632</v>
      </c>
      <c r="W74" s="70">
        <v>3.32</v>
      </c>
      <c r="X74" s="70">
        <v>620</v>
      </c>
      <c r="Y74" s="70">
        <v>1.87</v>
      </c>
      <c r="Z74" s="27" t="s">
        <v>179</v>
      </c>
      <c r="AA74" s="70">
        <v>4.7</v>
      </c>
      <c r="AB74" s="27">
        <f>0.7*AA74</f>
        <v>3.29</v>
      </c>
      <c r="AC74" s="70">
        <v>46</v>
      </c>
      <c r="AD74" s="70">
        <v>13.6</v>
      </c>
      <c r="AE74" s="27" t="s">
        <v>179</v>
      </c>
      <c r="AF74" s="27" t="s">
        <v>179</v>
      </c>
      <c r="AG74" s="27" t="s">
        <v>179</v>
      </c>
      <c r="AH74" s="27" t="s">
        <v>179</v>
      </c>
      <c r="AI74" s="86"/>
      <c r="AJ74"/>
    </row>
    <row r="75" spans="1:36" ht="15" customHeight="1" x14ac:dyDescent="0.25">
      <c r="A75" t="s">
        <v>262</v>
      </c>
      <c r="B75" s="61">
        <v>44754</v>
      </c>
      <c r="C75" t="s">
        <v>194</v>
      </c>
      <c r="D75" s="109">
        <v>9</v>
      </c>
      <c r="E75" s="70">
        <v>310</v>
      </c>
      <c r="F75" s="70">
        <v>300</v>
      </c>
      <c r="G75" s="70">
        <v>34</v>
      </c>
      <c r="H75" s="70">
        <v>35</v>
      </c>
      <c r="I75" s="70">
        <v>330</v>
      </c>
      <c r="J75" s="70">
        <v>730</v>
      </c>
      <c r="K75" s="70">
        <v>48</v>
      </c>
      <c r="L75" s="70">
        <v>50</v>
      </c>
      <c r="M75" s="122">
        <v>66</v>
      </c>
      <c r="N75" s="113">
        <f t="shared" si="25"/>
        <v>22.132265273047899</v>
      </c>
      <c r="O75" s="86">
        <f t="shared" si="21"/>
        <v>21.418321231981835</v>
      </c>
      <c r="P75" s="113">
        <f>G75/14.0067</f>
        <v>2.4274097396246082</v>
      </c>
      <c r="Q75" s="63">
        <f t="shared" si="22"/>
        <v>2.4988041437312143</v>
      </c>
      <c r="R75" s="113">
        <f t="shared" si="23"/>
        <v>23.56015335518002</v>
      </c>
      <c r="S75" s="113">
        <f t="shared" si="26"/>
        <v>52.117914997822467</v>
      </c>
      <c r="T75" s="89">
        <f t="shared" si="24"/>
        <v>1.551510136532892</v>
      </c>
      <c r="U75" s="89">
        <f t="shared" si="24"/>
        <v>1.6161563922217625</v>
      </c>
      <c r="V75" s="124">
        <f t="shared" si="17"/>
        <v>2.1333264377327263</v>
      </c>
      <c r="W75" s="70">
        <v>3.3</v>
      </c>
      <c r="X75" s="70">
        <v>617</v>
      </c>
      <c r="Y75" s="70">
        <v>2.1</v>
      </c>
      <c r="Z75" s="27" t="s">
        <v>179</v>
      </c>
      <c r="AA75" s="70">
        <v>1.5</v>
      </c>
      <c r="AB75" s="27">
        <f>0.7*AA75</f>
        <v>1.0499999999999998</v>
      </c>
      <c r="AC75" s="70">
        <v>14</v>
      </c>
      <c r="AD75" s="70">
        <v>11.7</v>
      </c>
      <c r="AE75" s="27" t="s">
        <v>179</v>
      </c>
      <c r="AF75" s="27" t="s">
        <v>179</v>
      </c>
      <c r="AG75" s="27" t="s">
        <v>179</v>
      </c>
      <c r="AH75" s="27" t="s">
        <v>179</v>
      </c>
      <c r="AI75" s="86"/>
      <c r="AJ75"/>
    </row>
    <row r="76" spans="1:36" ht="15" customHeight="1" x14ac:dyDescent="0.25">
      <c r="A76" t="s">
        <v>263</v>
      </c>
      <c r="B76" s="61">
        <v>44754</v>
      </c>
      <c r="C76" t="s">
        <v>194</v>
      </c>
      <c r="D76" s="109">
        <v>12</v>
      </c>
      <c r="E76" s="70">
        <v>260</v>
      </c>
      <c r="F76" s="70">
        <v>440</v>
      </c>
      <c r="G76" s="70" t="s">
        <v>221</v>
      </c>
      <c r="H76" s="70" t="s">
        <v>221</v>
      </c>
      <c r="I76" s="70" t="s">
        <v>221</v>
      </c>
      <c r="J76" s="70">
        <v>920</v>
      </c>
      <c r="K76" s="70">
        <v>38</v>
      </c>
      <c r="L76" s="70">
        <v>68</v>
      </c>
      <c r="M76" s="122">
        <v>110</v>
      </c>
      <c r="N76" s="113">
        <f t="shared" si="25"/>
        <v>18.562545067717593</v>
      </c>
      <c r="O76" s="86">
        <f t="shared" si="21"/>
        <v>31.413537806906692</v>
      </c>
      <c r="P76" s="113" t="s">
        <v>221</v>
      </c>
      <c r="Q76" s="63" t="s">
        <v>221</v>
      </c>
      <c r="R76" s="113" t="s">
        <v>221</v>
      </c>
      <c r="S76" s="113">
        <f t="shared" si="26"/>
        <v>65.682851778077634</v>
      </c>
      <c r="T76" s="89">
        <f t="shared" si="24"/>
        <v>1.2282788580885395</v>
      </c>
      <c r="U76" s="89">
        <f t="shared" si="24"/>
        <v>2.1979726934215971</v>
      </c>
      <c r="V76" s="124">
        <f t="shared" si="17"/>
        <v>3.5555440628878774</v>
      </c>
      <c r="W76" s="70">
        <v>3.33</v>
      </c>
      <c r="X76" s="70">
        <v>622</v>
      </c>
      <c r="Y76" s="70">
        <v>2.29</v>
      </c>
      <c r="Z76" s="27" t="s">
        <v>179</v>
      </c>
      <c r="AA76" s="70" t="s">
        <v>221</v>
      </c>
      <c r="AB76" s="70" t="s">
        <v>221</v>
      </c>
      <c r="AC76" s="70" t="s">
        <v>221</v>
      </c>
      <c r="AD76" s="70">
        <v>10.199999999999999</v>
      </c>
      <c r="AE76" s="27" t="s">
        <v>179</v>
      </c>
      <c r="AF76" s="27" t="s">
        <v>179</v>
      </c>
      <c r="AG76" s="27" t="s">
        <v>179</v>
      </c>
      <c r="AH76" s="70">
        <v>0.76</v>
      </c>
      <c r="AI76" s="113">
        <f>(AH76/32.06)*1000</f>
        <v>23.705552089831563</v>
      </c>
      <c r="AJ76"/>
    </row>
    <row r="77" spans="1:36" ht="15" customHeight="1" x14ac:dyDescent="0.25">
      <c r="A77" t="s">
        <v>264</v>
      </c>
      <c r="B77" s="61">
        <v>44754</v>
      </c>
      <c r="C77" t="s">
        <v>194</v>
      </c>
      <c r="D77" s="109">
        <v>15</v>
      </c>
      <c r="E77" s="70">
        <v>700</v>
      </c>
      <c r="F77" s="70">
        <v>470</v>
      </c>
      <c r="G77" s="70" t="s">
        <v>221</v>
      </c>
      <c r="H77" s="70" t="s">
        <v>221</v>
      </c>
      <c r="I77" s="70" t="s">
        <v>221</v>
      </c>
      <c r="J77" s="70">
        <v>910</v>
      </c>
      <c r="K77" s="70">
        <v>110</v>
      </c>
      <c r="L77" s="70">
        <v>73</v>
      </c>
      <c r="M77" s="122">
        <v>110</v>
      </c>
      <c r="N77" s="113">
        <f t="shared" si="25"/>
        <v>49.976082874624282</v>
      </c>
      <c r="O77" s="86">
        <f t="shared" si="21"/>
        <v>33.555369930104881</v>
      </c>
      <c r="P77" s="113" t="s">
        <v>221</v>
      </c>
      <c r="Q77" s="63" t="s">
        <v>221</v>
      </c>
      <c r="R77" s="113" t="s">
        <v>221</v>
      </c>
      <c r="S77" s="113">
        <f t="shared" si="26"/>
        <v>64.968907737011577</v>
      </c>
      <c r="T77" s="89">
        <f t="shared" si="24"/>
        <v>3.5555440628878774</v>
      </c>
      <c r="U77" s="89">
        <f t="shared" si="24"/>
        <v>2.3595883326437734</v>
      </c>
      <c r="V77" s="124">
        <f t="shared" si="17"/>
        <v>3.5555440628878774</v>
      </c>
      <c r="W77" s="70">
        <v>3.22</v>
      </c>
      <c r="X77" s="70">
        <v>602</v>
      </c>
      <c r="Y77" s="70">
        <v>2.1800000000000002</v>
      </c>
      <c r="Z77" s="27" t="s">
        <v>179</v>
      </c>
      <c r="AA77" s="70" t="s">
        <v>221</v>
      </c>
      <c r="AB77" s="70" t="s">
        <v>221</v>
      </c>
      <c r="AC77" s="70" t="s">
        <v>221</v>
      </c>
      <c r="AD77" s="70">
        <v>10.4</v>
      </c>
      <c r="AE77" s="27" t="s">
        <v>179</v>
      </c>
      <c r="AF77" s="27" t="s">
        <v>179</v>
      </c>
      <c r="AG77" s="27" t="s">
        <v>179</v>
      </c>
      <c r="AH77" s="70">
        <v>1.2</v>
      </c>
      <c r="AI77" s="113">
        <f>(AH77/32.06)*1000</f>
        <v>37.429819089207733</v>
      </c>
      <c r="AJ77"/>
    </row>
    <row r="78" spans="1:36" ht="15" customHeight="1" x14ac:dyDescent="0.25">
      <c r="A78" t="s">
        <v>265</v>
      </c>
      <c r="B78" s="61">
        <v>44754</v>
      </c>
      <c r="C78" t="s">
        <v>194</v>
      </c>
      <c r="D78" s="109">
        <v>17</v>
      </c>
      <c r="E78" s="70">
        <v>630</v>
      </c>
      <c r="F78" s="70">
        <v>620</v>
      </c>
      <c r="G78" s="70" t="s">
        <v>221</v>
      </c>
      <c r="H78" s="70" t="s">
        <v>221</v>
      </c>
      <c r="I78" s="70" t="s">
        <v>221</v>
      </c>
      <c r="J78" s="70">
        <v>1100</v>
      </c>
      <c r="K78" s="70">
        <v>110</v>
      </c>
      <c r="L78" s="70">
        <v>110</v>
      </c>
      <c r="M78" s="122">
        <v>150</v>
      </c>
      <c r="N78" s="113">
        <f t="shared" si="25"/>
        <v>44.978474587161855</v>
      </c>
      <c r="O78" s="86">
        <f t="shared" si="21"/>
        <v>44.264530546095799</v>
      </c>
      <c r="P78" s="113" t="s">
        <v>221</v>
      </c>
      <c r="Q78" s="63" t="s">
        <v>221</v>
      </c>
      <c r="R78" s="113" t="s">
        <v>221</v>
      </c>
      <c r="S78" s="113">
        <f t="shared" si="26"/>
        <v>78.533844517266729</v>
      </c>
      <c r="T78" s="89">
        <f t="shared" si="24"/>
        <v>3.5555440628878774</v>
      </c>
      <c r="U78" s="89">
        <f t="shared" si="24"/>
        <v>3.5555440628878774</v>
      </c>
      <c r="V78" s="124">
        <f t="shared" si="17"/>
        <v>4.8484691766652874</v>
      </c>
      <c r="W78" s="70">
        <v>3.23</v>
      </c>
      <c r="X78" s="70">
        <v>605</v>
      </c>
      <c r="Y78" s="70">
        <v>2.27</v>
      </c>
      <c r="Z78" s="27" t="s">
        <v>179</v>
      </c>
      <c r="AA78" s="70" t="s">
        <v>221</v>
      </c>
      <c r="AB78" s="70" t="s">
        <v>221</v>
      </c>
      <c r="AC78" s="70" t="s">
        <v>221</v>
      </c>
      <c r="AD78" s="70">
        <v>9.6</v>
      </c>
      <c r="AE78" s="70">
        <v>7.1</v>
      </c>
      <c r="AF78" s="70">
        <v>1.4</v>
      </c>
      <c r="AG78" s="27" t="s">
        <v>179</v>
      </c>
      <c r="AH78" s="70">
        <v>2.82</v>
      </c>
      <c r="AI78" s="113">
        <f>(AH78/32.06)*1000</f>
        <v>87.960074859638169</v>
      </c>
      <c r="AJ78"/>
    </row>
    <row r="79" spans="1:36" ht="15" customHeight="1" x14ac:dyDescent="0.25">
      <c r="A79" t="s">
        <v>251</v>
      </c>
      <c r="B79" s="61">
        <v>44754</v>
      </c>
      <c r="C79" t="s">
        <v>202</v>
      </c>
      <c r="D79" s="109">
        <v>0.5</v>
      </c>
      <c r="E79" s="70">
        <v>15</v>
      </c>
      <c r="F79" s="70">
        <v>8.4</v>
      </c>
      <c r="G79" s="70">
        <v>1.5</v>
      </c>
      <c r="H79" s="70">
        <v>1.6</v>
      </c>
      <c r="I79" s="70">
        <v>10</v>
      </c>
      <c r="J79" s="70">
        <v>420</v>
      </c>
      <c r="K79" s="70" t="s">
        <v>337</v>
      </c>
      <c r="L79" s="70" t="s">
        <v>337</v>
      </c>
      <c r="M79" s="122">
        <v>13</v>
      </c>
      <c r="N79" s="113">
        <f t="shared" si="25"/>
        <v>1.0709160615990918</v>
      </c>
      <c r="O79" s="86">
        <f t="shared" si="21"/>
        <v>0.59971299449549142</v>
      </c>
      <c r="P79" s="113">
        <f t="shared" ref="P79:P92" si="27">G79/14.0067</f>
        <v>0.10709160615990919</v>
      </c>
      <c r="Q79" s="63">
        <f t="shared" si="22"/>
        <v>0.1142310465705698</v>
      </c>
      <c r="R79" s="113">
        <f t="shared" ref="R79:R92" si="28">I79/14.0067</f>
        <v>0.71394404106606124</v>
      </c>
      <c r="S79" s="113">
        <f t="shared" si="26"/>
        <v>29.985649724774571</v>
      </c>
      <c r="T79" s="89" t="s">
        <v>240</v>
      </c>
      <c r="U79" s="89" t="s">
        <v>240</v>
      </c>
      <c r="V79" s="124">
        <f t="shared" si="17"/>
        <v>0.42020066197765826</v>
      </c>
      <c r="W79" s="70">
        <v>2.99</v>
      </c>
      <c r="X79" s="70">
        <v>563</v>
      </c>
      <c r="Y79" s="70">
        <v>0.44</v>
      </c>
      <c r="Z79" s="70">
        <v>5</v>
      </c>
      <c r="AA79" s="70">
        <v>8.9</v>
      </c>
      <c r="AB79" s="27">
        <f t="shared" ref="AB79:AB95" si="29">0.7*AA79</f>
        <v>6.2299999999999995</v>
      </c>
      <c r="AC79" s="70">
        <v>100</v>
      </c>
      <c r="AD79" s="70">
        <v>20.2</v>
      </c>
      <c r="AE79" s="70">
        <v>8.1</v>
      </c>
      <c r="AF79" s="70">
        <v>1.3</v>
      </c>
      <c r="AG79" s="70" t="s">
        <v>252</v>
      </c>
      <c r="AH79" s="27" t="s">
        <v>179</v>
      </c>
      <c r="AI79" s="86"/>
      <c r="AJ79"/>
    </row>
    <row r="80" spans="1:36" ht="15" customHeight="1" x14ac:dyDescent="0.25">
      <c r="A80" t="s">
        <v>253</v>
      </c>
      <c r="B80" s="61">
        <v>44754</v>
      </c>
      <c r="C80" t="s">
        <v>202</v>
      </c>
      <c r="D80" s="109">
        <v>3</v>
      </c>
      <c r="E80" s="70">
        <v>23</v>
      </c>
      <c r="F80" s="70">
        <v>14</v>
      </c>
      <c r="G80" s="70">
        <v>1.5</v>
      </c>
      <c r="H80" s="70">
        <v>1.4</v>
      </c>
      <c r="I80" s="70">
        <v>15</v>
      </c>
      <c r="J80" s="70">
        <v>430</v>
      </c>
      <c r="K80" s="70" t="s">
        <v>337</v>
      </c>
      <c r="L80" s="70" t="s">
        <v>337</v>
      </c>
      <c r="M80" s="122">
        <v>15</v>
      </c>
      <c r="N80" s="113">
        <f t="shared" si="25"/>
        <v>1.6420712944519409</v>
      </c>
      <c r="O80" s="86">
        <f t="shared" si="21"/>
        <v>0.99952165749248567</v>
      </c>
      <c r="P80" s="113">
        <f t="shared" si="27"/>
        <v>0.10709160615990919</v>
      </c>
      <c r="Q80" s="63">
        <f t="shared" si="22"/>
        <v>9.9952165749248562E-2</v>
      </c>
      <c r="R80" s="113">
        <f t="shared" si="28"/>
        <v>1.0709160615990918</v>
      </c>
      <c r="S80" s="113">
        <f t="shared" si="26"/>
        <v>30.699593765840632</v>
      </c>
      <c r="T80" s="89" t="s">
        <v>240</v>
      </c>
      <c r="U80" s="89" t="s">
        <v>240</v>
      </c>
      <c r="V80" s="124">
        <f t="shared" si="17"/>
        <v>0.48484691766652876</v>
      </c>
      <c r="W80" s="70">
        <v>3.07</v>
      </c>
      <c r="X80" s="70">
        <v>575</v>
      </c>
      <c r="Y80" s="70">
        <v>0.56000000000000005</v>
      </c>
      <c r="Z80" s="27" t="s">
        <v>179</v>
      </c>
      <c r="AA80" s="70">
        <v>9.5</v>
      </c>
      <c r="AB80" s="27">
        <f t="shared" si="29"/>
        <v>6.6499999999999995</v>
      </c>
      <c r="AC80" s="70">
        <v>110</v>
      </c>
      <c r="AD80" s="70">
        <v>19.899999999999999</v>
      </c>
      <c r="AE80" s="27" t="s">
        <v>179</v>
      </c>
      <c r="AF80" s="27" t="s">
        <v>179</v>
      </c>
      <c r="AG80" s="27" t="s">
        <v>179</v>
      </c>
      <c r="AH80" s="27" t="s">
        <v>179</v>
      </c>
      <c r="AI80" s="86"/>
      <c r="AJ80"/>
    </row>
    <row r="81" spans="1:36" ht="15" customHeight="1" x14ac:dyDescent="0.25">
      <c r="A81" t="s">
        <v>254</v>
      </c>
      <c r="B81" s="61">
        <v>44754</v>
      </c>
      <c r="C81" t="s">
        <v>202</v>
      </c>
      <c r="D81" s="109">
        <v>6</v>
      </c>
      <c r="E81" s="70">
        <v>110</v>
      </c>
      <c r="F81" s="70">
        <v>84</v>
      </c>
      <c r="G81" s="70">
        <v>85</v>
      </c>
      <c r="H81" s="70">
        <v>82</v>
      </c>
      <c r="I81" s="70">
        <v>170</v>
      </c>
      <c r="J81" s="70">
        <v>560</v>
      </c>
      <c r="K81" s="70">
        <v>3</v>
      </c>
      <c r="L81" s="70">
        <v>1.4</v>
      </c>
      <c r="M81" s="122">
        <v>18</v>
      </c>
      <c r="N81" s="113">
        <f t="shared" si="25"/>
        <v>7.8533844517266731</v>
      </c>
      <c r="O81" s="86">
        <f t="shared" si="21"/>
        <v>5.9971299449549145</v>
      </c>
      <c r="P81" s="113">
        <f t="shared" si="27"/>
        <v>6.0685243490615202</v>
      </c>
      <c r="Q81" s="63">
        <f t="shared" si="22"/>
        <v>5.8543411367417022</v>
      </c>
      <c r="R81" s="113">
        <f t="shared" si="28"/>
        <v>12.13704869812304</v>
      </c>
      <c r="S81" s="113">
        <f t="shared" si="26"/>
        <v>39.980866299699429</v>
      </c>
      <c r="T81" s="89">
        <f t="shared" ref="T81:T92" si="30">K81/30.9376</f>
        <v>9.6969383533305753E-2</v>
      </c>
      <c r="U81" s="89">
        <f t="shared" ref="U81:U92" si="31">L81/30.9376</f>
        <v>4.5252378982209344E-2</v>
      </c>
      <c r="V81" s="124">
        <f t="shared" si="17"/>
        <v>0.58181630119983452</v>
      </c>
      <c r="W81" s="70">
        <v>3.64</v>
      </c>
      <c r="X81" s="70">
        <v>675</v>
      </c>
      <c r="Y81" s="70">
        <v>2.11</v>
      </c>
      <c r="Z81" s="27" t="s">
        <v>179</v>
      </c>
      <c r="AA81" s="70">
        <v>7.7</v>
      </c>
      <c r="AB81" s="27">
        <f t="shared" si="29"/>
        <v>5.39</v>
      </c>
      <c r="AC81" s="70">
        <v>76</v>
      </c>
      <c r="AD81" s="70">
        <v>13.6</v>
      </c>
      <c r="AE81" s="27" t="s">
        <v>179</v>
      </c>
      <c r="AF81" s="27" t="s">
        <v>179</v>
      </c>
      <c r="AG81" s="27" t="s">
        <v>179</v>
      </c>
      <c r="AH81" s="27" t="s">
        <v>179</v>
      </c>
      <c r="AI81" s="86"/>
      <c r="AJ81"/>
    </row>
    <row r="82" spans="1:36" ht="15" customHeight="1" x14ac:dyDescent="0.25">
      <c r="A82" t="s">
        <v>255</v>
      </c>
      <c r="B82" s="61">
        <v>44754</v>
      </c>
      <c r="C82" t="s">
        <v>202</v>
      </c>
      <c r="D82" s="109">
        <v>9</v>
      </c>
      <c r="E82" s="70">
        <v>100</v>
      </c>
      <c r="F82" s="70">
        <v>110</v>
      </c>
      <c r="G82" s="70">
        <v>94</v>
      </c>
      <c r="H82" s="70">
        <v>91</v>
      </c>
      <c r="I82" s="70">
        <v>200</v>
      </c>
      <c r="J82" s="70">
        <v>580</v>
      </c>
      <c r="K82" s="70">
        <v>1.9</v>
      </c>
      <c r="L82" s="70">
        <v>2.2000000000000002</v>
      </c>
      <c r="M82" s="122">
        <v>17</v>
      </c>
      <c r="N82" s="113">
        <f t="shared" si="25"/>
        <v>7.1394404106606126</v>
      </c>
      <c r="O82" s="86">
        <f t="shared" si="21"/>
        <v>7.8533844517266731</v>
      </c>
      <c r="P82" s="113">
        <f t="shared" si="27"/>
        <v>6.7110739860209758</v>
      </c>
      <c r="Q82" s="63">
        <f t="shared" si="22"/>
        <v>6.496890773701157</v>
      </c>
      <c r="R82" s="113">
        <f t="shared" si="28"/>
        <v>14.278880821321225</v>
      </c>
      <c r="S82" s="113">
        <f t="shared" si="26"/>
        <v>41.40875438183155</v>
      </c>
      <c r="T82" s="89">
        <f t="shared" si="30"/>
        <v>6.141394290442697E-2</v>
      </c>
      <c r="U82" s="89">
        <f t="shared" si="31"/>
        <v>7.1110881257757552E-2</v>
      </c>
      <c r="V82" s="124">
        <f t="shared" si="17"/>
        <v>0.54949317335539927</v>
      </c>
      <c r="W82" s="70">
        <v>3.64</v>
      </c>
      <c r="X82" s="70">
        <v>676</v>
      </c>
      <c r="Y82" s="70">
        <v>2.2200000000000002</v>
      </c>
      <c r="Z82" s="27" t="s">
        <v>179</v>
      </c>
      <c r="AA82" s="70">
        <v>6.5</v>
      </c>
      <c r="AB82" s="27">
        <f t="shared" si="29"/>
        <v>4.55</v>
      </c>
      <c r="AC82" s="70">
        <v>63</v>
      </c>
      <c r="AD82" s="70">
        <v>12.9</v>
      </c>
      <c r="AE82" s="27" t="s">
        <v>179</v>
      </c>
      <c r="AF82" s="27" t="s">
        <v>179</v>
      </c>
      <c r="AG82" s="27" t="s">
        <v>179</v>
      </c>
      <c r="AH82" s="27" t="s">
        <v>179</v>
      </c>
      <c r="AI82" s="86"/>
      <c r="AJ82"/>
    </row>
    <row r="83" spans="1:36" ht="15" customHeight="1" x14ac:dyDescent="0.25">
      <c r="A83" t="s">
        <v>256</v>
      </c>
      <c r="B83" s="61">
        <v>44754</v>
      </c>
      <c r="C83" t="s">
        <v>202</v>
      </c>
      <c r="D83" s="109">
        <v>12</v>
      </c>
      <c r="E83" s="70">
        <v>220</v>
      </c>
      <c r="F83" s="70">
        <v>210</v>
      </c>
      <c r="G83" s="70">
        <v>88</v>
      </c>
      <c r="H83" s="70">
        <v>96</v>
      </c>
      <c r="I83" s="70">
        <v>310</v>
      </c>
      <c r="J83" s="70">
        <v>680</v>
      </c>
      <c r="K83" s="70">
        <v>25</v>
      </c>
      <c r="L83" s="70">
        <v>22</v>
      </c>
      <c r="M83" s="122">
        <v>39</v>
      </c>
      <c r="N83" s="113">
        <f t="shared" si="25"/>
        <v>15.706768903453346</v>
      </c>
      <c r="O83" s="86">
        <f t="shared" si="21"/>
        <v>14.992824862387286</v>
      </c>
      <c r="P83" s="113">
        <f t="shared" si="27"/>
        <v>6.282707561381339</v>
      </c>
      <c r="Q83" s="63">
        <f t="shared" si="22"/>
        <v>6.8538627942341881</v>
      </c>
      <c r="R83" s="113">
        <f t="shared" si="28"/>
        <v>22.132265273047899</v>
      </c>
      <c r="S83" s="113">
        <f t="shared" si="26"/>
        <v>48.548194792492161</v>
      </c>
      <c r="T83" s="89">
        <f t="shared" si="30"/>
        <v>0.80807819611088127</v>
      </c>
      <c r="U83" s="89">
        <f t="shared" si="31"/>
        <v>0.71110881257757552</v>
      </c>
      <c r="V83" s="124">
        <f t="shared" si="17"/>
        <v>1.2606019859329747</v>
      </c>
      <c r="W83" s="70">
        <v>3.62</v>
      </c>
      <c r="X83" s="70">
        <v>673</v>
      </c>
      <c r="Y83" s="70">
        <v>2.2799999999999998</v>
      </c>
      <c r="Z83" s="27" t="s">
        <v>179</v>
      </c>
      <c r="AA83" s="70">
        <v>5</v>
      </c>
      <c r="AB83" s="27">
        <f t="shared" si="29"/>
        <v>3.5</v>
      </c>
      <c r="AC83" s="70">
        <v>48</v>
      </c>
      <c r="AD83" s="70">
        <v>12.3</v>
      </c>
      <c r="AE83" s="27" t="s">
        <v>179</v>
      </c>
      <c r="AF83" s="27" t="s">
        <v>179</v>
      </c>
      <c r="AG83" s="27" t="s">
        <v>179</v>
      </c>
      <c r="AH83" s="27" t="s">
        <v>179</v>
      </c>
      <c r="AI83" s="86"/>
      <c r="AJ83"/>
    </row>
    <row r="84" spans="1:36" s="5" customFormat="1" ht="15" customHeight="1" x14ac:dyDescent="0.25">
      <c r="A84" s="5" t="s">
        <v>258</v>
      </c>
      <c r="B84" s="62">
        <v>44754</v>
      </c>
      <c r="C84" s="5" t="s">
        <v>202</v>
      </c>
      <c r="D84" s="111">
        <v>15</v>
      </c>
      <c r="E84" s="99">
        <v>240</v>
      </c>
      <c r="F84" s="99">
        <v>230</v>
      </c>
      <c r="G84" s="99">
        <v>87</v>
      </c>
      <c r="H84" s="99">
        <v>88</v>
      </c>
      <c r="I84" s="99">
        <v>310</v>
      </c>
      <c r="J84" s="99">
        <v>690</v>
      </c>
      <c r="K84" s="99">
        <v>30</v>
      </c>
      <c r="L84" s="99">
        <v>28</v>
      </c>
      <c r="M84" s="123">
        <v>41</v>
      </c>
      <c r="N84" s="125">
        <f t="shared" si="25"/>
        <v>17.134656985585469</v>
      </c>
      <c r="O84" s="114">
        <f t="shared" si="21"/>
        <v>16.420712944519408</v>
      </c>
      <c r="P84" s="125">
        <f t="shared" si="27"/>
        <v>6.2113131572747324</v>
      </c>
      <c r="Q84" s="87">
        <f t="shared" si="22"/>
        <v>6.282707561381339</v>
      </c>
      <c r="R84" s="125">
        <f t="shared" si="28"/>
        <v>22.132265273047899</v>
      </c>
      <c r="S84" s="125">
        <f t="shared" si="26"/>
        <v>49.262138833558225</v>
      </c>
      <c r="T84" s="91">
        <f t="shared" si="30"/>
        <v>0.96969383533305753</v>
      </c>
      <c r="U84" s="91">
        <f t="shared" si="31"/>
        <v>0.90504757964418703</v>
      </c>
      <c r="V84" s="126">
        <f t="shared" si="17"/>
        <v>1.3252482416218452</v>
      </c>
      <c r="W84" s="99">
        <v>3.52</v>
      </c>
      <c r="X84" s="99">
        <v>656</v>
      </c>
      <c r="Y84" s="99">
        <v>2.17</v>
      </c>
      <c r="Z84" s="78" t="s">
        <v>179</v>
      </c>
      <c r="AA84" s="99">
        <v>5</v>
      </c>
      <c r="AB84" s="78">
        <f t="shared" si="29"/>
        <v>3.5</v>
      </c>
      <c r="AC84" s="99">
        <v>48</v>
      </c>
      <c r="AD84" s="99">
        <v>12.6</v>
      </c>
      <c r="AE84" s="99">
        <v>7.5</v>
      </c>
      <c r="AF84" s="99">
        <v>1.3</v>
      </c>
      <c r="AG84" s="78" t="s">
        <v>179</v>
      </c>
      <c r="AH84" s="78" t="s">
        <v>179</v>
      </c>
      <c r="AI84" s="114"/>
    </row>
    <row r="85" spans="1:36" ht="15" customHeight="1" x14ac:dyDescent="0.25">
      <c r="A85" t="s">
        <v>293</v>
      </c>
      <c r="B85" s="61">
        <v>44788</v>
      </c>
      <c r="C85" t="s">
        <v>172</v>
      </c>
      <c r="D85" s="109">
        <v>0.5</v>
      </c>
      <c r="E85" s="70">
        <v>50</v>
      </c>
      <c r="F85" s="70">
        <v>50</v>
      </c>
      <c r="G85" s="70">
        <v>1.9</v>
      </c>
      <c r="H85" s="70" t="s">
        <v>337</v>
      </c>
      <c r="I85" s="70">
        <v>50</v>
      </c>
      <c r="J85" s="70">
        <v>470</v>
      </c>
      <c r="K85" s="70">
        <v>1.6</v>
      </c>
      <c r="L85" s="70">
        <v>1.5</v>
      </c>
      <c r="M85" s="122">
        <v>21</v>
      </c>
      <c r="N85" s="113">
        <f t="shared" si="25"/>
        <v>3.5697202053303063</v>
      </c>
      <c r="O85" s="86">
        <f t="shared" si="21"/>
        <v>3.5697202053303063</v>
      </c>
      <c r="P85" s="63">
        <f t="shared" si="27"/>
        <v>0.13564936780255163</v>
      </c>
      <c r="Q85" s="63" t="s">
        <v>3407</v>
      </c>
      <c r="R85" s="63">
        <f t="shared" si="28"/>
        <v>3.5697202053303063</v>
      </c>
      <c r="S85" s="113">
        <f t="shared" si="26"/>
        <v>33.555369930104881</v>
      </c>
      <c r="T85" s="89">
        <f t="shared" si="30"/>
        <v>5.1717004551096402E-2</v>
      </c>
      <c r="U85" s="89">
        <f t="shared" si="31"/>
        <v>4.8484691766652876E-2</v>
      </c>
      <c r="V85" s="124">
        <f t="shared" si="17"/>
        <v>0.67878568473314027</v>
      </c>
      <c r="W85" s="70">
        <v>4.0199999999999996</v>
      </c>
      <c r="X85" s="70">
        <v>742</v>
      </c>
      <c r="Y85" s="70">
        <v>1.18</v>
      </c>
      <c r="Z85" s="70">
        <v>2.9</v>
      </c>
      <c r="AA85" s="70">
        <v>11</v>
      </c>
      <c r="AB85" s="37">
        <f t="shared" si="29"/>
        <v>7.6999999999999993</v>
      </c>
      <c r="AC85" s="70">
        <v>130</v>
      </c>
      <c r="AD85" s="70">
        <v>20.399999999999999</v>
      </c>
      <c r="AE85" s="70">
        <v>8.1</v>
      </c>
      <c r="AF85" s="70">
        <v>1.4</v>
      </c>
      <c r="AG85" s="70">
        <v>8.4</v>
      </c>
      <c r="AH85" s="115"/>
      <c r="AI85" s="116"/>
    </row>
    <row r="86" spans="1:36" ht="15" customHeight="1" x14ac:dyDescent="0.25">
      <c r="A86" t="s">
        <v>294</v>
      </c>
      <c r="B86" s="61">
        <v>44788</v>
      </c>
      <c r="C86" t="s">
        <v>172</v>
      </c>
      <c r="D86" s="109">
        <v>3</v>
      </c>
      <c r="E86" s="70">
        <v>93</v>
      </c>
      <c r="F86" s="70">
        <v>91</v>
      </c>
      <c r="G86" s="70">
        <v>1.9</v>
      </c>
      <c r="H86" s="70">
        <v>1.1000000000000001</v>
      </c>
      <c r="I86" s="70">
        <v>92</v>
      </c>
      <c r="J86" s="70">
        <v>520</v>
      </c>
      <c r="K86" s="70">
        <v>8.3000000000000007</v>
      </c>
      <c r="L86" s="70">
        <v>8.1999999999999993</v>
      </c>
      <c r="M86" s="122">
        <v>31</v>
      </c>
      <c r="N86" s="113">
        <f t="shared" si="25"/>
        <v>6.6396795819143692</v>
      </c>
      <c r="O86" s="86">
        <f t="shared" si="21"/>
        <v>6.496890773701157</v>
      </c>
      <c r="P86" s="63">
        <f t="shared" si="27"/>
        <v>0.13564936780255163</v>
      </c>
      <c r="Q86" s="63">
        <f t="shared" si="22"/>
        <v>7.8533844517266735E-2</v>
      </c>
      <c r="R86" s="63">
        <f t="shared" si="28"/>
        <v>6.5682851778077636</v>
      </c>
      <c r="S86" s="113">
        <f t="shared" si="26"/>
        <v>37.125090135435187</v>
      </c>
      <c r="T86" s="89">
        <f t="shared" si="30"/>
        <v>0.26828196110881258</v>
      </c>
      <c r="U86" s="89">
        <f t="shared" si="31"/>
        <v>0.26504964832436906</v>
      </c>
      <c r="V86" s="124">
        <f t="shared" si="17"/>
        <v>1.0020169631774927</v>
      </c>
      <c r="W86" s="70">
        <v>4.03</v>
      </c>
      <c r="X86" s="70">
        <v>743</v>
      </c>
      <c r="Y86" s="70">
        <v>1.23</v>
      </c>
      <c r="Z86" s="27" t="s">
        <v>179</v>
      </c>
      <c r="AA86" s="70">
        <v>10.9</v>
      </c>
      <c r="AB86" s="37">
        <f t="shared" si="29"/>
        <v>7.63</v>
      </c>
      <c r="AC86" s="70">
        <v>120</v>
      </c>
      <c r="AD86" s="70">
        <v>20.2</v>
      </c>
      <c r="AE86" s="27" t="s">
        <v>179</v>
      </c>
      <c r="AF86" s="27" t="s">
        <v>179</v>
      </c>
      <c r="AG86" s="27" t="s">
        <v>179</v>
      </c>
      <c r="AH86" s="115"/>
      <c r="AI86" s="116"/>
    </row>
    <row r="87" spans="1:36" ht="15" customHeight="1" x14ac:dyDescent="0.25">
      <c r="A87" t="s">
        <v>295</v>
      </c>
      <c r="B87" s="61">
        <v>44788</v>
      </c>
      <c r="C87" t="s">
        <v>172</v>
      </c>
      <c r="D87" s="109">
        <v>6</v>
      </c>
      <c r="E87" s="70">
        <v>66</v>
      </c>
      <c r="F87" s="70">
        <v>66</v>
      </c>
      <c r="G87" s="70">
        <v>53</v>
      </c>
      <c r="H87" s="70">
        <v>52</v>
      </c>
      <c r="I87" s="70">
        <v>120</v>
      </c>
      <c r="J87" s="70">
        <v>540</v>
      </c>
      <c r="K87" s="70">
        <v>5.0999999999999996</v>
      </c>
      <c r="L87" s="70">
        <v>4.7</v>
      </c>
      <c r="M87" s="122">
        <v>27</v>
      </c>
      <c r="N87" s="113">
        <f t="shared" si="25"/>
        <v>4.712030671036004</v>
      </c>
      <c r="O87" s="86">
        <f t="shared" si="21"/>
        <v>4.712030671036004</v>
      </c>
      <c r="P87" s="63">
        <f t="shared" si="27"/>
        <v>3.7839034176501243</v>
      </c>
      <c r="Q87" s="63">
        <f t="shared" si="22"/>
        <v>3.7125090135435181</v>
      </c>
      <c r="R87" s="63">
        <f t="shared" si="28"/>
        <v>8.5673284927927345</v>
      </c>
      <c r="S87" s="113">
        <f t="shared" si="26"/>
        <v>38.552978217567308</v>
      </c>
      <c r="T87" s="89">
        <f t="shared" si="30"/>
        <v>0.16484795200661978</v>
      </c>
      <c r="U87" s="89">
        <f t="shared" si="31"/>
        <v>0.15191870086884568</v>
      </c>
      <c r="V87" s="124">
        <f t="shared" si="17"/>
        <v>0.87272445179975178</v>
      </c>
      <c r="W87" s="70">
        <v>4.05</v>
      </c>
      <c r="X87" s="70">
        <v>746</v>
      </c>
      <c r="Y87" s="70">
        <v>1.82</v>
      </c>
      <c r="Z87" s="27" t="s">
        <v>179</v>
      </c>
      <c r="AA87" s="70">
        <v>8.5</v>
      </c>
      <c r="AB87" s="37">
        <f t="shared" si="29"/>
        <v>5.9499999999999993</v>
      </c>
      <c r="AC87" s="70">
        <v>91</v>
      </c>
      <c r="AD87" s="70">
        <v>17.3</v>
      </c>
      <c r="AE87" s="27" t="s">
        <v>179</v>
      </c>
      <c r="AF87" s="27" t="s">
        <v>179</v>
      </c>
      <c r="AG87" s="27" t="s">
        <v>179</v>
      </c>
      <c r="AH87" s="115"/>
      <c r="AI87" s="116"/>
    </row>
    <row r="88" spans="1:36" ht="15" customHeight="1" x14ac:dyDescent="0.25">
      <c r="A88" t="s">
        <v>296</v>
      </c>
      <c r="B88" s="61">
        <v>44788</v>
      </c>
      <c r="C88" t="s">
        <v>172</v>
      </c>
      <c r="D88" s="109">
        <v>9</v>
      </c>
      <c r="E88" s="70">
        <v>56</v>
      </c>
      <c r="F88" s="70">
        <v>57</v>
      </c>
      <c r="G88" s="70">
        <v>140</v>
      </c>
      <c r="H88" s="70">
        <v>140</v>
      </c>
      <c r="I88" s="70">
        <v>200</v>
      </c>
      <c r="J88" s="70">
        <v>570</v>
      </c>
      <c r="K88" s="70">
        <v>4.8</v>
      </c>
      <c r="L88" s="70">
        <v>4.5999999999999996</v>
      </c>
      <c r="M88" s="122">
        <v>22</v>
      </c>
      <c r="N88" s="113">
        <f t="shared" si="25"/>
        <v>3.9980866299699427</v>
      </c>
      <c r="O88" s="86">
        <f t="shared" si="21"/>
        <v>4.0694810340765493</v>
      </c>
      <c r="P88" s="63">
        <f t="shared" si="27"/>
        <v>9.9952165749248572</v>
      </c>
      <c r="Q88" s="63">
        <f t="shared" si="22"/>
        <v>9.9952165749248572</v>
      </c>
      <c r="R88" s="63">
        <f t="shared" si="28"/>
        <v>14.278880821321225</v>
      </c>
      <c r="S88" s="113">
        <f t="shared" si="26"/>
        <v>40.694810340765493</v>
      </c>
      <c r="T88" s="89">
        <f t="shared" si="30"/>
        <v>0.1551510136532892</v>
      </c>
      <c r="U88" s="89">
        <f t="shared" si="31"/>
        <v>0.14868638808440215</v>
      </c>
      <c r="V88" s="124">
        <f t="shared" si="17"/>
        <v>0.71110881257757552</v>
      </c>
      <c r="W88" s="70">
        <v>4.1399999999999997</v>
      </c>
      <c r="X88" s="70">
        <v>763</v>
      </c>
      <c r="Y88" s="70">
        <v>2.3199999999999998</v>
      </c>
      <c r="Z88" s="27" t="s">
        <v>179</v>
      </c>
      <c r="AA88" s="70">
        <v>5.8</v>
      </c>
      <c r="AB88" s="37">
        <f t="shared" si="29"/>
        <v>4.0599999999999996</v>
      </c>
      <c r="AC88" s="70">
        <v>59</v>
      </c>
      <c r="AD88" s="70">
        <v>14.8</v>
      </c>
      <c r="AE88" s="27" t="s">
        <v>179</v>
      </c>
      <c r="AF88" s="27" t="s">
        <v>179</v>
      </c>
      <c r="AG88" s="27" t="s">
        <v>179</v>
      </c>
      <c r="AH88" s="115"/>
      <c r="AI88" s="116"/>
    </row>
    <row r="89" spans="1:36" ht="15" customHeight="1" x14ac:dyDescent="0.25">
      <c r="A89" t="s">
        <v>297</v>
      </c>
      <c r="B89" s="61">
        <v>44788</v>
      </c>
      <c r="C89" t="s">
        <v>172</v>
      </c>
      <c r="D89" s="109">
        <v>12</v>
      </c>
      <c r="E89" s="70">
        <v>95</v>
      </c>
      <c r="F89" s="70">
        <v>80</v>
      </c>
      <c r="G89" s="70">
        <v>240</v>
      </c>
      <c r="H89" s="70">
        <v>240</v>
      </c>
      <c r="I89" s="70">
        <v>320</v>
      </c>
      <c r="J89" s="70">
        <v>690</v>
      </c>
      <c r="K89" s="70">
        <v>6.9</v>
      </c>
      <c r="L89" s="70">
        <v>6.2</v>
      </c>
      <c r="M89" s="122">
        <v>18</v>
      </c>
      <c r="N89" s="113">
        <f t="shared" si="25"/>
        <v>6.7824683901275815</v>
      </c>
      <c r="O89" s="86">
        <f t="shared" si="21"/>
        <v>5.7115523285284899</v>
      </c>
      <c r="P89" s="63">
        <f t="shared" si="27"/>
        <v>17.134656985585469</v>
      </c>
      <c r="Q89" s="63">
        <f t="shared" si="22"/>
        <v>17.134656985585469</v>
      </c>
      <c r="R89" s="63">
        <f t="shared" si="28"/>
        <v>22.84620931411396</v>
      </c>
      <c r="S89" s="113">
        <f t="shared" si="26"/>
        <v>49.262138833558225</v>
      </c>
      <c r="T89" s="89">
        <f t="shared" si="30"/>
        <v>0.22302958212660323</v>
      </c>
      <c r="U89" s="89">
        <f t="shared" si="31"/>
        <v>0.20040339263549856</v>
      </c>
      <c r="V89" s="124">
        <f t="shared" si="17"/>
        <v>0.58181630119983452</v>
      </c>
      <c r="W89" s="70">
        <v>4.21</v>
      </c>
      <c r="X89" s="70">
        <v>774</v>
      </c>
      <c r="Y89" s="70">
        <v>2.72</v>
      </c>
      <c r="Z89" s="27" t="s">
        <v>179</v>
      </c>
      <c r="AA89" s="70">
        <v>4.5</v>
      </c>
      <c r="AB89" s="37">
        <f t="shared" si="29"/>
        <v>3.15</v>
      </c>
      <c r="AC89" s="70">
        <v>43</v>
      </c>
      <c r="AD89" s="70">
        <v>12.4</v>
      </c>
      <c r="AE89" s="27" t="s">
        <v>179</v>
      </c>
      <c r="AF89" s="27" t="s">
        <v>179</v>
      </c>
      <c r="AG89" s="27" t="s">
        <v>179</v>
      </c>
      <c r="AH89" s="115"/>
      <c r="AI89" s="116"/>
    </row>
    <row r="90" spans="1:36" ht="15" customHeight="1" x14ac:dyDescent="0.25">
      <c r="A90" t="s">
        <v>298</v>
      </c>
      <c r="B90" s="61">
        <v>44788</v>
      </c>
      <c r="C90" t="s">
        <v>172</v>
      </c>
      <c r="D90" s="109">
        <v>15</v>
      </c>
      <c r="E90" s="70">
        <v>19</v>
      </c>
      <c r="F90" s="70">
        <v>19</v>
      </c>
      <c r="G90" s="70">
        <v>400</v>
      </c>
      <c r="H90" s="70">
        <v>390</v>
      </c>
      <c r="I90" s="70">
        <v>410</v>
      </c>
      <c r="J90" s="70">
        <v>740</v>
      </c>
      <c r="K90" s="70">
        <v>44</v>
      </c>
      <c r="L90" s="70">
        <v>43</v>
      </c>
      <c r="M90" s="122">
        <v>60</v>
      </c>
      <c r="N90" s="113">
        <f t="shared" si="25"/>
        <v>1.3564936780255163</v>
      </c>
      <c r="O90" s="86">
        <f t="shared" si="21"/>
        <v>1.3564936780255163</v>
      </c>
      <c r="P90" s="63">
        <f t="shared" si="27"/>
        <v>28.557761642642451</v>
      </c>
      <c r="Q90" s="63">
        <f t="shared" si="22"/>
        <v>27.843817601576387</v>
      </c>
      <c r="R90" s="63">
        <f t="shared" si="28"/>
        <v>29.271705683708511</v>
      </c>
      <c r="S90" s="113">
        <f t="shared" si="26"/>
        <v>52.831859038888531</v>
      </c>
      <c r="T90" s="89">
        <f t="shared" si="30"/>
        <v>1.422217625155151</v>
      </c>
      <c r="U90" s="89">
        <f t="shared" si="31"/>
        <v>1.3898944973107157</v>
      </c>
      <c r="V90" s="124">
        <f t="shared" ref="V90:V121" si="32">M90/30.9376</f>
        <v>1.9393876706661151</v>
      </c>
      <c r="W90" s="70">
        <v>4.51</v>
      </c>
      <c r="X90" s="70">
        <v>827</v>
      </c>
      <c r="Y90" s="70">
        <v>3.34</v>
      </c>
      <c r="Z90" s="27" t="s">
        <v>179</v>
      </c>
      <c r="AA90" s="70">
        <v>3.3</v>
      </c>
      <c r="AB90" s="37">
        <f t="shared" si="29"/>
        <v>2.3099999999999996</v>
      </c>
      <c r="AC90" s="70">
        <v>29</v>
      </c>
      <c r="AD90" s="70">
        <v>8.9</v>
      </c>
      <c r="AE90" s="27" t="s">
        <v>179</v>
      </c>
      <c r="AF90" s="27" t="s">
        <v>179</v>
      </c>
      <c r="AG90" s="27" t="s">
        <v>179</v>
      </c>
      <c r="AH90" s="115"/>
      <c r="AI90" s="116"/>
    </row>
    <row r="91" spans="1:36" ht="15" customHeight="1" x14ac:dyDescent="0.25">
      <c r="A91" t="s">
        <v>299</v>
      </c>
      <c r="B91" s="61">
        <v>44788</v>
      </c>
      <c r="C91" t="s">
        <v>172</v>
      </c>
      <c r="D91" s="109">
        <v>18</v>
      </c>
      <c r="E91" s="70">
        <v>11</v>
      </c>
      <c r="F91" s="70">
        <v>11</v>
      </c>
      <c r="G91" s="70">
        <v>450</v>
      </c>
      <c r="H91" s="70">
        <v>440</v>
      </c>
      <c r="I91" s="70">
        <v>460</v>
      </c>
      <c r="J91" s="70">
        <v>780</v>
      </c>
      <c r="K91" s="70">
        <v>83</v>
      </c>
      <c r="L91" s="70">
        <v>82</v>
      </c>
      <c r="M91" s="122">
        <v>99</v>
      </c>
      <c r="N91" s="113">
        <f t="shared" si="25"/>
        <v>0.78533844517266738</v>
      </c>
      <c r="O91" s="86">
        <f t="shared" si="21"/>
        <v>0.78533844517266738</v>
      </c>
      <c r="P91" s="63">
        <f t="shared" si="27"/>
        <v>32.127481847972753</v>
      </c>
      <c r="Q91" s="63">
        <f t="shared" si="22"/>
        <v>31.413537806906692</v>
      </c>
      <c r="R91" s="63">
        <f t="shared" si="28"/>
        <v>32.841425889038817</v>
      </c>
      <c r="S91" s="113">
        <f t="shared" si="26"/>
        <v>55.687635203152773</v>
      </c>
      <c r="T91" s="89">
        <f t="shared" si="30"/>
        <v>2.6828196110881257</v>
      </c>
      <c r="U91" s="89">
        <f t="shared" si="31"/>
        <v>2.6504964832436904</v>
      </c>
      <c r="V91" s="124">
        <f t="shared" si="32"/>
        <v>3.1999896565990897</v>
      </c>
      <c r="W91" s="70">
        <v>4.71</v>
      </c>
      <c r="X91" s="70">
        <v>859</v>
      </c>
      <c r="Y91" s="70">
        <v>3.63</v>
      </c>
      <c r="Z91" s="27" t="s">
        <v>179</v>
      </c>
      <c r="AA91" s="70">
        <v>2.1</v>
      </c>
      <c r="AB91" s="37">
        <f t="shared" si="29"/>
        <v>1.47</v>
      </c>
      <c r="AC91" s="70">
        <v>18</v>
      </c>
      <c r="AD91" s="70">
        <v>6.9</v>
      </c>
      <c r="AE91" s="27" t="s">
        <v>179</v>
      </c>
      <c r="AF91" s="27" t="s">
        <v>179</v>
      </c>
      <c r="AG91" s="27" t="s">
        <v>179</v>
      </c>
      <c r="AH91" s="115"/>
      <c r="AI91" s="116"/>
    </row>
    <row r="92" spans="1:36" ht="15" customHeight="1" x14ac:dyDescent="0.25">
      <c r="A92" t="s">
        <v>300</v>
      </c>
      <c r="B92" s="61">
        <v>44788</v>
      </c>
      <c r="C92" t="s">
        <v>172</v>
      </c>
      <c r="D92" s="109">
        <v>21</v>
      </c>
      <c r="E92" s="70">
        <v>13</v>
      </c>
      <c r="F92" s="70">
        <v>11</v>
      </c>
      <c r="G92" s="70">
        <v>420</v>
      </c>
      <c r="H92" s="70">
        <v>420</v>
      </c>
      <c r="I92" s="70">
        <v>430</v>
      </c>
      <c r="J92" s="70">
        <v>780</v>
      </c>
      <c r="K92" s="70">
        <v>130</v>
      </c>
      <c r="L92" s="70">
        <v>120</v>
      </c>
      <c r="M92" s="122">
        <v>130</v>
      </c>
      <c r="N92" s="113">
        <f t="shared" si="25"/>
        <v>0.92812725338587954</v>
      </c>
      <c r="O92" s="86">
        <f t="shared" si="21"/>
        <v>0.78533844517266738</v>
      </c>
      <c r="P92" s="63">
        <f t="shared" si="27"/>
        <v>29.985649724774571</v>
      </c>
      <c r="Q92" s="63">
        <f t="shared" si="22"/>
        <v>29.985649724774571</v>
      </c>
      <c r="R92" s="63">
        <f t="shared" si="28"/>
        <v>30.699593765840632</v>
      </c>
      <c r="S92" s="113">
        <f t="shared" si="26"/>
        <v>55.687635203152773</v>
      </c>
      <c r="T92" s="89">
        <f t="shared" si="30"/>
        <v>4.2020066197765829</v>
      </c>
      <c r="U92" s="89">
        <f t="shared" si="31"/>
        <v>3.8787753413322301</v>
      </c>
      <c r="V92" s="124">
        <f t="shared" si="32"/>
        <v>4.2020066197765829</v>
      </c>
      <c r="W92" s="70">
        <v>4.75</v>
      </c>
      <c r="X92" s="70">
        <v>867</v>
      </c>
      <c r="Y92" s="70">
        <v>3.68</v>
      </c>
      <c r="Z92" s="27" t="s">
        <v>179</v>
      </c>
      <c r="AA92" s="70">
        <v>1.3</v>
      </c>
      <c r="AB92" s="37">
        <f t="shared" si="29"/>
        <v>0.90999999999999992</v>
      </c>
      <c r="AC92" s="70">
        <v>11</v>
      </c>
      <c r="AD92" s="70">
        <v>6.6</v>
      </c>
      <c r="AE92" s="70">
        <v>7.3</v>
      </c>
      <c r="AF92" s="70">
        <v>1.4</v>
      </c>
      <c r="AG92" s="27" t="s">
        <v>179</v>
      </c>
      <c r="AH92" s="115"/>
      <c r="AI92" s="116"/>
    </row>
    <row r="93" spans="1:36" ht="15" customHeight="1" x14ac:dyDescent="0.25">
      <c r="A93" t="s">
        <v>281</v>
      </c>
      <c r="B93" s="61">
        <v>44788</v>
      </c>
      <c r="C93" t="s">
        <v>186</v>
      </c>
      <c r="D93" s="109">
        <v>0.5</v>
      </c>
      <c r="E93" s="70">
        <v>8</v>
      </c>
      <c r="F93" s="70">
        <v>42</v>
      </c>
      <c r="G93" s="70" t="s">
        <v>337</v>
      </c>
      <c r="H93" s="70" t="s">
        <v>337</v>
      </c>
      <c r="I93" s="70">
        <v>42</v>
      </c>
      <c r="J93" s="70">
        <v>490</v>
      </c>
      <c r="K93" s="70" t="s">
        <v>337</v>
      </c>
      <c r="L93" s="70">
        <v>1.6</v>
      </c>
      <c r="M93" s="122">
        <v>22</v>
      </c>
      <c r="N93" s="113">
        <f t="shared" si="25"/>
        <v>0.57115523285284897</v>
      </c>
      <c r="O93" s="86">
        <f t="shared" si="21"/>
        <v>2.9985649724774572</v>
      </c>
      <c r="P93" s="63" t="s">
        <v>275</v>
      </c>
      <c r="Q93" s="63" t="s">
        <v>3407</v>
      </c>
      <c r="R93" s="63">
        <f t="shared" ref="R93:R105" si="33">I93/14.0067</f>
        <v>2.9985649724774572</v>
      </c>
      <c r="S93" s="113">
        <f t="shared" si="26"/>
        <v>34.983258012237002</v>
      </c>
      <c r="T93" s="89" t="s">
        <v>240</v>
      </c>
      <c r="U93" s="89">
        <f t="shared" ref="U93:U98" si="34">L93/30.9376</f>
        <v>5.1717004551096402E-2</v>
      </c>
      <c r="V93" s="124">
        <f t="shared" si="32"/>
        <v>0.71110881257757552</v>
      </c>
      <c r="W93" s="70">
        <v>3.42</v>
      </c>
      <c r="X93" s="70">
        <v>637</v>
      </c>
      <c r="Y93" s="70">
        <v>0.36</v>
      </c>
      <c r="Z93" s="70">
        <v>2.7</v>
      </c>
      <c r="AA93" s="70">
        <v>9.9</v>
      </c>
      <c r="AB93" s="127">
        <f t="shared" si="29"/>
        <v>6.93</v>
      </c>
      <c r="AC93" s="70">
        <v>120</v>
      </c>
      <c r="AD93" s="70">
        <v>22</v>
      </c>
      <c r="AE93" s="70">
        <v>8.1999999999999993</v>
      </c>
      <c r="AF93" s="70">
        <v>1.4</v>
      </c>
      <c r="AG93" s="70">
        <v>6.8</v>
      </c>
      <c r="AH93" s="117"/>
      <c r="AI93" s="117"/>
    </row>
    <row r="94" spans="1:36" ht="15" customHeight="1" x14ac:dyDescent="0.25">
      <c r="A94" t="s">
        <v>282</v>
      </c>
      <c r="B94" s="61">
        <v>44788</v>
      </c>
      <c r="C94" t="s">
        <v>186</v>
      </c>
      <c r="D94" s="109">
        <v>3</v>
      </c>
      <c r="E94" s="70">
        <v>17</v>
      </c>
      <c r="F94" s="70">
        <v>59</v>
      </c>
      <c r="G94" s="70" t="s">
        <v>337</v>
      </c>
      <c r="H94" s="70" t="s">
        <v>337</v>
      </c>
      <c r="I94" s="70">
        <v>59</v>
      </c>
      <c r="J94" s="70">
        <v>500</v>
      </c>
      <c r="K94" s="70" t="s">
        <v>337</v>
      </c>
      <c r="L94" s="70">
        <v>2.7</v>
      </c>
      <c r="M94" s="122">
        <v>21</v>
      </c>
      <c r="N94" s="113">
        <f t="shared" si="25"/>
        <v>1.2137048698123041</v>
      </c>
      <c r="O94" s="86">
        <f t="shared" si="21"/>
        <v>4.2122698422897615</v>
      </c>
      <c r="P94" s="63" t="s">
        <v>275</v>
      </c>
      <c r="Q94" s="63" t="s">
        <v>3407</v>
      </c>
      <c r="R94" s="63">
        <f t="shared" si="33"/>
        <v>4.2122698422897615</v>
      </c>
      <c r="S94" s="113">
        <f t="shared" si="26"/>
        <v>35.697202053303059</v>
      </c>
      <c r="T94" s="89" t="s">
        <v>240</v>
      </c>
      <c r="U94" s="89">
        <f t="shared" si="34"/>
        <v>8.7272445179975178E-2</v>
      </c>
      <c r="V94" s="124">
        <f t="shared" si="32"/>
        <v>0.67878568473314027</v>
      </c>
      <c r="W94" s="70">
        <v>3.45</v>
      </c>
      <c r="X94" s="70">
        <v>643</v>
      </c>
      <c r="Y94" s="70">
        <v>0.44</v>
      </c>
      <c r="Z94" s="27" t="s">
        <v>179</v>
      </c>
      <c r="AA94" s="70">
        <v>9.6</v>
      </c>
      <c r="AB94" s="127">
        <f t="shared" si="29"/>
        <v>6.72</v>
      </c>
      <c r="AC94" s="70">
        <v>110</v>
      </c>
      <c r="AD94" s="70">
        <v>21.8</v>
      </c>
      <c r="AE94" s="27" t="s">
        <v>179</v>
      </c>
      <c r="AF94" s="27" t="s">
        <v>179</v>
      </c>
      <c r="AG94" s="27" t="s">
        <v>179</v>
      </c>
      <c r="AH94" s="117"/>
      <c r="AI94" s="117"/>
    </row>
    <row r="95" spans="1:36" ht="15" customHeight="1" x14ac:dyDescent="0.25">
      <c r="A95" t="s">
        <v>283</v>
      </c>
      <c r="B95" s="61">
        <v>44788</v>
      </c>
      <c r="C95" t="s">
        <v>186</v>
      </c>
      <c r="D95" s="109">
        <v>6</v>
      </c>
      <c r="E95" s="70">
        <v>61</v>
      </c>
      <c r="F95" s="70">
        <v>100</v>
      </c>
      <c r="G95" s="70">
        <v>3.3</v>
      </c>
      <c r="H95" s="70">
        <v>2.7</v>
      </c>
      <c r="I95" s="70">
        <v>110</v>
      </c>
      <c r="J95" s="70">
        <v>620</v>
      </c>
      <c r="K95" s="70">
        <v>12</v>
      </c>
      <c r="L95" s="70">
        <v>22</v>
      </c>
      <c r="M95" s="122">
        <v>55</v>
      </c>
      <c r="N95" s="113">
        <f t="shared" si="25"/>
        <v>4.3550586505029738</v>
      </c>
      <c r="O95" s="86">
        <f t="shared" si="21"/>
        <v>7.1394404106606126</v>
      </c>
      <c r="P95" s="63">
        <f>G95/14.0067</f>
        <v>0.23560153355180019</v>
      </c>
      <c r="Q95" s="63">
        <f t="shared" si="22"/>
        <v>0.19276489108783654</v>
      </c>
      <c r="R95" s="63">
        <f t="shared" si="33"/>
        <v>7.8533844517266731</v>
      </c>
      <c r="S95" s="113">
        <f t="shared" si="26"/>
        <v>44.264530546095799</v>
      </c>
      <c r="T95" s="89">
        <f>K95/30.9376</f>
        <v>0.38787753413322301</v>
      </c>
      <c r="U95" s="89">
        <f t="shared" si="34"/>
        <v>0.71110881257757552</v>
      </c>
      <c r="V95" s="124">
        <f t="shared" si="32"/>
        <v>1.7777720314439387</v>
      </c>
      <c r="W95" s="70">
        <v>3.68</v>
      </c>
      <c r="X95" s="70">
        <v>683</v>
      </c>
      <c r="Y95" s="70">
        <v>1.99</v>
      </c>
      <c r="Z95" s="27" t="s">
        <v>179</v>
      </c>
      <c r="AA95" s="70">
        <v>1</v>
      </c>
      <c r="AB95" s="127">
        <f t="shared" si="29"/>
        <v>0.7</v>
      </c>
      <c r="AC95" s="70">
        <v>10</v>
      </c>
      <c r="AD95" s="70">
        <v>14.7</v>
      </c>
      <c r="AE95" s="27" t="s">
        <v>179</v>
      </c>
      <c r="AF95" s="27" t="s">
        <v>179</v>
      </c>
      <c r="AG95" s="27" t="s">
        <v>179</v>
      </c>
    </row>
    <row r="96" spans="1:36" ht="15" customHeight="1" x14ac:dyDescent="0.25">
      <c r="A96" t="s">
        <v>284</v>
      </c>
      <c r="B96" s="61">
        <v>44788</v>
      </c>
      <c r="C96" t="s">
        <v>186</v>
      </c>
      <c r="D96" s="109">
        <v>9</v>
      </c>
      <c r="E96" s="70">
        <v>360</v>
      </c>
      <c r="F96" s="70">
        <v>380</v>
      </c>
      <c r="G96" s="70">
        <v>1.3</v>
      </c>
      <c r="H96" s="70" t="s">
        <v>337</v>
      </c>
      <c r="I96" s="70">
        <v>380</v>
      </c>
      <c r="J96" s="70">
        <v>800</v>
      </c>
      <c r="K96" s="70">
        <v>59</v>
      </c>
      <c r="L96" s="70">
        <v>58</v>
      </c>
      <c r="M96" s="122">
        <v>88</v>
      </c>
      <c r="N96" s="113">
        <f t="shared" si="25"/>
        <v>25.701985478378205</v>
      </c>
      <c r="O96" s="86">
        <f t="shared" si="21"/>
        <v>27.129873560510326</v>
      </c>
      <c r="P96" s="63">
        <f>G96/14.0067</f>
        <v>9.2812725338587962E-2</v>
      </c>
      <c r="Q96" s="63" t="s">
        <v>3407</v>
      </c>
      <c r="R96" s="63">
        <f t="shared" si="33"/>
        <v>27.129873560510326</v>
      </c>
      <c r="S96" s="113">
        <f t="shared" si="26"/>
        <v>57.115523285284901</v>
      </c>
      <c r="T96" s="89">
        <f>K96/30.9376</f>
        <v>1.9070645428216797</v>
      </c>
      <c r="U96" s="89">
        <f t="shared" si="34"/>
        <v>1.8747414149772446</v>
      </c>
      <c r="V96" s="124">
        <f t="shared" si="32"/>
        <v>2.8444352503103021</v>
      </c>
      <c r="W96" s="70">
        <v>3.7</v>
      </c>
      <c r="X96" s="70">
        <v>686</v>
      </c>
      <c r="Y96" s="70">
        <v>2.27</v>
      </c>
      <c r="Z96" s="27" t="s">
        <v>179</v>
      </c>
      <c r="AA96" s="70" t="s">
        <v>221</v>
      </c>
      <c r="AB96" s="70" t="s">
        <v>221</v>
      </c>
      <c r="AC96" s="70" t="s">
        <v>221</v>
      </c>
      <c r="AD96" s="70">
        <v>12.8</v>
      </c>
      <c r="AE96" s="27" t="s">
        <v>179</v>
      </c>
      <c r="AF96" s="27" t="s">
        <v>179</v>
      </c>
      <c r="AG96" s="27" t="s">
        <v>179</v>
      </c>
      <c r="AH96" s="27">
        <v>1.07</v>
      </c>
      <c r="AI96" s="86">
        <f>(AH96/32.06)*1000</f>
        <v>33.374922021210232</v>
      </c>
    </row>
    <row r="97" spans="1:55" ht="15" customHeight="1" x14ac:dyDescent="0.25">
      <c r="A97" t="s">
        <v>285</v>
      </c>
      <c r="B97" s="61">
        <v>44788</v>
      </c>
      <c r="C97" t="s">
        <v>186</v>
      </c>
      <c r="D97" s="109">
        <v>12</v>
      </c>
      <c r="E97" s="70">
        <v>520</v>
      </c>
      <c r="F97" s="70">
        <v>560</v>
      </c>
      <c r="G97" s="70">
        <v>1.4</v>
      </c>
      <c r="H97" s="70" t="s">
        <v>337</v>
      </c>
      <c r="I97" s="70">
        <v>560</v>
      </c>
      <c r="J97" s="70">
        <v>1000</v>
      </c>
      <c r="K97" s="70">
        <v>89</v>
      </c>
      <c r="L97" s="70">
        <v>91</v>
      </c>
      <c r="M97" s="122">
        <v>130</v>
      </c>
      <c r="N97" s="113">
        <f t="shared" si="25"/>
        <v>37.125090135435187</v>
      </c>
      <c r="O97" s="86">
        <f t="shared" si="21"/>
        <v>39.980866299699429</v>
      </c>
      <c r="P97" s="63">
        <f>G97/14.0067</f>
        <v>9.9952165749248562E-2</v>
      </c>
      <c r="Q97" s="63" t="s">
        <v>3407</v>
      </c>
      <c r="R97" s="63">
        <f t="shared" si="33"/>
        <v>39.980866299699429</v>
      </c>
      <c r="S97" s="113">
        <f t="shared" si="26"/>
        <v>71.394404106606117</v>
      </c>
      <c r="T97" s="89">
        <f>K97/30.9376</f>
        <v>2.8767583781547374</v>
      </c>
      <c r="U97" s="89">
        <f t="shared" si="34"/>
        <v>2.9414046338436077</v>
      </c>
      <c r="V97" s="124">
        <f t="shared" si="32"/>
        <v>4.2020066197765829</v>
      </c>
      <c r="W97" s="70">
        <v>3.69</v>
      </c>
      <c r="X97" s="70">
        <v>684</v>
      </c>
      <c r="Y97" s="70">
        <v>2.2799999999999998</v>
      </c>
      <c r="Z97" s="27" t="s">
        <v>179</v>
      </c>
      <c r="AA97" s="70" t="s">
        <v>221</v>
      </c>
      <c r="AB97" s="70" t="s">
        <v>221</v>
      </c>
      <c r="AC97" s="70" t="s">
        <v>221</v>
      </c>
      <c r="AD97" s="70">
        <v>12.7</v>
      </c>
      <c r="AE97" s="27" t="s">
        <v>179</v>
      </c>
      <c r="AF97" s="27" t="s">
        <v>179</v>
      </c>
      <c r="AG97" s="27" t="s">
        <v>179</v>
      </c>
      <c r="AH97" s="27">
        <v>1.89</v>
      </c>
      <c r="AI97" s="86">
        <f>(AH97/32.06)*1000</f>
        <v>58.951965065502172</v>
      </c>
    </row>
    <row r="98" spans="1:55" ht="15" customHeight="1" x14ac:dyDescent="0.25">
      <c r="A98" t="s">
        <v>286</v>
      </c>
      <c r="B98" s="61">
        <v>44788</v>
      </c>
      <c r="C98" t="s">
        <v>186</v>
      </c>
      <c r="D98" s="109">
        <v>14</v>
      </c>
      <c r="E98" s="70">
        <v>690</v>
      </c>
      <c r="F98" s="70">
        <v>700</v>
      </c>
      <c r="G98" s="70">
        <v>1.9</v>
      </c>
      <c r="H98" s="70" t="s">
        <v>337</v>
      </c>
      <c r="I98" s="70">
        <v>700</v>
      </c>
      <c r="J98" s="70">
        <v>1200</v>
      </c>
      <c r="K98" s="70">
        <v>120</v>
      </c>
      <c r="L98" s="70">
        <v>110</v>
      </c>
      <c r="M98" s="122">
        <v>170</v>
      </c>
      <c r="N98" s="113">
        <f t="shared" si="25"/>
        <v>49.262138833558225</v>
      </c>
      <c r="O98" s="86">
        <f t="shared" si="21"/>
        <v>49.976082874624282</v>
      </c>
      <c r="P98" s="63">
        <f>G98/14.0067</f>
        <v>0.13564936780255163</v>
      </c>
      <c r="Q98" s="63" t="s">
        <v>3407</v>
      </c>
      <c r="R98" s="63">
        <f t="shared" si="33"/>
        <v>49.976082874624282</v>
      </c>
      <c r="S98" s="113">
        <f t="shared" si="26"/>
        <v>85.673284927927341</v>
      </c>
      <c r="T98" s="89">
        <f>K98/30.9376</f>
        <v>3.8787753413322301</v>
      </c>
      <c r="U98" s="89">
        <f t="shared" si="34"/>
        <v>3.5555440628878774</v>
      </c>
      <c r="V98" s="124">
        <f t="shared" si="32"/>
        <v>5.4949317335539929</v>
      </c>
      <c r="W98" s="70">
        <v>3.67</v>
      </c>
      <c r="X98" s="70">
        <v>681</v>
      </c>
      <c r="Y98" s="70">
        <v>2.27</v>
      </c>
      <c r="Z98" s="27" t="s">
        <v>179</v>
      </c>
      <c r="AA98" s="70" t="s">
        <v>221</v>
      </c>
      <c r="AB98" s="70" t="s">
        <v>221</v>
      </c>
      <c r="AC98" s="70" t="s">
        <v>221</v>
      </c>
      <c r="AD98" s="70">
        <v>12.7</v>
      </c>
      <c r="AE98" s="70">
        <v>7.2</v>
      </c>
      <c r="AF98" s="70">
        <v>1.5</v>
      </c>
      <c r="AG98" s="27" t="s">
        <v>179</v>
      </c>
      <c r="AH98" s="27">
        <v>3.93</v>
      </c>
      <c r="AI98" s="86">
        <f>(AH98/32.06)*1000</f>
        <v>122.58265751715533</v>
      </c>
    </row>
    <row r="99" spans="1:55" ht="15" customHeight="1" x14ac:dyDescent="0.25">
      <c r="A99" t="s">
        <v>274</v>
      </c>
      <c r="B99" s="61">
        <v>44788</v>
      </c>
      <c r="C99" t="s">
        <v>194</v>
      </c>
      <c r="D99" s="109">
        <v>0.5</v>
      </c>
      <c r="E99" s="70">
        <v>52</v>
      </c>
      <c r="F99" s="70">
        <v>83</v>
      </c>
      <c r="G99" s="70" t="s">
        <v>337</v>
      </c>
      <c r="H99" s="70" t="s">
        <v>337</v>
      </c>
      <c r="I99" s="70">
        <v>84</v>
      </c>
      <c r="J99" s="70">
        <v>580</v>
      </c>
      <c r="K99" s="70" t="s">
        <v>337</v>
      </c>
      <c r="L99" s="70" t="s">
        <v>337</v>
      </c>
      <c r="M99" s="122">
        <v>34</v>
      </c>
      <c r="N99" s="113">
        <f t="shared" si="25"/>
        <v>3.7125090135435181</v>
      </c>
      <c r="O99" s="86">
        <f t="shared" si="21"/>
        <v>5.9257355408483079</v>
      </c>
      <c r="P99" s="63" t="s">
        <v>275</v>
      </c>
      <c r="Q99" s="63" t="s">
        <v>3407</v>
      </c>
      <c r="R99" s="63">
        <f t="shared" si="33"/>
        <v>5.9971299449549145</v>
      </c>
      <c r="S99" s="113">
        <f t="shared" si="26"/>
        <v>41.40875438183155</v>
      </c>
      <c r="T99" s="89" t="s">
        <v>240</v>
      </c>
      <c r="U99" s="89" t="s">
        <v>240</v>
      </c>
      <c r="V99" s="124">
        <f t="shared" si="32"/>
        <v>1.0989863467107985</v>
      </c>
      <c r="W99" s="70">
        <v>3.44</v>
      </c>
      <c r="X99" s="70">
        <v>641</v>
      </c>
      <c r="Y99" s="70">
        <v>0.56000000000000005</v>
      </c>
      <c r="Z99" s="70">
        <v>2.5</v>
      </c>
      <c r="AA99" s="70">
        <v>10</v>
      </c>
      <c r="AB99" s="27">
        <f>0.7*AA99</f>
        <v>7</v>
      </c>
      <c r="AC99" s="70">
        <v>120</v>
      </c>
      <c r="AD99" s="70">
        <v>21.2</v>
      </c>
      <c r="AE99" s="70">
        <v>8.1999999999999993</v>
      </c>
      <c r="AF99" s="70">
        <v>1.4</v>
      </c>
      <c r="AG99" s="70">
        <v>12</v>
      </c>
      <c r="AH99" s="117"/>
      <c r="AI99" s="86"/>
      <c r="AJ99"/>
    </row>
    <row r="100" spans="1:55" ht="15" customHeight="1" x14ac:dyDescent="0.25">
      <c r="A100" t="s">
        <v>276</v>
      </c>
      <c r="B100" s="61">
        <v>44788</v>
      </c>
      <c r="C100" t="s">
        <v>194</v>
      </c>
      <c r="D100" s="109">
        <v>3</v>
      </c>
      <c r="E100" s="70">
        <v>89</v>
      </c>
      <c r="F100" s="70">
        <v>130</v>
      </c>
      <c r="G100" s="70" t="s">
        <v>337</v>
      </c>
      <c r="H100" s="70" t="s">
        <v>337</v>
      </c>
      <c r="I100" s="70">
        <v>130</v>
      </c>
      <c r="J100" s="70">
        <v>600</v>
      </c>
      <c r="K100" s="70">
        <v>3.2</v>
      </c>
      <c r="L100" s="70">
        <v>8.1</v>
      </c>
      <c r="M100" s="122">
        <v>37</v>
      </c>
      <c r="N100" s="113">
        <f t="shared" si="25"/>
        <v>6.3541019654879447</v>
      </c>
      <c r="O100" s="86">
        <f t="shared" si="21"/>
        <v>9.2812725338587967</v>
      </c>
      <c r="P100" s="63" t="s">
        <v>275</v>
      </c>
      <c r="Q100" s="63" t="s">
        <v>3407</v>
      </c>
      <c r="R100" s="63">
        <f t="shared" si="33"/>
        <v>9.2812725338587967</v>
      </c>
      <c r="S100" s="113">
        <f t="shared" si="26"/>
        <v>42.83664246396367</v>
      </c>
      <c r="T100" s="89">
        <f t="shared" ref="T100:T139" si="35">K100/30.9376</f>
        <v>0.1034340091021928</v>
      </c>
      <c r="U100" s="89">
        <f t="shared" ref="U100:U139" si="36">L100/30.9376</f>
        <v>0.26181733553992553</v>
      </c>
      <c r="V100" s="124">
        <f t="shared" si="32"/>
        <v>1.1959557302441042</v>
      </c>
      <c r="W100" s="70">
        <v>3.57</v>
      </c>
      <c r="X100" s="70">
        <v>664</v>
      </c>
      <c r="Y100" s="70">
        <v>0.97</v>
      </c>
      <c r="Z100" s="27" t="s">
        <v>179</v>
      </c>
      <c r="AA100" s="70">
        <v>8.3000000000000007</v>
      </c>
      <c r="AB100" s="27">
        <f t="shared" ref="AB100:AB105" si="37">0.7*AA100</f>
        <v>5.8100000000000005</v>
      </c>
      <c r="AC100" s="70">
        <v>93</v>
      </c>
      <c r="AD100" s="70">
        <v>19.8</v>
      </c>
      <c r="AE100" s="27" t="s">
        <v>179</v>
      </c>
      <c r="AF100" s="27" t="s">
        <v>179</v>
      </c>
      <c r="AG100" s="27" t="s">
        <v>179</v>
      </c>
      <c r="AH100" s="117"/>
      <c r="AI100" s="86"/>
    </row>
    <row r="101" spans="1:55" ht="15" customHeight="1" x14ac:dyDescent="0.25">
      <c r="A101" t="s">
        <v>277</v>
      </c>
      <c r="B101" s="61">
        <v>44788</v>
      </c>
      <c r="C101" t="s">
        <v>194</v>
      </c>
      <c r="D101" s="109">
        <v>6</v>
      </c>
      <c r="E101" s="70">
        <v>77</v>
      </c>
      <c r="F101" s="70">
        <v>90</v>
      </c>
      <c r="G101" s="70">
        <v>38</v>
      </c>
      <c r="H101" s="70">
        <v>37</v>
      </c>
      <c r="I101" s="70">
        <v>130</v>
      </c>
      <c r="J101" s="70">
        <v>540</v>
      </c>
      <c r="K101" s="70">
        <v>9.8000000000000007</v>
      </c>
      <c r="L101" s="70">
        <v>11</v>
      </c>
      <c r="M101" s="122">
        <v>34</v>
      </c>
      <c r="N101" s="113">
        <f t="shared" si="25"/>
        <v>5.4973691162086711</v>
      </c>
      <c r="O101" s="86">
        <f t="shared" si="21"/>
        <v>6.4254963695945513</v>
      </c>
      <c r="P101" s="63">
        <f t="shared" ref="P101:P105" si="38">G101/14.0067</f>
        <v>2.7129873560510327</v>
      </c>
      <c r="Q101" s="63">
        <f t="shared" si="22"/>
        <v>2.6415929519444266</v>
      </c>
      <c r="R101" s="63">
        <f t="shared" si="33"/>
        <v>9.2812725338587967</v>
      </c>
      <c r="S101" s="113">
        <f t="shared" si="26"/>
        <v>38.552978217567308</v>
      </c>
      <c r="T101" s="89">
        <f t="shared" si="35"/>
        <v>0.31676665287546546</v>
      </c>
      <c r="U101" s="89">
        <f t="shared" si="36"/>
        <v>0.35555440628878776</v>
      </c>
      <c r="V101" s="124">
        <f t="shared" si="32"/>
        <v>1.0989863467107985</v>
      </c>
      <c r="W101" s="70">
        <v>3.8</v>
      </c>
      <c r="X101" s="70">
        <v>704</v>
      </c>
      <c r="Y101" s="70">
        <v>2.12</v>
      </c>
      <c r="Z101" s="27" t="s">
        <v>179</v>
      </c>
      <c r="AA101" s="70">
        <v>2.2999999999999998</v>
      </c>
      <c r="AB101" s="37">
        <f>0.7*AA101</f>
        <v>1.6099999999999999</v>
      </c>
      <c r="AC101" s="70">
        <v>23</v>
      </c>
      <c r="AD101" s="70">
        <v>14.4</v>
      </c>
      <c r="AE101" s="27" t="s">
        <v>179</v>
      </c>
      <c r="AF101" s="27" t="s">
        <v>179</v>
      </c>
      <c r="AG101" s="27" t="s">
        <v>179</v>
      </c>
      <c r="AH101" s="117"/>
      <c r="AI101" s="86"/>
    </row>
    <row r="102" spans="1:55" ht="15" customHeight="1" x14ac:dyDescent="0.25">
      <c r="A102" t="s">
        <v>278</v>
      </c>
      <c r="B102" s="61">
        <v>44788</v>
      </c>
      <c r="C102" t="s">
        <v>194</v>
      </c>
      <c r="D102" s="109">
        <v>9</v>
      </c>
      <c r="E102" s="70">
        <v>190</v>
      </c>
      <c r="F102" s="70">
        <v>210</v>
      </c>
      <c r="G102" s="70">
        <v>63</v>
      </c>
      <c r="H102" s="70">
        <v>61</v>
      </c>
      <c r="I102" s="70">
        <v>270</v>
      </c>
      <c r="J102" s="70">
        <v>630</v>
      </c>
      <c r="K102" s="70">
        <v>29</v>
      </c>
      <c r="L102" s="70">
        <v>31</v>
      </c>
      <c r="M102" s="122">
        <v>46</v>
      </c>
      <c r="N102" s="113">
        <f t="shared" si="25"/>
        <v>13.564936780255163</v>
      </c>
      <c r="O102" s="86">
        <f t="shared" si="21"/>
        <v>14.992824862387286</v>
      </c>
      <c r="P102" s="63">
        <f t="shared" si="38"/>
        <v>4.4978474587161861</v>
      </c>
      <c r="Q102" s="63">
        <f t="shared" si="22"/>
        <v>4.3550586505029738</v>
      </c>
      <c r="R102" s="63">
        <f t="shared" si="33"/>
        <v>19.276489108783654</v>
      </c>
      <c r="S102" s="113">
        <f t="shared" si="26"/>
        <v>44.978474587161855</v>
      </c>
      <c r="T102" s="89">
        <f t="shared" si="35"/>
        <v>0.93737070748862228</v>
      </c>
      <c r="U102" s="89">
        <f t="shared" si="36"/>
        <v>1.0020169631774927</v>
      </c>
      <c r="V102" s="124">
        <f t="shared" si="32"/>
        <v>1.4868638808440215</v>
      </c>
      <c r="W102" s="70">
        <v>3.88</v>
      </c>
      <c r="X102" s="70">
        <v>717</v>
      </c>
      <c r="Y102" s="70">
        <v>2.23</v>
      </c>
      <c r="Z102" s="27" t="s">
        <v>179</v>
      </c>
      <c r="AA102" s="70">
        <v>2</v>
      </c>
      <c r="AB102" s="37">
        <f t="shared" si="37"/>
        <v>1.4</v>
      </c>
      <c r="AC102" s="70">
        <v>20</v>
      </c>
      <c r="AD102" s="70">
        <v>14.1</v>
      </c>
      <c r="AE102" s="27" t="s">
        <v>179</v>
      </c>
      <c r="AF102" s="27" t="s">
        <v>179</v>
      </c>
      <c r="AG102" s="27" t="s">
        <v>179</v>
      </c>
      <c r="AH102" s="117"/>
      <c r="AI102" s="86"/>
    </row>
    <row r="103" spans="1:55" ht="15" customHeight="1" x14ac:dyDescent="0.25">
      <c r="A103" t="s">
        <v>3378</v>
      </c>
      <c r="B103" s="61">
        <v>44788</v>
      </c>
      <c r="C103" t="s">
        <v>194</v>
      </c>
      <c r="D103" s="109">
        <v>12</v>
      </c>
      <c r="E103" s="70">
        <v>250</v>
      </c>
      <c r="F103" s="70">
        <v>260</v>
      </c>
      <c r="G103" s="70">
        <v>79</v>
      </c>
      <c r="H103" s="70">
        <v>77</v>
      </c>
      <c r="I103" s="70">
        <v>330</v>
      </c>
      <c r="J103" s="70">
        <v>690</v>
      </c>
      <c r="K103" s="70">
        <v>39</v>
      </c>
      <c r="L103" s="70">
        <v>42</v>
      </c>
      <c r="M103" s="122">
        <v>55</v>
      </c>
      <c r="N103" s="113">
        <f t="shared" si="25"/>
        <v>17.848601026651529</v>
      </c>
      <c r="O103" s="86">
        <f t="shared" si="21"/>
        <v>18.562545067717593</v>
      </c>
      <c r="P103" s="63">
        <f>G103/14.0067</f>
        <v>5.6401579244218834</v>
      </c>
      <c r="Q103" s="63">
        <f t="shared" si="22"/>
        <v>5.4973691162086711</v>
      </c>
      <c r="R103" s="63">
        <f t="shared" si="33"/>
        <v>23.56015335518002</v>
      </c>
      <c r="S103" s="113">
        <f t="shared" si="26"/>
        <v>49.262138833558225</v>
      </c>
      <c r="T103" s="89">
        <f t="shared" si="35"/>
        <v>1.2606019859329747</v>
      </c>
      <c r="U103" s="89">
        <f t="shared" si="36"/>
        <v>1.3575713694662805</v>
      </c>
      <c r="V103" s="124">
        <f t="shared" si="32"/>
        <v>1.7777720314439387</v>
      </c>
      <c r="W103" s="70">
        <v>3.99</v>
      </c>
      <c r="X103" s="70">
        <v>736</v>
      </c>
      <c r="Y103" s="70">
        <v>2.36</v>
      </c>
      <c r="AA103" s="70">
        <v>2</v>
      </c>
      <c r="AB103" s="37">
        <f t="shared" si="37"/>
        <v>1.4</v>
      </c>
      <c r="AC103" s="70">
        <v>20</v>
      </c>
      <c r="AD103" s="70">
        <v>13.8</v>
      </c>
      <c r="AH103" s="117"/>
      <c r="AI103" s="86"/>
    </row>
    <row r="104" spans="1:55" ht="15" customHeight="1" x14ac:dyDescent="0.25">
      <c r="A104" t="s">
        <v>279</v>
      </c>
      <c r="B104" s="61">
        <v>44788</v>
      </c>
      <c r="C104" t="s">
        <v>194</v>
      </c>
      <c r="D104" s="109">
        <v>15</v>
      </c>
      <c r="E104" s="70">
        <v>280</v>
      </c>
      <c r="F104" s="70">
        <v>340</v>
      </c>
      <c r="G104" s="70">
        <v>60</v>
      </c>
      <c r="H104" s="70">
        <v>57</v>
      </c>
      <c r="I104" s="70">
        <v>390</v>
      </c>
      <c r="J104" s="70">
        <v>770</v>
      </c>
      <c r="K104" s="70">
        <v>50</v>
      </c>
      <c r="L104" s="70">
        <v>57</v>
      </c>
      <c r="M104" s="122">
        <v>76</v>
      </c>
      <c r="N104" s="113">
        <f t="shared" si="25"/>
        <v>19.990433149849714</v>
      </c>
      <c r="O104" s="86">
        <f t="shared" si="21"/>
        <v>24.274097396246081</v>
      </c>
      <c r="P104" s="63">
        <f t="shared" si="38"/>
        <v>4.2836642463963672</v>
      </c>
      <c r="Q104" s="63">
        <f t="shared" si="22"/>
        <v>4.0694810340765493</v>
      </c>
      <c r="R104" s="63">
        <f t="shared" si="33"/>
        <v>27.843817601576387</v>
      </c>
      <c r="S104" s="113">
        <f t="shared" si="26"/>
        <v>54.973691162086716</v>
      </c>
      <c r="T104" s="89">
        <f t="shared" si="35"/>
        <v>1.6161563922217625</v>
      </c>
      <c r="U104" s="89">
        <f t="shared" si="36"/>
        <v>1.8424182871328092</v>
      </c>
      <c r="V104" s="124">
        <f t="shared" si="32"/>
        <v>2.4565577161770791</v>
      </c>
      <c r="W104" s="70">
        <v>3.95</v>
      </c>
      <c r="X104" s="70">
        <v>730</v>
      </c>
      <c r="Y104" s="70">
        <v>2.34</v>
      </c>
      <c r="Z104" s="27" t="s">
        <v>179</v>
      </c>
      <c r="AA104" s="70">
        <v>1.4</v>
      </c>
      <c r="AB104" s="37">
        <f t="shared" si="37"/>
        <v>0.97999999999999987</v>
      </c>
      <c r="AC104" s="70">
        <v>14</v>
      </c>
      <c r="AD104" s="70">
        <v>13.7</v>
      </c>
      <c r="AE104" s="27" t="s">
        <v>179</v>
      </c>
      <c r="AF104" s="27" t="s">
        <v>179</v>
      </c>
      <c r="AG104" s="27" t="s">
        <v>179</v>
      </c>
      <c r="AH104" s="117"/>
      <c r="AI104" s="86"/>
    </row>
    <row r="105" spans="1:55" ht="15" customHeight="1" x14ac:dyDescent="0.25">
      <c r="A105" t="s">
        <v>280</v>
      </c>
      <c r="B105" s="61">
        <v>44788</v>
      </c>
      <c r="C105" t="s">
        <v>194</v>
      </c>
      <c r="D105" s="109">
        <v>17</v>
      </c>
      <c r="E105" s="70">
        <v>370</v>
      </c>
      <c r="F105" s="70">
        <v>440</v>
      </c>
      <c r="G105" s="70">
        <v>16</v>
      </c>
      <c r="H105" s="70">
        <v>14</v>
      </c>
      <c r="I105" s="70">
        <v>450</v>
      </c>
      <c r="J105" s="70">
        <v>930</v>
      </c>
      <c r="K105" s="70">
        <v>72</v>
      </c>
      <c r="L105" s="70">
        <v>86</v>
      </c>
      <c r="M105" s="122">
        <v>110</v>
      </c>
      <c r="N105" s="113">
        <f t="shared" si="25"/>
        <v>26.415929519444266</v>
      </c>
      <c r="O105" s="86">
        <f t="shared" si="21"/>
        <v>31.413537806906692</v>
      </c>
      <c r="P105" s="63">
        <f t="shared" si="38"/>
        <v>1.1423104657056979</v>
      </c>
      <c r="Q105" s="63">
        <f t="shared" si="22"/>
        <v>0.99952165749248567</v>
      </c>
      <c r="R105" s="63">
        <f t="shared" si="33"/>
        <v>32.127481847972753</v>
      </c>
      <c r="S105" s="113">
        <f t="shared" si="26"/>
        <v>66.396795819143691</v>
      </c>
      <c r="T105" s="89">
        <f t="shared" si="35"/>
        <v>2.3272652047993381</v>
      </c>
      <c r="U105" s="89">
        <f t="shared" si="36"/>
        <v>2.7797889946214314</v>
      </c>
      <c r="V105" s="124">
        <f t="shared" si="32"/>
        <v>3.5555440628878774</v>
      </c>
      <c r="W105" s="70">
        <v>3.9</v>
      </c>
      <c r="X105" s="70">
        <v>722</v>
      </c>
      <c r="Y105" s="70">
        <v>2.34</v>
      </c>
      <c r="Z105" s="27" t="s">
        <v>179</v>
      </c>
      <c r="AA105" s="70">
        <v>0.5</v>
      </c>
      <c r="AB105" s="37">
        <f t="shared" si="37"/>
        <v>0.35</v>
      </c>
      <c r="AC105" s="70">
        <v>4.9000000000000004</v>
      </c>
      <c r="AD105" s="70">
        <v>13.5</v>
      </c>
      <c r="AE105" s="70">
        <v>7.1</v>
      </c>
      <c r="AF105" s="70">
        <v>1.3</v>
      </c>
      <c r="AG105" s="27" t="s">
        <v>179</v>
      </c>
      <c r="AH105" s="117"/>
      <c r="AI105" s="86"/>
    </row>
    <row r="106" spans="1:55" ht="15" customHeight="1" x14ac:dyDescent="0.25">
      <c r="A106" t="s">
        <v>287</v>
      </c>
      <c r="B106" s="61">
        <v>44788</v>
      </c>
      <c r="C106" t="s">
        <v>202</v>
      </c>
      <c r="D106" s="109">
        <v>0.5</v>
      </c>
      <c r="E106" s="70">
        <v>72</v>
      </c>
      <c r="F106" s="70">
        <v>69</v>
      </c>
      <c r="G106" s="70">
        <v>1.8</v>
      </c>
      <c r="H106" s="70" t="s">
        <v>337</v>
      </c>
      <c r="I106" s="70">
        <v>69</v>
      </c>
      <c r="J106" s="70">
        <v>550</v>
      </c>
      <c r="K106" s="70">
        <v>3.1</v>
      </c>
      <c r="L106" s="70">
        <v>2.8</v>
      </c>
      <c r="M106" s="122">
        <v>32</v>
      </c>
      <c r="N106" s="113">
        <f t="shared" ref="N106:N139" si="39">E106/14.0067</f>
        <v>5.1403970956756408</v>
      </c>
      <c r="O106" s="86">
        <f t="shared" si="21"/>
        <v>4.926213883355822</v>
      </c>
      <c r="P106" s="63">
        <f t="shared" ref="P106:P121" si="40">G106/14.0067</f>
        <v>0.12850992739189102</v>
      </c>
      <c r="Q106" s="63" t="s">
        <v>3407</v>
      </c>
      <c r="R106" s="63">
        <f t="shared" ref="R106:R121" si="41">I106/14.0067</f>
        <v>4.926213883355822</v>
      </c>
      <c r="S106" s="113">
        <f t="shared" ref="S106:S139" si="42">J106/14.0067</f>
        <v>39.266922258633365</v>
      </c>
      <c r="T106" s="89">
        <f t="shared" si="35"/>
        <v>0.10020169631774928</v>
      </c>
      <c r="U106" s="89">
        <f t="shared" si="36"/>
        <v>9.0504757964418689E-2</v>
      </c>
      <c r="V106" s="124">
        <f t="shared" si="32"/>
        <v>1.034340091021928</v>
      </c>
      <c r="W106" s="70">
        <v>3.62</v>
      </c>
      <c r="X106" s="70">
        <v>673</v>
      </c>
      <c r="Y106" s="70">
        <v>0.86</v>
      </c>
      <c r="Z106" s="70">
        <v>1.9</v>
      </c>
      <c r="AA106" s="70">
        <v>10.7</v>
      </c>
      <c r="AB106" s="37">
        <f t="shared" ref="AB106:AB115" si="43">0.7*AA106</f>
        <v>7.4899999999999993</v>
      </c>
      <c r="AC106" s="70">
        <v>120</v>
      </c>
      <c r="AD106" s="70">
        <v>20.5</v>
      </c>
      <c r="AE106" s="70">
        <v>8.1999999999999993</v>
      </c>
      <c r="AF106" s="70">
        <v>1.4</v>
      </c>
      <c r="AG106" s="70">
        <v>12</v>
      </c>
      <c r="AH106" s="86"/>
      <c r="AI106" s="86"/>
    </row>
    <row r="107" spans="1:55" ht="15" customHeight="1" x14ac:dyDescent="0.25">
      <c r="A107" t="s">
        <v>288</v>
      </c>
      <c r="B107" s="61">
        <v>44788</v>
      </c>
      <c r="C107" t="s">
        <v>202</v>
      </c>
      <c r="D107" s="109">
        <v>3</v>
      </c>
      <c r="E107" s="70">
        <v>130</v>
      </c>
      <c r="F107" s="70">
        <v>120</v>
      </c>
      <c r="G107" s="70">
        <v>2.5</v>
      </c>
      <c r="H107" s="70" t="s">
        <v>337</v>
      </c>
      <c r="I107" s="70">
        <v>120</v>
      </c>
      <c r="J107" s="70">
        <v>600</v>
      </c>
      <c r="K107" s="70">
        <v>6.8</v>
      </c>
      <c r="L107" s="70">
        <v>6.5</v>
      </c>
      <c r="M107" s="122">
        <v>34</v>
      </c>
      <c r="N107" s="113">
        <f t="shared" si="39"/>
        <v>9.2812725338587967</v>
      </c>
      <c r="O107" s="86">
        <f t="shared" si="21"/>
        <v>8.5673284927927345</v>
      </c>
      <c r="P107" s="63">
        <f t="shared" si="40"/>
        <v>0.17848601026651531</v>
      </c>
      <c r="Q107" s="63" t="s">
        <v>3407</v>
      </c>
      <c r="R107" s="63">
        <f t="shared" si="41"/>
        <v>8.5673284927927345</v>
      </c>
      <c r="S107" s="113">
        <f t="shared" si="42"/>
        <v>42.83664246396367</v>
      </c>
      <c r="T107" s="89">
        <f t="shared" si="35"/>
        <v>0.21979726934215971</v>
      </c>
      <c r="U107" s="89">
        <f t="shared" si="36"/>
        <v>0.21010033098882913</v>
      </c>
      <c r="V107" s="124">
        <f t="shared" si="32"/>
        <v>1.0989863467107985</v>
      </c>
      <c r="W107" s="70">
        <v>3.67</v>
      </c>
      <c r="X107" s="70">
        <v>681</v>
      </c>
      <c r="Y107" s="70">
        <v>1.04</v>
      </c>
      <c r="Z107" s="27" t="s">
        <v>179</v>
      </c>
      <c r="AA107" s="70">
        <v>10.8</v>
      </c>
      <c r="AB107" s="37">
        <f t="shared" si="43"/>
        <v>7.56</v>
      </c>
      <c r="AC107" s="70">
        <v>120</v>
      </c>
      <c r="AD107" s="70">
        <v>19.8</v>
      </c>
      <c r="AE107" s="27" t="s">
        <v>179</v>
      </c>
      <c r="AF107" s="27" t="s">
        <v>179</v>
      </c>
      <c r="AG107" s="27" t="s">
        <v>179</v>
      </c>
      <c r="AH107" s="115"/>
      <c r="AI107" s="86"/>
    </row>
    <row r="108" spans="1:55" ht="15" customHeight="1" x14ac:dyDescent="0.25">
      <c r="A108" t="s">
        <v>289</v>
      </c>
      <c r="B108" s="61">
        <v>44788</v>
      </c>
      <c r="C108" t="s">
        <v>202</v>
      </c>
      <c r="D108" s="109">
        <v>6</v>
      </c>
      <c r="E108" s="70">
        <v>53</v>
      </c>
      <c r="F108" s="70">
        <v>53</v>
      </c>
      <c r="G108" s="70">
        <v>61</v>
      </c>
      <c r="H108" s="70">
        <v>57</v>
      </c>
      <c r="I108" s="70">
        <v>110</v>
      </c>
      <c r="J108" s="70">
        <v>510</v>
      </c>
      <c r="K108" s="70">
        <v>4.7</v>
      </c>
      <c r="L108" s="70">
        <v>4.3</v>
      </c>
      <c r="M108" s="122">
        <v>24</v>
      </c>
      <c r="N108" s="113">
        <f t="shared" si="39"/>
        <v>3.7839034176501243</v>
      </c>
      <c r="O108" s="86">
        <f t="shared" si="21"/>
        <v>3.7839034176501243</v>
      </c>
      <c r="P108" s="63">
        <f t="shared" si="40"/>
        <v>4.3550586505029738</v>
      </c>
      <c r="Q108" s="63">
        <f t="shared" si="22"/>
        <v>4.0694810340765493</v>
      </c>
      <c r="R108" s="63">
        <f t="shared" si="41"/>
        <v>7.8533844517266731</v>
      </c>
      <c r="S108" s="113">
        <f t="shared" si="42"/>
        <v>36.411146094369123</v>
      </c>
      <c r="T108" s="89">
        <f t="shared" si="35"/>
        <v>0.15191870086884568</v>
      </c>
      <c r="U108" s="89">
        <f t="shared" si="36"/>
        <v>0.13898944973107158</v>
      </c>
      <c r="V108" s="124">
        <f t="shared" si="32"/>
        <v>0.77575506826644602</v>
      </c>
      <c r="W108" s="70">
        <v>3.95</v>
      </c>
      <c r="X108" s="70">
        <v>729</v>
      </c>
      <c r="Y108" s="70">
        <v>2.16</v>
      </c>
      <c r="Z108" s="27" t="s">
        <v>179</v>
      </c>
      <c r="AA108" s="70">
        <v>3.9</v>
      </c>
      <c r="AB108" s="37">
        <f t="shared" si="43"/>
        <v>2.73</v>
      </c>
      <c r="AC108" s="70">
        <v>40</v>
      </c>
      <c r="AD108" s="70">
        <v>14.9</v>
      </c>
      <c r="AE108" s="27" t="s">
        <v>179</v>
      </c>
      <c r="AF108" s="27" t="s">
        <v>179</v>
      </c>
      <c r="AG108" s="27" t="s">
        <v>179</v>
      </c>
      <c r="AH108" s="115"/>
      <c r="AI108" s="86"/>
    </row>
    <row r="109" spans="1:55" ht="15" customHeight="1" x14ac:dyDescent="0.25">
      <c r="A109" t="s">
        <v>290</v>
      </c>
      <c r="B109" s="61">
        <v>44788</v>
      </c>
      <c r="C109" t="s">
        <v>202</v>
      </c>
      <c r="D109" s="109">
        <v>9</v>
      </c>
      <c r="E109" s="70">
        <v>100</v>
      </c>
      <c r="F109" s="70">
        <v>100</v>
      </c>
      <c r="G109" s="70">
        <v>150</v>
      </c>
      <c r="H109" s="70">
        <v>150</v>
      </c>
      <c r="I109" s="70">
        <v>250</v>
      </c>
      <c r="J109" s="70">
        <v>640</v>
      </c>
      <c r="K109" s="70">
        <v>7.7</v>
      </c>
      <c r="L109" s="70">
        <v>7.4</v>
      </c>
      <c r="M109" s="122">
        <v>25</v>
      </c>
      <c r="N109" s="113">
        <f t="shared" si="39"/>
        <v>7.1394404106606126</v>
      </c>
      <c r="O109" s="86">
        <f t="shared" si="21"/>
        <v>7.1394404106606126</v>
      </c>
      <c r="P109" s="63">
        <f t="shared" si="40"/>
        <v>10.709160615990918</v>
      </c>
      <c r="Q109" s="63">
        <f t="shared" si="22"/>
        <v>10.709160615990918</v>
      </c>
      <c r="R109" s="63">
        <f t="shared" si="41"/>
        <v>17.848601026651529</v>
      </c>
      <c r="S109" s="113">
        <f t="shared" si="42"/>
        <v>45.692418628227919</v>
      </c>
      <c r="T109" s="89">
        <f t="shared" si="35"/>
        <v>0.24888808440215143</v>
      </c>
      <c r="U109" s="89">
        <f t="shared" si="36"/>
        <v>0.23919114604882086</v>
      </c>
      <c r="V109" s="124">
        <f t="shared" si="32"/>
        <v>0.80807819611088127</v>
      </c>
      <c r="W109" s="70">
        <v>4.09</v>
      </c>
      <c r="X109" s="70">
        <v>754</v>
      </c>
      <c r="Y109" s="70">
        <v>2.38</v>
      </c>
      <c r="Z109" s="27" t="s">
        <v>179</v>
      </c>
      <c r="AA109" s="70">
        <v>5</v>
      </c>
      <c r="AB109" s="37">
        <f t="shared" si="43"/>
        <v>3.5</v>
      </c>
      <c r="AC109" s="70">
        <v>50</v>
      </c>
      <c r="AD109" s="70">
        <v>14.2</v>
      </c>
      <c r="AE109" s="27" t="s">
        <v>179</v>
      </c>
      <c r="AF109" s="27" t="s">
        <v>179</v>
      </c>
      <c r="AG109" s="27" t="s">
        <v>179</v>
      </c>
      <c r="AH109" s="115"/>
      <c r="AI109" s="86"/>
    </row>
    <row r="110" spans="1:55" ht="15" customHeight="1" x14ac:dyDescent="0.25">
      <c r="A110" t="s">
        <v>291</v>
      </c>
      <c r="B110" s="61">
        <v>44788</v>
      </c>
      <c r="C110" t="s">
        <v>202</v>
      </c>
      <c r="D110" s="109">
        <v>12</v>
      </c>
      <c r="E110" s="70">
        <v>200</v>
      </c>
      <c r="F110" s="70">
        <v>200</v>
      </c>
      <c r="G110" s="70">
        <v>150</v>
      </c>
      <c r="H110" s="70">
        <v>150</v>
      </c>
      <c r="I110" s="70">
        <v>350</v>
      </c>
      <c r="J110" s="70">
        <v>760</v>
      </c>
      <c r="K110" s="70">
        <v>30</v>
      </c>
      <c r="L110" s="70">
        <v>29</v>
      </c>
      <c r="M110" s="122">
        <v>49</v>
      </c>
      <c r="N110" s="113">
        <f t="shared" si="39"/>
        <v>14.278880821321225</v>
      </c>
      <c r="O110" s="86">
        <f t="shared" si="21"/>
        <v>14.278880821321225</v>
      </c>
      <c r="P110" s="63">
        <f t="shared" si="40"/>
        <v>10.709160615990918</v>
      </c>
      <c r="Q110" s="63">
        <f t="shared" si="22"/>
        <v>10.709160615990918</v>
      </c>
      <c r="R110" s="63">
        <f t="shared" si="41"/>
        <v>24.988041437312141</v>
      </c>
      <c r="S110" s="113">
        <f t="shared" si="42"/>
        <v>54.259747121020652</v>
      </c>
      <c r="T110" s="89">
        <f t="shared" si="35"/>
        <v>0.96969383533305753</v>
      </c>
      <c r="U110" s="89">
        <f t="shared" si="36"/>
        <v>0.93737070748862228</v>
      </c>
      <c r="V110" s="124">
        <f t="shared" si="32"/>
        <v>1.5838332643773272</v>
      </c>
      <c r="W110" s="70">
        <v>4.12</v>
      </c>
      <c r="X110" s="70">
        <v>759</v>
      </c>
      <c r="Y110" s="70">
        <v>2.46</v>
      </c>
      <c r="Z110" s="27" t="s">
        <v>179</v>
      </c>
      <c r="AA110" s="70">
        <v>4</v>
      </c>
      <c r="AB110" s="37">
        <f t="shared" si="43"/>
        <v>2.8</v>
      </c>
      <c r="AC110" s="70">
        <v>40</v>
      </c>
      <c r="AD110" s="70">
        <v>13.8</v>
      </c>
      <c r="AE110" s="27" t="s">
        <v>179</v>
      </c>
      <c r="AF110" s="27" t="s">
        <v>179</v>
      </c>
      <c r="AG110" s="27" t="s">
        <v>179</v>
      </c>
      <c r="AH110" s="115"/>
      <c r="AI110" s="86"/>
    </row>
    <row r="111" spans="1:55" s="5" customFormat="1" ht="15" customHeight="1" x14ac:dyDescent="0.25">
      <c r="A111" s="5" t="s">
        <v>292</v>
      </c>
      <c r="B111" s="62">
        <v>44788</v>
      </c>
      <c r="C111" s="5" t="s">
        <v>202</v>
      </c>
      <c r="D111" s="111">
        <v>15</v>
      </c>
      <c r="E111" s="99">
        <v>370</v>
      </c>
      <c r="F111" s="99">
        <v>360</v>
      </c>
      <c r="G111" s="99">
        <v>130</v>
      </c>
      <c r="H111" s="99">
        <v>130</v>
      </c>
      <c r="I111" s="99">
        <v>480</v>
      </c>
      <c r="J111" s="99">
        <v>870</v>
      </c>
      <c r="K111" s="99">
        <v>64</v>
      </c>
      <c r="L111" s="99">
        <v>61</v>
      </c>
      <c r="M111" s="123">
        <v>85</v>
      </c>
      <c r="N111" s="125">
        <f t="shared" si="39"/>
        <v>26.415929519444266</v>
      </c>
      <c r="O111" s="114">
        <f t="shared" si="21"/>
        <v>25.701985478378205</v>
      </c>
      <c r="P111" s="87">
        <f t="shared" si="40"/>
        <v>9.2812725338587967</v>
      </c>
      <c r="Q111" s="87">
        <f t="shared" si="22"/>
        <v>9.2812725338587967</v>
      </c>
      <c r="R111" s="87">
        <f t="shared" si="41"/>
        <v>34.269313971170938</v>
      </c>
      <c r="S111" s="125">
        <f t="shared" si="42"/>
        <v>62.113131572747328</v>
      </c>
      <c r="T111" s="91">
        <f t="shared" si="35"/>
        <v>2.0686801820438561</v>
      </c>
      <c r="U111" s="91">
        <f t="shared" si="36"/>
        <v>1.9717107985105502</v>
      </c>
      <c r="V111" s="126">
        <f t="shared" si="32"/>
        <v>2.7474658667769964</v>
      </c>
      <c r="W111" s="99">
        <v>4.08</v>
      </c>
      <c r="X111" s="99">
        <v>753</v>
      </c>
      <c r="Y111" s="99">
        <v>2.42</v>
      </c>
      <c r="Z111" s="78" t="s">
        <v>179</v>
      </c>
      <c r="AA111" s="99">
        <v>2.8</v>
      </c>
      <c r="AB111" s="75">
        <f t="shared" si="43"/>
        <v>1.9599999999999997</v>
      </c>
      <c r="AC111" s="99">
        <v>28</v>
      </c>
      <c r="AD111" s="99">
        <v>13.9</v>
      </c>
      <c r="AE111" s="99">
        <v>7.4</v>
      </c>
      <c r="AF111" s="99">
        <v>1.4</v>
      </c>
      <c r="AG111" s="78" t="s">
        <v>179</v>
      </c>
      <c r="AH111" s="118"/>
      <c r="AI111" s="114"/>
      <c r="AJ111" s="106"/>
    </row>
    <row r="112" spans="1:55" ht="15" customHeight="1" x14ac:dyDescent="0.25">
      <c r="A112" t="s">
        <v>3379</v>
      </c>
      <c r="B112" s="61">
        <v>44818</v>
      </c>
      <c r="C112" t="s">
        <v>194</v>
      </c>
      <c r="D112" s="109">
        <v>0.5</v>
      </c>
      <c r="E112" s="27">
        <v>29</v>
      </c>
      <c r="F112" s="27">
        <v>30</v>
      </c>
      <c r="G112" s="27">
        <v>1.7</v>
      </c>
      <c r="H112" s="27">
        <v>1.2</v>
      </c>
      <c r="I112" s="27">
        <v>32</v>
      </c>
      <c r="J112" s="27">
        <v>480</v>
      </c>
      <c r="K112" s="27">
        <v>10</v>
      </c>
      <c r="L112" s="27">
        <v>9.6</v>
      </c>
      <c r="M112" s="100">
        <v>36</v>
      </c>
      <c r="N112" s="113">
        <f t="shared" si="39"/>
        <v>2.0704377190915775</v>
      </c>
      <c r="O112" s="86">
        <f t="shared" si="21"/>
        <v>2.1418321231981836</v>
      </c>
      <c r="P112" s="63">
        <f t="shared" si="40"/>
        <v>0.1213704869812304</v>
      </c>
      <c r="Q112" s="63">
        <f t="shared" si="22"/>
        <v>8.5673284927927348E-2</v>
      </c>
      <c r="R112" s="63">
        <f t="shared" si="41"/>
        <v>2.2846209314113959</v>
      </c>
      <c r="S112" s="113">
        <f t="shared" si="42"/>
        <v>34.269313971170938</v>
      </c>
      <c r="T112" s="89">
        <f t="shared" si="35"/>
        <v>0.32323127844435251</v>
      </c>
      <c r="U112" s="89">
        <f t="shared" si="36"/>
        <v>0.31030202730657841</v>
      </c>
      <c r="V112" s="124">
        <f t="shared" si="32"/>
        <v>1.163632602399669</v>
      </c>
      <c r="W112" s="27">
        <v>3.77</v>
      </c>
      <c r="X112" s="27">
        <v>699</v>
      </c>
      <c r="Y112" s="27">
        <v>2.02</v>
      </c>
      <c r="Z112" s="27">
        <v>3</v>
      </c>
      <c r="AA112" s="27">
        <v>6.4</v>
      </c>
      <c r="AB112" s="37">
        <f t="shared" si="43"/>
        <v>4.4799999999999995</v>
      </c>
      <c r="AC112" s="27">
        <v>64</v>
      </c>
      <c r="AD112" s="27">
        <v>14.9</v>
      </c>
      <c r="AE112" s="27">
        <v>7.8</v>
      </c>
      <c r="AF112" s="27">
        <v>1.4</v>
      </c>
      <c r="AI112" s="86"/>
      <c r="AJ112" s="119"/>
      <c r="BB112" s="35"/>
      <c r="BC112" t="s">
        <v>176</v>
      </c>
    </row>
    <row r="113" spans="1:55" ht="15" customHeight="1" x14ac:dyDescent="0.25">
      <c r="A113" t="s">
        <v>3380</v>
      </c>
      <c r="B113" s="61">
        <v>44818</v>
      </c>
      <c r="C113" t="s">
        <v>194</v>
      </c>
      <c r="D113" s="109">
        <v>3</v>
      </c>
      <c r="E113" s="27">
        <v>57</v>
      </c>
      <c r="F113" s="27">
        <v>57</v>
      </c>
      <c r="G113" s="27">
        <v>2.4</v>
      </c>
      <c r="H113" s="27">
        <v>1.7</v>
      </c>
      <c r="I113" s="27">
        <v>58</v>
      </c>
      <c r="J113" s="27">
        <v>560</v>
      </c>
      <c r="K113" s="27">
        <v>15</v>
      </c>
      <c r="L113" s="27">
        <v>14</v>
      </c>
      <c r="M113" s="100">
        <v>43</v>
      </c>
      <c r="N113" s="113">
        <f t="shared" si="39"/>
        <v>4.0694810340765493</v>
      </c>
      <c r="O113" s="86">
        <f t="shared" si="21"/>
        <v>4.0694810340765493</v>
      </c>
      <c r="P113" s="63">
        <f t="shared" si="40"/>
        <v>0.1713465698558547</v>
      </c>
      <c r="Q113" s="63">
        <f t="shared" si="22"/>
        <v>0.1213704869812304</v>
      </c>
      <c r="R113" s="63">
        <f t="shared" si="41"/>
        <v>4.140875438183155</v>
      </c>
      <c r="S113" s="113">
        <f t="shared" si="42"/>
        <v>39.980866299699429</v>
      </c>
      <c r="T113" s="89">
        <f t="shared" si="35"/>
        <v>0.48484691766652876</v>
      </c>
      <c r="U113" s="89">
        <f t="shared" si="36"/>
        <v>0.45252378982209351</v>
      </c>
      <c r="V113" s="124">
        <f t="shared" si="32"/>
        <v>1.3898944973107157</v>
      </c>
      <c r="W113" s="27">
        <v>3.69</v>
      </c>
      <c r="X113" s="27">
        <v>684</v>
      </c>
      <c r="Y113" s="27">
        <v>1.99</v>
      </c>
      <c r="AA113" s="27">
        <v>5.6</v>
      </c>
      <c r="AB113" s="37">
        <f t="shared" si="43"/>
        <v>3.9199999999999995</v>
      </c>
      <c r="AC113" s="27">
        <v>56</v>
      </c>
      <c r="AD113" s="27">
        <v>14.7</v>
      </c>
      <c r="AI113" s="86"/>
      <c r="AJ113" s="119"/>
      <c r="BB113" s="35"/>
      <c r="BC113" t="s">
        <v>176</v>
      </c>
    </row>
    <row r="114" spans="1:55" ht="15" customHeight="1" x14ac:dyDescent="0.25">
      <c r="A114" t="s">
        <v>3381</v>
      </c>
      <c r="B114" s="61">
        <v>44818</v>
      </c>
      <c r="C114" t="s">
        <v>194</v>
      </c>
      <c r="D114" s="109">
        <v>6</v>
      </c>
      <c r="E114" s="27">
        <v>76</v>
      </c>
      <c r="F114" s="27">
        <v>75</v>
      </c>
      <c r="G114" s="27">
        <v>2</v>
      </c>
      <c r="H114" s="27">
        <v>1.8</v>
      </c>
      <c r="I114" s="27">
        <v>77</v>
      </c>
      <c r="J114" s="27">
        <v>530</v>
      </c>
      <c r="K114" s="27">
        <v>21</v>
      </c>
      <c r="L114" s="27">
        <v>19</v>
      </c>
      <c r="M114" s="100">
        <v>46</v>
      </c>
      <c r="N114" s="113">
        <f t="shared" si="39"/>
        <v>5.4259747121020654</v>
      </c>
      <c r="O114" s="86">
        <f t="shared" si="21"/>
        <v>5.3545803079954588</v>
      </c>
      <c r="P114" s="63">
        <f t="shared" si="40"/>
        <v>0.14278880821321224</v>
      </c>
      <c r="Q114" s="63">
        <f t="shared" si="22"/>
        <v>0.12850992739189102</v>
      </c>
      <c r="R114" s="63">
        <f t="shared" si="41"/>
        <v>5.4973691162086711</v>
      </c>
      <c r="S114" s="113">
        <f t="shared" si="42"/>
        <v>37.839034176501244</v>
      </c>
      <c r="T114" s="89">
        <f t="shared" si="35"/>
        <v>0.67878568473314027</v>
      </c>
      <c r="U114" s="89">
        <f t="shared" si="36"/>
        <v>0.61413942904426977</v>
      </c>
      <c r="V114" s="124">
        <f t="shared" si="32"/>
        <v>1.4868638808440215</v>
      </c>
      <c r="W114" s="27">
        <v>3.69</v>
      </c>
      <c r="X114" s="27">
        <v>685</v>
      </c>
      <c r="Y114" s="27">
        <v>2</v>
      </c>
      <c r="AA114" s="27">
        <v>5</v>
      </c>
      <c r="AB114" s="37">
        <f t="shared" si="43"/>
        <v>3.5</v>
      </c>
      <c r="AC114" s="27">
        <v>50</v>
      </c>
      <c r="AD114" s="27">
        <v>14.7</v>
      </c>
      <c r="AI114" s="86"/>
      <c r="AJ114" s="119"/>
      <c r="BB114" s="35"/>
      <c r="BC114" t="s">
        <v>176</v>
      </c>
    </row>
    <row r="115" spans="1:55" ht="15" customHeight="1" x14ac:dyDescent="0.25">
      <c r="A115" t="s">
        <v>3382</v>
      </c>
      <c r="B115" s="61">
        <v>44818</v>
      </c>
      <c r="C115" t="s">
        <v>194</v>
      </c>
      <c r="D115" s="109">
        <v>9</v>
      </c>
      <c r="E115" s="27">
        <v>110</v>
      </c>
      <c r="F115" s="27">
        <v>110</v>
      </c>
      <c r="G115" s="27">
        <v>2.5</v>
      </c>
      <c r="H115" s="27">
        <v>1.9</v>
      </c>
      <c r="I115" s="27">
        <v>110</v>
      </c>
      <c r="J115" s="27">
        <v>530</v>
      </c>
      <c r="K115" s="27">
        <v>28</v>
      </c>
      <c r="L115" s="27">
        <v>27</v>
      </c>
      <c r="M115" s="100">
        <v>52</v>
      </c>
      <c r="N115" s="113">
        <f t="shared" si="39"/>
        <v>7.8533844517266731</v>
      </c>
      <c r="O115" s="86">
        <f t="shared" si="21"/>
        <v>7.8533844517266731</v>
      </c>
      <c r="P115" s="63">
        <f t="shared" si="40"/>
        <v>0.17848601026651531</v>
      </c>
      <c r="Q115" s="63">
        <f t="shared" si="22"/>
        <v>0.13564936780255163</v>
      </c>
      <c r="R115" s="63">
        <f t="shared" si="41"/>
        <v>7.8533844517266731</v>
      </c>
      <c r="S115" s="113">
        <f t="shared" si="42"/>
        <v>37.839034176501244</v>
      </c>
      <c r="T115" s="89">
        <f t="shared" si="35"/>
        <v>0.90504757964418703</v>
      </c>
      <c r="U115" s="89">
        <f t="shared" si="36"/>
        <v>0.87272445179975178</v>
      </c>
      <c r="V115" s="124">
        <f t="shared" si="32"/>
        <v>1.6808026479106331</v>
      </c>
      <c r="W115" s="27">
        <v>3.72</v>
      </c>
      <c r="X115" s="27">
        <v>690</v>
      </c>
      <c r="Y115" s="27">
        <v>2.0499999999999998</v>
      </c>
      <c r="AA115" s="27">
        <v>3.6</v>
      </c>
      <c r="AB115" s="37">
        <f t="shared" si="43"/>
        <v>2.52</v>
      </c>
      <c r="AC115" s="27">
        <v>36</v>
      </c>
      <c r="AD115" s="27">
        <v>14.5</v>
      </c>
      <c r="AI115" s="86"/>
      <c r="AJ115" s="119"/>
      <c r="BB115" s="35"/>
      <c r="BC115" t="s">
        <v>176</v>
      </c>
    </row>
    <row r="116" spans="1:55" ht="15" customHeight="1" x14ac:dyDescent="0.25">
      <c r="A116" t="s">
        <v>3383</v>
      </c>
      <c r="B116" s="61">
        <v>44818</v>
      </c>
      <c r="C116" t="s">
        <v>194</v>
      </c>
      <c r="D116" s="109">
        <v>12</v>
      </c>
      <c r="E116" s="27">
        <v>590</v>
      </c>
      <c r="F116" s="27">
        <v>590</v>
      </c>
      <c r="G116" s="27">
        <v>2.6</v>
      </c>
      <c r="H116" s="27" t="s">
        <v>3406</v>
      </c>
      <c r="I116" s="27">
        <v>590</v>
      </c>
      <c r="J116" s="27">
        <v>1000</v>
      </c>
      <c r="K116" s="27">
        <v>92</v>
      </c>
      <c r="L116" s="27">
        <v>84</v>
      </c>
      <c r="M116" s="100">
        <v>140</v>
      </c>
      <c r="N116" s="113">
        <f t="shared" si="39"/>
        <v>42.122698422897614</v>
      </c>
      <c r="O116" s="86">
        <f t="shared" si="21"/>
        <v>42.122698422897614</v>
      </c>
      <c r="P116" s="63">
        <f t="shared" si="40"/>
        <v>0.18562545067717592</v>
      </c>
      <c r="Q116" s="63" t="s">
        <v>3407</v>
      </c>
      <c r="R116" s="63">
        <f t="shared" si="41"/>
        <v>42.122698422897614</v>
      </c>
      <c r="S116" s="113">
        <f t="shared" si="42"/>
        <v>71.394404106606117</v>
      </c>
      <c r="T116" s="89">
        <f t="shared" si="35"/>
        <v>2.9737277616880431</v>
      </c>
      <c r="U116" s="89">
        <f t="shared" si="36"/>
        <v>2.7151427389325611</v>
      </c>
      <c r="V116" s="124">
        <f t="shared" si="32"/>
        <v>4.5252378982209347</v>
      </c>
      <c r="W116" s="27">
        <v>3.73</v>
      </c>
      <c r="X116" s="27">
        <v>692</v>
      </c>
      <c r="Y116" s="27">
        <v>2.2599999999999998</v>
      </c>
      <c r="AA116" s="27" t="s">
        <v>221</v>
      </c>
      <c r="AB116" s="37" t="s">
        <v>221</v>
      </c>
      <c r="AC116" s="27" t="s">
        <v>221</v>
      </c>
      <c r="AD116" s="27">
        <v>13.1</v>
      </c>
      <c r="AH116" s="27">
        <v>1.66</v>
      </c>
      <c r="AI116" s="86">
        <f>(AH116/32.06)*1000</f>
        <v>51.777916406737361</v>
      </c>
      <c r="AJ116" s="119"/>
      <c r="BB116" s="35"/>
      <c r="BC116" t="s">
        <v>176</v>
      </c>
    </row>
    <row r="117" spans="1:55" ht="15" customHeight="1" x14ac:dyDescent="0.25">
      <c r="A117" t="s">
        <v>3384</v>
      </c>
      <c r="B117" s="61">
        <v>44818</v>
      </c>
      <c r="C117" t="s">
        <v>194</v>
      </c>
      <c r="D117" s="109">
        <v>15</v>
      </c>
      <c r="E117" s="27">
        <v>920</v>
      </c>
      <c r="F117" s="27">
        <v>910</v>
      </c>
      <c r="G117" s="27">
        <v>2.7</v>
      </c>
      <c r="H117" s="27">
        <v>1.1000000000000001</v>
      </c>
      <c r="I117" s="27">
        <v>910</v>
      </c>
      <c r="J117" s="27">
        <v>1400</v>
      </c>
      <c r="K117" s="27">
        <v>130</v>
      </c>
      <c r="L117" s="27">
        <v>110</v>
      </c>
      <c r="M117" s="100">
        <v>190</v>
      </c>
      <c r="N117" s="113">
        <f t="shared" si="39"/>
        <v>65.682851778077634</v>
      </c>
      <c r="O117" s="86">
        <f t="shared" si="21"/>
        <v>64.968907737011577</v>
      </c>
      <c r="P117" s="63">
        <f t="shared" si="40"/>
        <v>0.19276489108783654</v>
      </c>
      <c r="Q117" s="63">
        <f>H117/14.0067</f>
        <v>7.8533844517266735E-2</v>
      </c>
      <c r="R117" s="63">
        <f t="shared" si="41"/>
        <v>64.968907737011577</v>
      </c>
      <c r="S117" s="113">
        <f t="shared" si="42"/>
        <v>99.952165749248564</v>
      </c>
      <c r="T117" s="89">
        <f t="shared" si="35"/>
        <v>4.2020066197765829</v>
      </c>
      <c r="U117" s="89">
        <f t="shared" si="36"/>
        <v>3.5555440628878774</v>
      </c>
      <c r="V117" s="124">
        <f t="shared" si="32"/>
        <v>6.1413942904426975</v>
      </c>
      <c r="W117" s="27">
        <v>3.75</v>
      </c>
      <c r="X117" s="27">
        <v>695</v>
      </c>
      <c r="Y117" s="27">
        <v>2.35</v>
      </c>
      <c r="AA117" s="27" t="s">
        <v>221</v>
      </c>
      <c r="AB117" s="37" t="s">
        <v>221</v>
      </c>
      <c r="AC117" s="27" t="s">
        <v>221</v>
      </c>
      <c r="AD117" s="27">
        <v>12.5</v>
      </c>
      <c r="AH117" s="27">
        <v>4.8899999999999997</v>
      </c>
      <c r="AI117" s="86">
        <f>(AH117/32.06)*1000</f>
        <v>152.5265127885215</v>
      </c>
      <c r="AJ117" s="119"/>
      <c r="BB117" s="35"/>
      <c r="BC117" t="s">
        <v>176</v>
      </c>
    </row>
    <row r="118" spans="1:55" s="5" customFormat="1" ht="15" customHeight="1" x14ac:dyDescent="0.25">
      <c r="A118" s="5" t="s">
        <v>3385</v>
      </c>
      <c r="B118" s="62">
        <v>44818</v>
      </c>
      <c r="C118" s="5" t="s">
        <v>194</v>
      </c>
      <c r="D118" s="111">
        <v>17</v>
      </c>
      <c r="E118" s="78">
        <v>1300</v>
      </c>
      <c r="F118" s="78">
        <v>1300</v>
      </c>
      <c r="G118" s="78">
        <v>2.6</v>
      </c>
      <c r="H118" s="78" t="s">
        <v>337</v>
      </c>
      <c r="I118" s="78">
        <v>1300</v>
      </c>
      <c r="J118" s="78">
        <v>1700</v>
      </c>
      <c r="K118" s="78">
        <v>190</v>
      </c>
      <c r="L118" s="78">
        <v>180</v>
      </c>
      <c r="M118" s="104">
        <v>260</v>
      </c>
      <c r="N118" s="125">
        <f t="shared" si="39"/>
        <v>92.812725338587953</v>
      </c>
      <c r="O118" s="114">
        <f t="shared" si="21"/>
        <v>92.812725338587953</v>
      </c>
      <c r="P118" s="87">
        <f t="shared" si="40"/>
        <v>0.18562545067717592</v>
      </c>
      <c r="Q118" s="87" t="s">
        <v>3407</v>
      </c>
      <c r="R118" s="87">
        <f t="shared" si="41"/>
        <v>92.812725338587953</v>
      </c>
      <c r="S118" s="125">
        <f t="shared" si="42"/>
        <v>121.37048698123041</v>
      </c>
      <c r="T118" s="91">
        <f t="shared" si="35"/>
        <v>6.1413942904426975</v>
      </c>
      <c r="U118" s="91">
        <f t="shared" si="36"/>
        <v>5.8181630119983447</v>
      </c>
      <c r="V118" s="126">
        <f t="shared" si="32"/>
        <v>8.4040132395531657</v>
      </c>
      <c r="W118" s="78">
        <v>3.86</v>
      </c>
      <c r="X118" s="78">
        <v>714</v>
      </c>
      <c r="Y118" s="78">
        <v>2.46</v>
      </c>
      <c r="Z118" s="78"/>
      <c r="AA118" s="78" t="s">
        <v>221</v>
      </c>
      <c r="AB118" s="75" t="s">
        <v>221</v>
      </c>
      <c r="AC118" s="78" t="s">
        <v>221</v>
      </c>
      <c r="AD118" s="78">
        <v>12.3</v>
      </c>
      <c r="AE118" s="78">
        <v>7.3</v>
      </c>
      <c r="AF118" s="78">
        <v>1.5</v>
      </c>
      <c r="AG118" s="78"/>
      <c r="AH118" s="78">
        <v>6.53</v>
      </c>
      <c r="AI118" s="114">
        <f>(AH118/32.06)*1000</f>
        <v>203.68059887710544</v>
      </c>
      <c r="AJ118" s="133"/>
      <c r="BB118" s="82"/>
      <c r="BC118" s="5" t="s">
        <v>176</v>
      </c>
    </row>
    <row r="119" spans="1:55" ht="15" customHeight="1" x14ac:dyDescent="0.25">
      <c r="A119" t="s">
        <v>3386</v>
      </c>
      <c r="B119" s="61">
        <v>44846</v>
      </c>
      <c r="C119" t="s">
        <v>194</v>
      </c>
      <c r="D119" s="109">
        <v>0.5</v>
      </c>
      <c r="E119" s="27">
        <v>7.2</v>
      </c>
      <c r="F119" s="27">
        <v>15</v>
      </c>
      <c r="G119" s="27">
        <v>2</v>
      </c>
      <c r="H119" s="27">
        <v>1.2</v>
      </c>
      <c r="I119" s="27">
        <v>16</v>
      </c>
      <c r="J119" s="27">
        <v>500</v>
      </c>
      <c r="K119" s="27">
        <v>13</v>
      </c>
      <c r="L119" s="27">
        <v>12</v>
      </c>
      <c r="M119" s="100">
        <v>50</v>
      </c>
      <c r="N119" s="113">
        <f t="shared" si="39"/>
        <v>0.51403970956756406</v>
      </c>
      <c r="O119" s="86">
        <f t="shared" si="21"/>
        <v>1.0709160615990918</v>
      </c>
      <c r="P119" s="63">
        <f t="shared" si="40"/>
        <v>0.14278880821321224</v>
      </c>
      <c r="Q119" s="63">
        <f t="shared" si="22"/>
        <v>8.5673284927927348E-2</v>
      </c>
      <c r="R119" s="63">
        <f t="shared" si="41"/>
        <v>1.1423104657056979</v>
      </c>
      <c r="S119" s="113">
        <f t="shared" si="42"/>
        <v>35.697202053303059</v>
      </c>
      <c r="T119" s="89">
        <f t="shared" si="35"/>
        <v>0.42020066197765826</v>
      </c>
      <c r="U119" s="89">
        <f t="shared" si="36"/>
        <v>0.38787753413322301</v>
      </c>
      <c r="V119" s="124">
        <f t="shared" si="32"/>
        <v>1.6161563922217625</v>
      </c>
      <c r="W119" s="27">
        <v>3.82</v>
      </c>
      <c r="X119" s="27">
        <v>707</v>
      </c>
      <c r="Y119" s="27">
        <v>2.48</v>
      </c>
      <c r="Z119" s="27">
        <v>2.1</v>
      </c>
      <c r="AA119" s="27">
        <v>9.5</v>
      </c>
      <c r="AB119" s="37">
        <f>AA119*0.7</f>
        <v>6.6499999999999995</v>
      </c>
      <c r="AC119" s="27">
        <v>88</v>
      </c>
      <c r="AD119" s="27">
        <v>11.9</v>
      </c>
      <c r="AE119" s="27">
        <v>7.9</v>
      </c>
      <c r="AF119" s="27">
        <v>1.4</v>
      </c>
    </row>
    <row r="120" spans="1:55" ht="15" customHeight="1" x14ac:dyDescent="0.25">
      <c r="A120" t="s">
        <v>3387</v>
      </c>
      <c r="B120" s="61">
        <v>44846</v>
      </c>
      <c r="C120" t="s">
        <v>194</v>
      </c>
      <c r="D120" s="109">
        <v>3</v>
      </c>
      <c r="E120" s="27">
        <v>12</v>
      </c>
      <c r="F120" s="27">
        <v>18</v>
      </c>
      <c r="G120" s="27">
        <v>2.2000000000000002</v>
      </c>
      <c r="H120" s="27">
        <v>1.2</v>
      </c>
      <c r="I120" s="27">
        <v>20</v>
      </c>
      <c r="J120" s="27">
        <v>540</v>
      </c>
      <c r="K120" s="27">
        <v>14</v>
      </c>
      <c r="L120" s="27">
        <v>13</v>
      </c>
      <c r="M120" s="100">
        <v>48</v>
      </c>
      <c r="N120" s="113">
        <f t="shared" si="39"/>
        <v>0.85673284927927351</v>
      </c>
      <c r="O120" s="86">
        <f t="shared" si="21"/>
        <v>1.2850992739189102</v>
      </c>
      <c r="P120" s="63">
        <f t="shared" si="40"/>
        <v>0.15706768903453347</v>
      </c>
      <c r="Q120" s="63">
        <f t="shared" si="22"/>
        <v>8.5673284927927348E-2</v>
      </c>
      <c r="R120" s="63">
        <f t="shared" si="41"/>
        <v>1.4278880821321225</v>
      </c>
      <c r="S120" s="113">
        <f t="shared" si="42"/>
        <v>38.552978217567308</v>
      </c>
      <c r="T120" s="89">
        <f t="shared" si="35"/>
        <v>0.45252378982209351</v>
      </c>
      <c r="U120" s="89">
        <f t="shared" si="36"/>
        <v>0.42020066197765826</v>
      </c>
      <c r="V120" s="124">
        <f t="shared" si="32"/>
        <v>1.551510136532892</v>
      </c>
      <c r="W120" s="27">
        <v>3.8</v>
      </c>
      <c r="X120" s="27">
        <v>705</v>
      </c>
      <c r="Y120" s="27">
        <v>2.48</v>
      </c>
      <c r="AA120" s="27">
        <v>9.1</v>
      </c>
      <c r="AB120" s="37">
        <f t="shared" ref="AB120:AB139" si="44">AA120*0.7</f>
        <v>6.3699999999999992</v>
      </c>
      <c r="AC120" s="27">
        <v>84</v>
      </c>
      <c r="AD120" s="27">
        <v>11.8</v>
      </c>
      <c r="AE120" s="27" t="s">
        <v>179</v>
      </c>
      <c r="AF120" s="27" t="s">
        <v>179</v>
      </c>
    </row>
    <row r="121" spans="1:55" ht="15" customHeight="1" x14ac:dyDescent="0.25">
      <c r="A121" t="s">
        <v>3388</v>
      </c>
      <c r="B121" s="61">
        <v>44846</v>
      </c>
      <c r="C121" t="s">
        <v>194</v>
      </c>
      <c r="D121" s="109">
        <v>6</v>
      </c>
      <c r="E121" s="27">
        <v>17</v>
      </c>
      <c r="F121" s="27">
        <v>21</v>
      </c>
      <c r="G121" s="27">
        <v>1.9</v>
      </c>
      <c r="H121" s="27">
        <v>1.4</v>
      </c>
      <c r="I121" s="27">
        <v>22</v>
      </c>
      <c r="J121" s="27">
        <v>510</v>
      </c>
      <c r="K121" s="27">
        <v>14</v>
      </c>
      <c r="L121" s="27">
        <v>14</v>
      </c>
      <c r="M121" s="100">
        <v>49</v>
      </c>
      <c r="N121" s="113">
        <f t="shared" si="39"/>
        <v>1.2137048698123041</v>
      </c>
      <c r="O121" s="86">
        <f t="shared" si="21"/>
        <v>1.4992824862387286</v>
      </c>
      <c r="P121" s="63">
        <f t="shared" si="40"/>
        <v>0.13564936780255163</v>
      </c>
      <c r="Q121" s="63">
        <f t="shared" si="22"/>
        <v>9.9952165749248562E-2</v>
      </c>
      <c r="R121" s="63">
        <f t="shared" si="41"/>
        <v>1.5706768903453348</v>
      </c>
      <c r="S121" s="113">
        <f t="shared" si="42"/>
        <v>36.411146094369123</v>
      </c>
      <c r="T121" s="89">
        <f t="shared" si="35"/>
        <v>0.45252378982209351</v>
      </c>
      <c r="U121" s="89">
        <f t="shared" si="36"/>
        <v>0.45252378982209351</v>
      </c>
      <c r="V121" s="124">
        <f t="shared" si="32"/>
        <v>1.5838332643773272</v>
      </c>
      <c r="W121" s="27">
        <v>3.82</v>
      </c>
      <c r="X121" s="27">
        <v>708</v>
      </c>
      <c r="Y121" s="27">
        <v>2.46</v>
      </c>
      <c r="AA121" s="27">
        <v>8.9</v>
      </c>
      <c r="AB121" s="37">
        <f t="shared" si="44"/>
        <v>6.2299999999999995</v>
      </c>
      <c r="AC121" s="27">
        <v>83</v>
      </c>
      <c r="AD121" s="27">
        <v>12.1</v>
      </c>
      <c r="AE121" s="27" t="s">
        <v>179</v>
      </c>
      <c r="AF121" s="27" t="s">
        <v>179</v>
      </c>
    </row>
    <row r="122" spans="1:55" ht="15" customHeight="1" x14ac:dyDescent="0.25">
      <c r="A122" t="s">
        <v>3389</v>
      </c>
      <c r="B122" s="61">
        <v>44846</v>
      </c>
      <c r="C122" t="s">
        <v>194</v>
      </c>
      <c r="D122" s="109">
        <v>9</v>
      </c>
      <c r="E122" s="27">
        <v>29</v>
      </c>
      <c r="F122" s="27">
        <v>28</v>
      </c>
      <c r="G122" s="27">
        <v>14</v>
      </c>
      <c r="H122" s="27">
        <v>13</v>
      </c>
      <c r="I122" s="27">
        <v>41</v>
      </c>
      <c r="J122" s="27">
        <v>510</v>
      </c>
      <c r="K122" s="27">
        <v>19</v>
      </c>
      <c r="L122" s="27">
        <v>15</v>
      </c>
      <c r="M122" s="100">
        <v>54</v>
      </c>
      <c r="N122" s="113">
        <f t="shared" si="39"/>
        <v>2.0704377190915775</v>
      </c>
      <c r="O122" s="86">
        <f t="shared" si="21"/>
        <v>1.9990433149849713</v>
      </c>
      <c r="P122" s="63">
        <f t="shared" ref="P122:P139" si="45">G122/14.0067</f>
        <v>0.99952165749248567</v>
      </c>
      <c r="Q122" s="63">
        <f t="shared" si="22"/>
        <v>0.92812725338587954</v>
      </c>
      <c r="R122" s="63">
        <f t="shared" ref="R122:R139" si="46">I122/14.0067</f>
        <v>2.9271705683708511</v>
      </c>
      <c r="S122" s="113">
        <f t="shared" si="42"/>
        <v>36.411146094369123</v>
      </c>
      <c r="T122" s="89">
        <f t="shared" si="35"/>
        <v>0.61413942904426977</v>
      </c>
      <c r="U122" s="89">
        <f t="shared" si="36"/>
        <v>0.48484691766652876</v>
      </c>
      <c r="V122" s="124">
        <f t="shared" ref="V122:V139" si="47">M122/30.9376</f>
        <v>1.7454489035995036</v>
      </c>
      <c r="W122" s="27">
        <v>3.95</v>
      </c>
      <c r="X122" s="27">
        <v>729</v>
      </c>
      <c r="Y122" s="27">
        <v>2.58</v>
      </c>
      <c r="AA122" s="27">
        <v>8.5</v>
      </c>
      <c r="AB122" s="37">
        <f t="shared" si="44"/>
        <v>5.9499999999999993</v>
      </c>
      <c r="AC122" s="27">
        <v>81</v>
      </c>
      <c r="AD122" s="27">
        <v>11.9</v>
      </c>
      <c r="AE122" s="27" t="s">
        <v>179</v>
      </c>
      <c r="AF122" s="27" t="s">
        <v>179</v>
      </c>
    </row>
    <row r="123" spans="1:55" ht="15" customHeight="1" x14ac:dyDescent="0.25">
      <c r="A123" t="s">
        <v>3390</v>
      </c>
      <c r="B123" s="61">
        <v>44846</v>
      </c>
      <c r="C123" t="s">
        <v>194</v>
      </c>
      <c r="D123" s="109">
        <v>12</v>
      </c>
      <c r="E123" s="27">
        <v>93</v>
      </c>
      <c r="F123" s="27">
        <v>89</v>
      </c>
      <c r="G123" s="27">
        <v>82</v>
      </c>
      <c r="H123" s="27">
        <v>77</v>
      </c>
      <c r="I123" s="27">
        <v>170</v>
      </c>
      <c r="J123" s="27">
        <v>600</v>
      </c>
      <c r="K123" s="27">
        <v>32</v>
      </c>
      <c r="L123" s="27">
        <v>30</v>
      </c>
      <c r="M123" s="100">
        <v>54</v>
      </c>
      <c r="N123" s="113">
        <f t="shared" si="39"/>
        <v>6.6396795819143692</v>
      </c>
      <c r="O123" s="86">
        <f t="shared" si="21"/>
        <v>6.3541019654879447</v>
      </c>
      <c r="P123" s="63">
        <f t="shared" si="45"/>
        <v>5.8543411367417022</v>
      </c>
      <c r="Q123" s="63">
        <f t="shared" si="22"/>
        <v>5.4973691162086711</v>
      </c>
      <c r="R123" s="63">
        <f t="shared" si="46"/>
        <v>12.13704869812304</v>
      </c>
      <c r="S123" s="113">
        <f t="shared" si="42"/>
        <v>42.83664246396367</v>
      </c>
      <c r="T123" s="89">
        <f t="shared" si="35"/>
        <v>1.034340091021928</v>
      </c>
      <c r="U123" s="89">
        <f t="shared" si="36"/>
        <v>0.96969383533305753</v>
      </c>
      <c r="V123" s="124">
        <f t="shared" si="47"/>
        <v>1.7454489035995036</v>
      </c>
      <c r="W123" s="27">
        <v>4.0999999999999996</v>
      </c>
      <c r="X123" s="27">
        <v>756</v>
      </c>
      <c r="Y123" s="27">
        <v>2.71</v>
      </c>
      <c r="AA123" s="27">
        <v>6</v>
      </c>
      <c r="AB123" s="37">
        <f t="shared" si="44"/>
        <v>4.1999999999999993</v>
      </c>
      <c r="AC123" s="27">
        <v>57</v>
      </c>
      <c r="AD123" s="27">
        <v>11.8</v>
      </c>
      <c r="AE123" s="27" t="s">
        <v>179</v>
      </c>
      <c r="AF123" s="27" t="s">
        <v>179</v>
      </c>
    </row>
    <row r="124" spans="1:55" ht="15" customHeight="1" x14ac:dyDescent="0.25">
      <c r="A124" t="s">
        <v>3391</v>
      </c>
      <c r="B124" s="61">
        <v>44846</v>
      </c>
      <c r="C124" t="s">
        <v>194</v>
      </c>
      <c r="D124" s="109">
        <v>15</v>
      </c>
      <c r="E124" s="27">
        <v>79</v>
      </c>
      <c r="F124" s="27">
        <v>78</v>
      </c>
      <c r="G124" s="27">
        <v>89</v>
      </c>
      <c r="H124" s="27">
        <v>84</v>
      </c>
      <c r="I124" s="27">
        <v>160</v>
      </c>
      <c r="J124" s="27">
        <v>660</v>
      </c>
      <c r="K124" s="27">
        <v>29</v>
      </c>
      <c r="L124" s="27">
        <v>28</v>
      </c>
      <c r="M124" s="100">
        <v>63</v>
      </c>
      <c r="N124" s="113">
        <f t="shared" si="39"/>
        <v>5.6401579244218834</v>
      </c>
      <c r="O124" s="86">
        <f t="shared" si="21"/>
        <v>5.5687635203152777</v>
      </c>
      <c r="P124" s="63">
        <f t="shared" si="45"/>
        <v>6.3541019654879447</v>
      </c>
      <c r="Q124" s="63">
        <f t="shared" si="22"/>
        <v>5.9971299449549145</v>
      </c>
      <c r="R124" s="63">
        <f t="shared" si="46"/>
        <v>11.42310465705698</v>
      </c>
      <c r="S124" s="113">
        <f t="shared" si="42"/>
        <v>47.12030671036004</v>
      </c>
      <c r="T124" s="89">
        <f t="shared" si="35"/>
        <v>0.93737070748862228</v>
      </c>
      <c r="U124" s="89">
        <f t="shared" si="36"/>
        <v>0.90504757964418703</v>
      </c>
      <c r="V124" s="124">
        <f t="shared" si="47"/>
        <v>2.0363570541994207</v>
      </c>
      <c r="W124" s="27">
        <v>4.05</v>
      </c>
      <c r="X124" s="27">
        <v>747</v>
      </c>
      <c r="Y124" s="27">
        <v>2.65</v>
      </c>
      <c r="AA124" s="27">
        <v>6.1</v>
      </c>
      <c r="AB124" s="37">
        <f t="shared" si="44"/>
        <v>4.2699999999999996</v>
      </c>
      <c r="AC124" s="27">
        <v>57</v>
      </c>
      <c r="AD124" s="27">
        <v>12</v>
      </c>
      <c r="AE124" s="27" t="s">
        <v>179</v>
      </c>
      <c r="AF124" s="27" t="s">
        <v>179</v>
      </c>
    </row>
    <row r="125" spans="1:55" s="5" customFormat="1" ht="15" customHeight="1" x14ac:dyDescent="0.25">
      <c r="A125" s="5" t="s">
        <v>3392</v>
      </c>
      <c r="B125" s="62">
        <v>44846</v>
      </c>
      <c r="C125" s="5" t="s">
        <v>194</v>
      </c>
      <c r="D125" s="111">
        <v>17</v>
      </c>
      <c r="E125" s="78">
        <v>94</v>
      </c>
      <c r="F125" s="78">
        <v>93</v>
      </c>
      <c r="G125" s="78">
        <v>100</v>
      </c>
      <c r="H125" s="78">
        <v>99</v>
      </c>
      <c r="I125" s="78">
        <v>190</v>
      </c>
      <c r="J125" s="78">
        <v>720</v>
      </c>
      <c r="K125" s="78">
        <v>35</v>
      </c>
      <c r="L125" s="78">
        <v>33</v>
      </c>
      <c r="M125" s="104">
        <v>57</v>
      </c>
      <c r="N125" s="125">
        <f t="shared" si="39"/>
        <v>6.7110739860209758</v>
      </c>
      <c r="O125" s="114">
        <f t="shared" si="21"/>
        <v>6.6396795819143692</v>
      </c>
      <c r="P125" s="87">
        <f t="shared" si="45"/>
        <v>7.1394404106606126</v>
      </c>
      <c r="Q125" s="87">
        <f t="shared" si="22"/>
        <v>7.0680460065540061</v>
      </c>
      <c r="R125" s="87">
        <f t="shared" si="46"/>
        <v>13.564936780255163</v>
      </c>
      <c r="S125" s="125">
        <f t="shared" si="42"/>
        <v>51.40397095675641</v>
      </c>
      <c r="T125" s="91">
        <f t="shared" si="35"/>
        <v>1.1313094745552337</v>
      </c>
      <c r="U125" s="91">
        <f t="shared" si="36"/>
        <v>1.0666632188663632</v>
      </c>
      <c r="V125" s="126">
        <f t="shared" si="47"/>
        <v>1.8424182871328092</v>
      </c>
      <c r="W125" s="78">
        <v>4.07</v>
      </c>
      <c r="X125" s="78">
        <v>750</v>
      </c>
      <c r="Y125" s="78">
        <v>2.69</v>
      </c>
      <c r="Z125" s="78"/>
      <c r="AA125" s="78">
        <v>6</v>
      </c>
      <c r="AB125" s="75">
        <f t="shared" si="44"/>
        <v>4.1999999999999993</v>
      </c>
      <c r="AC125" s="78">
        <v>56</v>
      </c>
      <c r="AD125" s="78">
        <v>11.8</v>
      </c>
      <c r="AE125" s="78">
        <v>7.7</v>
      </c>
      <c r="AF125" s="78">
        <v>1.4</v>
      </c>
      <c r="AG125" s="78"/>
      <c r="AH125" s="78"/>
      <c r="AI125" s="78"/>
      <c r="AJ125" s="106"/>
    </row>
    <row r="126" spans="1:55" ht="15" customHeight="1" x14ac:dyDescent="0.25">
      <c r="A126" t="s">
        <v>3395</v>
      </c>
      <c r="B126" s="61">
        <v>44882</v>
      </c>
      <c r="C126" t="s">
        <v>194</v>
      </c>
      <c r="D126" s="109">
        <v>0.5</v>
      </c>
      <c r="E126" s="27">
        <v>86</v>
      </c>
      <c r="F126" s="27">
        <v>86</v>
      </c>
      <c r="G126" s="27">
        <v>110</v>
      </c>
      <c r="H126" s="27">
        <v>110</v>
      </c>
      <c r="I126" s="27">
        <v>190</v>
      </c>
      <c r="J126" s="27">
        <v>630</v>
      </c>
      <c r="K126" s="27">
        <v>31</v>
      </c>
      <c r="L126" s="27">
        <v>31</v>
      </c>
      <c r="M126" s="100">
        <v>52</v>
      </c>
      <c r="N126" s="113">
        <f t="shared" si="39"/>
        <v>6.1399187531681267</v>
      </c>
      <c r="O126" s="86">
        <f t="shared" si="21"/>
        <v>6.1399187531681267</v>
      </c>
      <c r="P126" s="63">
        <f t="shared" si="45"/>
        <v>7.8533844517266731</v>
      </c>
      <c r="Q126" s="63">
        <f t="shared" si="22"/>
        <v>7.8533844517266731</v>
      </c>
      <c r="R126" s="63">
        <f t="shared" si="46"/>
        <v>13.564936780255163</v>
      </c>
      <c r="S126" s="113">
        <f t="shared" si="42"/>
        <v>44.978474587161855</v>
      </c>
      <c r="T126" s="89">
        <f t="shared" si="35"/>
        <v>1.0020169631774927</v>
      </c>
      <c r="U126" s="89">
        <f t="shared" si="36"/>
        <v>1.0020169631774927</v>
      </c>
      <c r="V126" s="124">
        <f t="shared" si="47"/>
        <v>1.6808026479106331</v>
      </c>
      <c r="W126" s="27">
        <v>3.93</v>
      </c>
      <c r="X126" s="27">
        <v>727</v>
      </c>
      <c r="Y126" s="27" t="s">
        <v>179</v>
      </c>
      <c r="Z126" s="27">
        <v>4.7</v>
      </c>
      <c r="AA126" s="27">
        <v>8.6</v>
      </c>
      <c r="AB126" s="37">
        <f>AA126*0.7</f>
        <v>6.02</v>
      </c>
      <c r="AC126" s="27" t="s">
        <v>179</v>
      </c>
      <c r="AD126" s="27" t="s">
        <v>179</v>
      </c>
      <c r="AE126" s="27">
        <v>7.7</v>
      </c>
      <c r="AF126" s="27">
        <v>1.4</v>
      </c>
    </row>
    <row r="127" spans="1:55" ht="15" customHeight="1" x14ac:dyDescent="0.25">
      <c r="A127" t="s">
        <v>3396</v>
      </c>
      <c r="B127" s="61">
        <v>44882</v>
      </c>
      <c r="C127" t="s">
        <v>194</v>
      </c>
      <c r="D127" s="109">
        <v>3</v>
      </c>
      <c r="E127" s="27">
        <v>92</v>
      </c>
      <c r="F127" s="27">
        <v>91</v>
      </c>
      <c r="G127" s="27">
        <v>110</v>
      </c>
      <c r="H127" s="27">
        <v>110</v>
      </c>
      <c r="I127" s="27">
        <v>200</v>
      </c>
      <c r="J127" s="27">
        <v>580</v>
      </c>
      <c r="K127" s="27">
        <v>33</v>
      </c>
      <c r="L127" s="27">
        <v>32</v>
      </c>
      <c r="M127" s="100">
        <v>52</v>
      </c>
      <c r="N127" s="113">
        <f t="shared" si="39"/>
        <v>6.5682851778077636</v>
      </c>
      <c r="O127" s="86">
        <f t="shared" si="21"/>
        <v>6.496890773701157</v>
      </c>
      <c r="P127" s="63">
        <f t="shared" si="45"/>
        <v>7.8533844517266731</v>
      </c>
      <c r="Q127" s="63">
        <f t="shared" si="22"/>
        <v>7.8533844517266731</v>
      </c>
      <c r="R127" s="63">
        <f t="shared" si="46"/>
        <v>14.278880821321225</v>
      </c>
      <c r="S127" s="113">
        <f t="shared" si="42"/>
        <v>41.40875438183155</v>
      </c>
      <c r="T127" s="89">
        <f t="shared" si="35"/>
        <v>1.0666632188663632</v>
      </c>
      <c r="U127" s="89">
        <f t="shared" si="36"/>
        <v>1.034340091021928</v>
      </c>
      <c r="V127" s="124">
        <f t="shared" si="47"/>
        <v>1.6808026479106331</v>
      </c>
      <c r="W127" s="27">
        <v>3.98</v>
      </c>
      <c r="X127" s="27">
        <v>735</v>
      </c>
      <c r="Y127" s="27">
        <v>2.92</v>
      </c>
      <c r="AA127" s="27">
        <v>8.6</v>
      </c>
      <c r="AB127" s="37">
        <f t="shared" si="44"/>
        <v>6.02</v>
      </c>
      <c r="AC127" s="27">
        <v>76</v>
      </c>
      <c r="AD127" s="27">
        <v>8.8000000000000007</v>
      </c>
      <c r="AE127" s="27" t="s">
        <v>179</v>
      </c>
    </row>
    <row r="128" spans="1:55" ht="15" customHeight="1" x14ac:dyDescent="0.25">
      <c r="A128" t="s">
        <v>3397</v>
      </c>
      <c r="B128" s="61">
        <v>44882</v>
      </c>
      <c r="C128" t="s">
        <v>194</v>
      </c>
      <c r="D128" s="109">
        <v>6</v>
      </c>
      <c r="E128" s="27">
        <v>85</v>
      </c>
      <c r="F128" s="27">
        <v>85</v>
      </c>
      <c r="G128" s="27">
        <v>110</v>
      </c>
      <c r="H128" s="27">
        <v>110</v>
      </c>
      <c r="I128" s="27">
        <v>200</v>
      </c>
      <c r="J128" s="27">
        <v>550</v>
      </c>
      <c r="K128" s="27">
        <v>31</v>
      </c>
      <c r="L128" s="27">
        <v>31</v>
      </c>
      <c r="M128" s="100">
        <v>47</v>
      </c>
      <c r="N128" s="113">
        <f t="shared" si="39"/>
        <v>6.0685243490615202</v>
      </c>
      <c r="O128" s="86">
        <f t="shared" si="21"/>
        <v>6.0685243490615202</v>
      </c>
      <c r="P128" s="63">
        <f t="shared" si="45"/>
        <v>7.8533844517266731</v>
      </c>
      <c r="Q128" s="63">
        <f t="shared" si="22"/>
        <v>7.8533844517266731</v>
      </c>
      <c r="R128" s="63">
        <f t="shared" si="46"/>
        <v>14.278880821321225</v>
      </c>
      <c r="S128" s="113">
        <f t="shared" si="42"/>
        <v>39.266922258633365</v>
      </c>
      <c r="T128" s="89">
        <f t="shared" si="35"/>
        <v>1.0020169631774927</v>
      </c>
      <c r="U128" s="89">
        <f t="shared" si="36"/>
        <v>1.0020169631774927</v>
      </c>
      <c r="V128" s="124">
        <f t="shared" si="47"/>
        <v>1.5191870086884567</v>
      </c>
      <c r="W128" s="27">
        <v>3.98</v>
      </c>
      <c r="X128" s="27">
        <v>736</v>
      </c>
      <c r="Y128" s="27">
        <v>2.94</v>
      </c>
      <c r="AA128" s="27">
        <v>8.4</v>
      </c>
      <c r="AB128" s="37">
        <f t="shared" si="44"/>
        <v>5.88</v>
      </c>
      <c r="AC128" s="27">
        <v>74</v>
      </c>
      <c r="AD128" s="27">
        <v>8.6999999999999993</v>
      </c>
      <c r="AE128" s="27" t="s">
        <v>179</v>
      </c>
    </row>
    <row r="129" spans="1:36" ht="15" customHeight="1" x14ac:dyDescent="0.25">
      <c r="A129" t="s">
        <v>3398</v>
      </c>
      <c r="B129" s="61">
        <v>44882</v>
      </c>
      <c r="C129" t="s">
        <v>194</v>
      </c>
      <c r="D129" s="109">
        <v>9</v>
      </c>
      <c r="E129" s="27">
        <v>84</v>
      </c>
      <c r="F129" s="27">
        <v>84</v>
      </c>
      <c r="G129" s="27">
        <v>110</v>
      </c>
      <c r="H129" s="27">
        <v>110</v>
      </c>
      <c r="I129" s="27">
        <v>200</v>
      </c>
      <c r="J129" s="27">
        <v>550</v>
      </c>
      <c r="K129" s="27">
        <v>32</v>
      </c>
      <c r="L129" s="27">
        <v>31</v>
      </c>
      <c r="M129" s="100">
        <v>49</v>
      </c>
      <c r="N129" s="113">
        <f t="shared" si="39"/>
        <v>5.9971299449549145</v>
      </c>
      <c r="O129" s="86">
        <f t="shared" si="21"/>
        <v>5.9971299449549145</v>
      </c>
      <c r="P129" s="63">
        <f t="shared" si="45"/>
        <v>7.8533844517266731</v>
      </c>
      <c r="Q129" s="63">
        <f t="shared" si="22"/>
        <v>7.8533844517266731</v>
      </c>
      <c r="R129" s="63">
        <f t="shared" si="46"/>
        <v>14.278880821321225</v>
      </c>
      <c r="S129" s="113">
        <f t="shared" si="42"/>
        <v>39.266922258633365</v>
      </c>
      <c r="T129" s="89">
        <f t="shared" si="35"/>
        <v>1.034340091021928</v>
      </c>
      <c r="U129" s="89">
        <f t="shared" si="36"/>
        <v>1.0020169631774927</v>
      </c>
      <c r="V129" s="124">
        <f t="shared" si="47"/>
        <v>1.5838332643773272</v>
      </c>
      <c r="W129" s="27">
        <v>3.98</v>
      </c>
      <c r="X129" s="27">
        <v>736</v>
      </c>
      <c r="Y129" s="27">
        <v>2.95</v>
      </c>
      <c r="AA129" s="27">
        <v>8.4</v>
      </c>
      <c r="AB129" s="37">
        <f t="shared" si="44"/>
        <v>5.88</v>
      </c>
      <c r="AC129" s="27">
        <v>74</v>
      </c>
      <c r="AD129" s="27">
        <v>8.6</v>
      </c>
      <c r="AE129" s="27" t="s">
        <v>179</v>
      </c>
    </row>
    <row r="130" spans="1:36" ht="15" customHeight="1" x14ac:dyDescent="0.25">
      <c r="A130" t="s">
        <v>3399</v>
      </c>
      <c r="B130" s="61">
        <v>44882</v>
      </c>
      <c r="C130" t="s">
        <v>194</v>
      </c>
      <c r="D130" s="109">
        <v>12</v>
      </c>
      <c r="E130" s="27">
        <v>63</v>
      </c>
      <c r="F130" s="27">
        <v>63</v>
      </c>
      <c r="G130" s="27">
        <v>230</v>
      </c>
      <c r="H130" s="27">
        <v>230</v>
      </c>
      <c r="I130" s="27">
        <v>290</v>
      </c>
      <c r="J130" s="27">
        <v>610</v>
      </c>
      <c r="K130" s="27">
        <v>47</v>
      </c>
      <c r="L130" s="27">
        <v>47</v>
      </c>
      <c r="M130" s="100">
        <v>61</v>
      </c>
      <c r="N130" s="113">
        <f t="shared" si="39"/>
        <v>4.4978474587161861</v>
      </c>
      <c r="O130" s="86">
        <f t="shared" si="21"/>
        <v>4.4978474587161861</v>
      </c>
      <c r="P130" s="63">
        <f t="shared" si="45"/>
        <v>16.420712944519408</v>
      </c>
      <c r="Q130" s="63">
        <f t="shared" si="22"/>
        <v>16.420712944519408</v>
      </c>
      <c r="R130" s="63">
        <f t="shared" si="46"/>
        <v>20.704377190915775</v>
      </c>
      <c r="S130" s="113">
        <f t="shared" si="42"/>
        <v>43.550586505029734</v>
      </c>
      <c r="T130" s="89">
        <f t="shared" si="35"/>
        <v>1.5191870086884567</v>
      </c>
      <c r="U130" s="89">
        <f t="shared" si="36"/>
        <v>1.5191870086884567</v>
      </c>
      <c r="V130" s="124">
        <f t="shared" si="47"/>
        <v>1.9717107985105502</v>
      </c>
      <c r="W130" s="27">
        <v>4.26</v>
      </c>
      <c r="X130" s="27">
        <v>784</v>
      </c>
      <c r="Y130" s="27">
        <v>3.1</v>
      </c>
      <c r="AA130" s="27">
        <v>6.4</v>
      </c>
      <c r="AB130" s="37">
        <f t="shared" si="44"/>
        <v>4.4799999999999995</v>
      </c>
      <c r="AC130" s="27">
        <v>57</v>
      </c>
      <c r="AD130" s="27">
        <v>9.3000000000000007</v>
      </c>
      <c r="AE130" s="27" t="s">
        <v>179</v>
      </c>
    </row>
    <row r="131" spans="1:36" ht="15" customHeight="1" x14ac:dyDescent="0.25">
      <c r="A131" t="s">
        <v>3400</v>
      </c>
      <c r="B131" s="61">
        <v>44882</v>
      </c>
      <c r="C131" t="s">
        <v>194</v>
      </c>
      <c r="D131" s="109">
        <v>15</v>
      </c>
      <c r="E131" s="27">
        <v>67</v>
      </c>
      <c r="F131" s="27">
        <v>67</v>
      </c>
      <c r="G131" s="27">
        <v>250</v>
      </c>
      <c r="H131" s="27">
        <v>250</v>
      </c>
      <c r="I131" s="27">
        <v>310</v>
      </c>
      <c r="J131" s="27">
        <v>620</v>
      </c>
      <c r="K131" s="27">
        <v>52</v>
      </c>
      <c r="L131" s="27">
        <v>51</v>
      </c>
      <c r="M131" s="100">
        <v>66</v>
      </c>
      <c r="N131" s="113">
        <f t="shared" si="39"/>
        <v>4.7834250751426106</v>
      </c>
      <c r="O131" s="86">
        <f t="shared" si="21"/>
        <v>4.7834250751426106</v>
      </c>
      <c r="P131" s="63">
        <f t="shared" si="45"/>
        <v>17.848601026651529</v>
      </c>
      <c r="Q131" s="63">
        <f t="shared" si="22"/>
        <v>17.848601026651529</v>
      </c>
      <c r="R131" s="63">
        <f t="shared" si="46"/>
        <v>22.132265273047899</v>
      </c>
      <c r="S131" s="113">
        <f t="shared" si="42"/>
        <v>44.264530546095799</v>
      </c>
      <c r="T131" s="89">
        <f t="shared" si="35"/>
        <v>1.6808026479106331</v>
      </c>
      <c r="U131" s="89">
        <f t="shared" si="36"/>
        <v>1.6484795200661977</v>
      </c>
      <c r="V131" s="124">
        <f t="shared" si="47"/>
        <v>2.1333264377327263</v>
      </c>
      <c r="W131" s="27">
        <v>4.3</v>
      </c>
      <c r="X131" s="27">
        <v>790</v>
      </c>
      <c r="Y131" s="27">
        <v>3.11</v>
      </c>
      <c r="AA131" s="27">
        <v>6</v>
      </c>
      <c r="AB131" s="37">
        <f t="shared" si="44"/>
        <v>4.1999999999999993</v>
      </c>
      <c r="AC131" s="27">
        <v>54</v>
      </c>
      <c r="AD131" s="27">
        <v>9.5</v>
      </c>
      <c r="AE131" s="27" t="s">
        <v>179</v>
      </c>
    </row>
    <row r="132" spans="1:36" s="5" customFormat="1" ht="15" customHeight="1" x14ac:dyDescent="0.25">
      <c r="A132" s="5" t="s">
        <v>3401</v>
      </c>
      <c r="B132" s="62">
        <v>44882</v>
      </c>
      <c r="C132" s="5" t="s">
        <v>194</v>
      </c>
      <c r="D132" s="111">
        <v>17</v>
      </c>
      <c r="E132" s="78">
        <v>85</v>
      </c>
      <c r="F132" s="78">
        <v>84</v>
      </c>
      <c r="G132" s="78">
        <v>160</v>
      </c>
      <c r="H132" s="78">
        <v>160</v>
      </c>
      <c r="I132" s="78">
        <v>240</v>
      </c>
      <c r="J132" s="78">
        <v>600</v>
      </c>
      <c r="K132" s="78">
        <v>39</v>
      </c>
      <c r="L132" s="78">
        <v>38</v>
      </c>
      <c r="M132" s="104">
        <v>60</v>
      </c>
      <c r="N132" s="125">
        <f t="shared" si="39"/>
        <v>6.0685243490615202</v>
      </c>
      <c r="O132" s="114">
        <f t="shared" si="21"/>
        <v>5.9971299449549145</v>
      </c>
      <c r="P132" s="87">
        <f t="shared" si="45"/>
        <v>11.42310465705698</v>
      </c>
      <c r="Q132" s="87">
        <f>H132/14.0067</f>
        <v>11.42310465705698</v>
      </c>
      <c r="R132" s="87">
        <f t="shared" si="46"/>
        <v>17.134656985585469</v>
      </c>
      <c r="S132" s="125">
        <f t="shared" si="42"/>
        <v>42.83664246396367</v>
      </c>
      <c r="T132" s="91">
        <f t="shared" si="35"/>
        <v>1.2606019859329747</v>
      </c>
      <c r="U132" s="91">
        <f t="shared" si="36"/>
        <v>1.2282788580885395</v>
      </c>
      <c r="V132" s="126">
        <f t="shared" si="47"/>
        <v>1.9393876706661151</v>
      </c>
      <c r="W132" s="78">
        <v>4</v>
      </c>
      <c r="X132" s="78">
        <v>738</v>
      </c>
      <c r="Y132" s="78">
        <v>2.92</v>
      </c>
      <c r="Z132" s="78"/>
      <c r="AA132" s="78">
        <v>7.5</v>
      </c>
      <c r="AB132" s="75">
        <f t="shared" si="44"/>
        <v>5.25</v>
      </c>
      <c r="AC132" s="78">
        <v>67</v>
      </c>
      <c r="AD132" s="78">
        <v>9</v>
      </c>
      <c r="AE132" s="78">
        <v>7.6</v>
      </c>
      <c r="AF132" s="78">
        <v>1.4</v>
      </c>
      <c r="AG132" s="78"/>
      <c r="AH132" s="78"/>
      <c r="AI132" s="78"/>
      <c r="AJ132" s="106"/>
    </row>
    <row r="133" spans="1:36" s="134" customFormat="1" ht="15" customHeight="1" x14ac:dyDescent="0.25">
      <c r="A133" s="134" t="s">
        <v>3409</v>
      </c>
      <c r="B133" s="138">
        <v>44910</v>
      </c>
      <c r="C133" s="134" t="s">
        <v>194</v>
      </c>
      <c r="D133" s="107">
        <v>0.5</v>
      </c>
      <c r="E133" s="135">
        <v>62</v>
      </c>
      <c r="F133" s="135">
        <v>60</v>
      </c>
      <c r="G133" s="135">
        <v>290</v>
      </c>
      <c r="H133" s="135">
        <v>280</v>
      </c>
      <c r="I133" s="135">
        <v>340</v>
      </c>
      <c r="J133" s="135">
        <v>710</v>
      </c>
      <c r="K133" s="135">
        <v>35</v>
      </c>
      <c r="L133" s="135">
        <v>31</v>
      </c>
      <c r="M133" s="136">
        <v>54</v>
      </c>
      <c r="N133" s="113">
        <f t="shared" si="39"/>
        <v>4.4264530546095795</v>
      </c>
      <c r="O133" s="86">
        <f t="shared" si="21"/>
        <v>4.2836642463963672</v>
      </c>
      <c r="P133" s="63">
        <f t="shared" si="45"/>
        <v>20.704377190915775</v>
      </c>
      <c r="Q133" s="63">
        <f t="shared" ref="Q133:Q139" si="48">H133/14.0067</f>
        <v>19.990433149849714</v>
      </c>
      <c r="R133" s="63">
        <f t="shared" si="46"/>
        <v>24.274097396246081</v>
      </c>
      <c r="S133" s="113">
        <f t="shared" si="42"/>
        <v>50.690026915690346</v>
      </c>
      <c r="T133" s="89">
        <f t="shared" si="35"/>
        <v>1.1313094745552337</v>
      </c>
      <c r="U133" s="89">
        <f t="shared" si="36"/>
        <v>1.0020169631774927</v>
      </c>
      <c r="V133" s="124">
        <f t="shared" si="47"/>
        <v>1.7454489035995036</v>
      </c>
      <c r="W133" s="135">
        <v>3.02</v>
      </c>
      <c r="X133" s="135">
        <v>568</v>
      </c>
      <c r="Y133" s="135">
        <v>2.2799999999999998</v>
      </c>
      <c r="Z133" s="135">
        <v>4</v>
      </c>
      <c r="AA133" s="135">
        <v>11.6</v>
      </c>
      <c r="AB133" s="37">
        <f>AA133*0.7</f>
        <v>8.1199999999999992</v>
      </c>
      <c r="AC133" s="135">
        <v>79</v>
      </c>
      <c r="AD133" s="135" t="s">
        <v>3416</v>
      </c>
      <c r="AE133" s="135">
        <v>7.9</v>
      </c>
      <c r="AF133" s="135">
        <v>1.5</v>
      </c>
      <c r="AG133" s="135"/>
      <c r="AH133" s="135"/>
      <c r="AI133" s="135"/>
      <c r="AJ133" s="137"/>
    </row>
    <row r="134" spans="1:36" ht="15" customHeight="1" x14ac:dyDescent="0.25">
      <c r="A134" t="s">
        <v>3410</v>
      </c>
      <c r="B134" s="61">
        <v>44910</v>
      </c>
      <c r="C134" t="s">
        <v>194</v>
      </c>
      <c r="D134" s="109">
        <v>3</v>
      </c>
      <c r="E134" s="27">
        <v>17</v>
      </c>
      <c r="F134" s="27">
        <v>17</v>
      </c>
      <c r="G134" s="27">
        <v>320</v>
      </c>
      <c r="H134" s="27">
        <v>320</v>
      </c>
      <c r="I134" s="27">
        <v>330</v>
      </c>
      <c r="J134" s="27">
        <v>660</v>
      </c>
      <c r="K134" s="27">
        <v>41</v>
      </c>
      <c r="L134" s="27">
        <v>39</v>
      </c>
      <c r="M134" s="100">
        <v>54</v>
      </c>
      <c r="N134" s="113">
        <f t="shared" si="39"/>
        <v>1.2137048698123041</v>
      </c>
      <c r="O134" s="86">
        <f t="shared" ref="O134:O139" si="49">F134/14.0067</f>
        <v>1.2137048698123041</v>
      </c>
      <c r="P134" s="63">
        <f t="shared" si="45"/>
        <v>22.84620931411396</v>
      </c>
      <c r="Q134" s="63">
        <f t="shared" si="48"/>
        <v>22.84620931411396</v>
      </c>
      <c r="R134" s="63">
        <f t="shared" si="46"/>
        <v>23.56015335518002</v>
      </c>
      <c r="S134" s="113">
        <f t="shared" si="42"/>
        <v>47.12030671036004</v>
      </c>
      <c r="T134" s="89">
        <f t="shared" si="35"/>
        <v>1.3252482416218452</v>
      </c>
      <c r="U134" s="89">
        <f t="shared" si="36"/>
        <v>1.2606019859329747</v>
      </c>
      <c r="V134" s="124">
        <f t="shared" si="47"/>
        <v>1.7454489035995036</v>
      </c>
      <c r="W134" s="27">
        <v>3.58</v>
      </c>
      <c r="X134" s="27">
        <v>666</v>
      </c>
      <c r="Y134" s="27">
        <v>2.84</v>
      </c>
      <c r="AA134" s="27">
        <v>7.3</v>
      </c>
      <c r="AB134" s="37">
        <f t="shared" si="44"/>
        <v>5.1099999999999994</v>
      </c>
      <c r="AC134" s="27">
        <v>56</v>
      </c>
      <c r="AD134" s="27">
        <v>4.3</v>
      </c>
      <c r="AE134" s="27" t="s">
        <v>179</v>
      </c>
      <c r="AF134" s="27" t="s">
        <v>179</v>
      </c>
    </row>
    <row r="135" spans="1:36" ht="15" customHeight="1" x14ac:dyDescent="0.25">
      <c r="A135" t="s">
        <v>3411</v>
      </c>
      <c r="B135" s="61">
        <v>44910</v>
      </c>
      <c r="C135" t="s">
        <v>194</v>
      </c>
      <c r="D135" s="109">
        <v>6</v>
      </c>
      <c r="E135" s="27">
        <v>11</v>
      </c>
      <c r="F135" s="27">
        <v>11</v>
      </c>
      <c r="G135" s="27">
        <v>340</v>
      </c>
      <c r="H135" s="27">
        <v>340</v>
      </c>
      <c r="I135" s="27">
        <v>350</v>
      </c>
      <c r="J135" s="27">
        <v>680</v>
      </c>
      <c r="K135" s="27">
        <v>45</v>
      </c>
      <c r="L135" s="27">
        <v>44</v>
      </c>
      <c r="M135" s="100">
        <v>60</v>
      </c>
      <c r="N135" s="113">
        <f t="shared" si="39"/>
        <v>0.78533844517266738</v>
      </c>
      <c r="O135" s="86">
        <f t="shared" si="49"/>
        <v>0.78533844517266738</v>
      </c>
      <c r="P135" s="63">
        <f t="shared" si="45"/>
        <v>24.274097396246081</v>
      </c>
      <c r="Q135" s="63">
        <f t="shared" si="48"/>
        <v>24.274097396246081</v>
      </c>
      <c r="R135" s="63">
        <f t="shared" si="46"/>
        <v>24.988041437312141</v>
      </c>
      <c r="S135" s="113">
        <f t="shared" si="42"/>
        <v>48.548194792492161</v>
      </c>
      <c r="T135" s="89">
        <f t="shared" si="35"/>
        <v>1.4545407529995862</v>
      </c>
      <c r="U135" s="89">
        <f t="shared" si="36"/>
        <v>1.422217625155151</v>
      </c>
      <c r="V135" s="124">
        <f t="shared" si="47"/>
        <v>1.9393876706661151</v>
      </c>
      <c r="W135" s="27">
        <v>3.75</v>
      </c>
      <c r="X135" s="27">
        <v>694</v>
      </c>
      <c r="Y135" s="27">
        <v>2.94</v>
      </c>
      <c r="AA135" s="27">
        <v>5.8</v>
      </c>
      <c r="AB135" s="37">
        <f t="shared" si="44"/>
        <v>4.0599999999999996</v>
      </c>
      <c r="AC135" s="27">
        <v>46</v>
      </c>
      <c r="AD135" s="27">
        <v>5.4</v>
      </c>
      <c r="AE135" s="27" t="s">
        <v>179</v>
      </c>
      <c r="AF135" s="27" t="s">
        <v>179</v>
      </c>
    </row>
    <row r="136" spans="1:36" ht="15" customHeight="1" x14ac:dyDescent="0.25">
      <c r="A136" t="s">
        <v>3412</v>
      </c>
      <c r="B136" s="61">
        <v>44910</v>
      </c>
      <c r="C136" t="s">
        <v>194</v>
      </c>
      <c r="D136" s="109">
        <v>9</v>
      </c>
      <c r="E136" s="27">
        <v>9.5</v>
      </c>
      <c r="F136" s="27">
        <v>9.5</v>
      </c>
      <c r="G136" s="27">
        <v>360</v>
      </c>
      <c r="H136" s="27">
        <v>360</v>
      </c>
      <c r="I136" s="27">
        <v>370</v>
      </c>
      <c r="J136" s="27">
        <v>720</v>
      </c>
      <c r="K136" s="27">
        <v>51</v>
      </c>
      <c r="L136" s="27">
        <v>50</v>
      </c>
      <c r="M136" s="100">
        <v>65</v>
      </c>
      <c r="N136" s="113">
        <f t="shared" si="39"/>
        <v>0.67824683901275817</v>
      </c>
      <c r="O136" s="86">
        <f t="shared" si="49"/>
        <v>0.67824683901275817</v>
      </c>
      <c r="P136" s="63">
        <f t="shared" si="45"/>
        <v>25.701985478378205</v>
      </c>
      <c r="Q136" s="63">
        <f t="shared" si="48"/>
        <v>25.701985478378205</v>
      </c>
      <c r="R136" s="63">
        <f t="shared" si="46"/>
        <v>26.415929519444266</v>
      </c>
      <c r="S136" s="113">
        <f t="shared" si="42"/>
        <v>51.40397095675641</v>
      </c>
      <c r="T136" s="89">
        <f t="shared" si="35"/>
        <v>1.6484795200661977</v>
      </c>
      <c r="U136" s="89">
        <f t="shared" si="36"/>
        <v>1.6161563922217625</v>
      </c>
      <c r="V136" s="124">
        <f t="shared" si="47"/>
        <v>2.1010033098882914</v>
      </c>
      <c r="W136" s="27">
        <v>3.83</v>
      </c>
      <c r="X136" s="27">
        <v>709</v>
      </c>
      <c r="Y136" s="27">
        <v>2.99</v>
      </c>
      <c r="AA136" s="27">
        <v>4.7</v>
      </c>
      <c r="AB136" s="37">
        <f t="shared" si="44"/>
        <v>3.29</v>
      </c>
      <c r="AC136" s="27">
        <v>38</v>
      </c>
      <c r="AD136" s="27">
        <v>5.8</v>
      </c>
      <c r="AE136" s="27" t="s">
        <v>179</v>
      </c>
      <c r="AF136" s="27" t="s">
        <v>179</v>
      </c>
    </row>
    <row r="137" spans="1:36" ht="15" customHeight="1" x14ac:dyDescent="0.25">
      <c r="A137" t="s">
        <v>3413</v>
      </c>
      <c r="B137" s="61">
        <v>44910</v>
      </c>
      <c r="C137" t="s">
        <v>194</v>
      </c>
      <c r="D137" s="109">
        <v>12</v>
      </c>
      <c r="E137" s="27">
        <v>11</v>
      </c>
      <c r="F137" s="27">
        <v>10</v>
      </c>
      <c r="G137" s="27">
        <v>370</v>
      </c>
      <c r="H137" s="27">
        <v>370</v>
      </c>
      <c r="I137" s="27">
        <v>380</v>
      </c>
      <c r="J137" s="27">
        <v>700</v>
      </c>
      <c r="K137" s="27">
        <v>52</v>
      </c>
      <c r="L137" s="27">
        <v>51</v>
      </c>
      <c r="M137" s="100">
        <v>69</v>
      </c>
      <c r="N137" s="113">
        <f t="shared" si="39"/>
        <v>0.78533844517266738</v>
      </c>
      <c r="O137" s="86">
        <f t="shared" si="49"/>
        <v>0.71394404106606124</v>
      </c>
      <c r="P137" s="63">
        <f t="shared" si="45"/>
        <v>26.415929519444266</v>
      </c>
      <c r="Q137" s="63">
        <f t="shared" si="48"/>
        <v>26.415929519444266</v>
      </c>
      <c r="R137" s="63">
        <f t="shared" si="46"/>
        <v>27.129873560510326</v>
      </c>
      <c r="S137" s="113">
        <f t="shared" si="42"/>
        <v>49.976082874624282</v>
      </c>
      <c r="T137" s="89">
        <f t="shared" si="35"/>
        <v>1.6808026479106331</v>
      </c>
      <c r="U137" s="89">
        <f t="shared" si="36"/>
        <v>1.6484795200661977</v>
      </c>
      <c r="V137" s="124">
        <f t="shared" si="47"/>
        <v>2.2302958212660324</v>
      </c>
      <c r="W137" s="27">
        <v>3.86</v>
      </c>
      <c r="X137" s="27">
        <v>714</v>
      </c>
      <c r="Y137" s="27">
        <v>3.03</v>
      </c>
      <c r="AA137" s="27">
        <v>4.4000000000000004</v>
      </c>
      <c r="AB137" s="37">
        <f t="shared" si="44"/>
        <v>3.08</v>
      </c>
      <c r="AC137" s="27">
        <v>35</v>
      </c>
      <c r="AD137" s="27">
        <v>5.5</v>
      </c>
      <c r="AE137" s="27" t="s">
        <v>179</v>
      </c>
      <c r="AF137" s="27" t="s">
        <v>179</v>
      </c>
    </row>
    <row r="138" spans="1:36" ht="15" customHeight="1" x14ac:dyDescent="0.25">
      <c r="A138" t="s">
        <v>3414</v>
      </c>
      <c r="B138" s="61">
        <v>44910</v>
      </c>
      <c r="C138" t="s">
        <v>194</v>
      </c>
      <c r="D138" s="109">
        <v>15</v>
      </c>
      <c r="E138" s="27">
        <v>8.9</v>
      </c>
      <c r="F138" s="27">
        <v>8.8000000000000007</v>
      </c>
      <c r="G138" s="27">
        <v>370</v>
      </c>
      <c r="H138" s="27">
        <v>370</v>
      </c>
      <c r="I138" s="27">
        <v>380</v>
      </c>
      <c r="J138" s="27">
        <v>740</v>
      </c>
      <c r="K138" s="27">
        <v>52</v>
      </c>
      <c r="L138" s="27">
        <v>51</v>
      </c>
      <c r="M138" s="100">
        <v>67</v>
      </c>
      <c r="N138" s="113">
        <f t="shared" si="39"/>
        <v>0.63541019654879449</v>
      </c>
      <c r="O138" s="86">
        <f t="shared" si="49"/>
        <v>0.62827075613813388</v>
      </c>
      <c r="P138" s="63">
        <f t="shared" si="45"/>
        <v>26.415929519444266</v>
      </c>
      <c r="Q138" s="63">
        <f t="shared" si="48"/>
        <v>26.415929519444266</v>
      </c>
      <c r="R138" s="63">
        <f t="shared" si="46"/>
        <v>27.129873560510326</v>
      </c>
      <c r="S138" s="113">
        <f t="shared" si="42"/>
        <v>52.831859038888531</v>
      </c>
      <c r="T138" s="89">
        <f t="shared" si="35"/>
        <v>1.6808026479106331</v>
      </c>
      <c r="U138" s="89">
        <f t="shared" si="36"/>
        <v>1.6484795200661977</v>
      </c>
      <c r="V138" s="124">
        <f t="shared" si="47"/>
        <v>2.1656495655771617</v>
      </c>
      <c r="W138" s="27">
        <v>3.86</v>
      </c>
      <c r="X138" s="27">
        <v>715</v>
      </c>
      <c r="Y138" s="27">
        <v>3.01</v>
      </c>
      <c r="AA138" s="27">
        <v>4.5</v>
      </c>
      <c r="AB138" s="37">
        <f t="shared" si="44"/>
        <v>3.15</v>
      </c>
      <c r="AC138" s="27">
        <v>36</v>
      </c>
      <c r="AD138" s="27">
        <v>6</v>
      </c>
      <c r="AE138" s="27" t="s">
        <v>179</v>
      </c>
      <c r="AF138" s="27" t="s">
        <v>179</v>
      </c>
    </row>
    <row r="139" spans="1:36" s="5" customFormat="1" ht="15" customHeight="1" x14ac:dyDescent="0.25">
      <c r="A139" s="5" t="s">
        <v>3415</v>
      </c>
      <c r="B139" s="62">
        <v>44910</v>
      </c>
      <c r="C139" s="5" t="s">
        <v>194</v>
      </c>
      <c r="D139" s="111">
        <v>17</v>
      </c>
      <c r="E139" s="78">
        <v>13</v>
      </c>
      <c r="F139" s="78">
        <v>12</v>
      </c>
      <c r="G139" s="78">
        <v>410</v>
      </c>
      <c r="H139" s="78">
        <v>410</v>
      </c>
      <c r="I139" s="78">
        <v>420</v>
      </c>
      <c r="J139" s="78">
        <v>780</v>
      </c>
      <c r="K139" s="78">
        <v>56</v>
      </c>
      <c r="L139" s="78">
        <v>55</v>
      </c>
      <c r="M139" s="104">
        <v>76</v>
      </c>
      <c r="N139" s="125">
        <f t="shared" si="39"/>
        <v>0.92812725338587954</v>
      </c>
      <c r="O139" s="114">
        <f t="shared" si="49"/>
        <v>0.85673284927927351</v>
      </c>
      <c r="P139" s="87">
        <f t="shared" si="45"/>
        <v>29.271705683708511</v>
      </c>
      <c r="Q139" s="87">
        <f t="shared" si="48"/>
        <v>29.271705683708511</v>
      </c>
      <c r="R139" s="87">
        <f t="shared" si="46"/>
        <v>29.985649724774571</v>
      </c>
      <c r="S139" s="125">
        <f t="shared" si="42"/>
        <v>55.687635203152773</v>
      </c>
      <c r="T139" s="91">
        <f t="shared" si="35"/>
        <v>1.8100951592883741</v>
      </c>
      <c r="U139" s="91">
        <f t="shared" si="36"/>
        <v>1.7777720314439387</v>
      </c>
      <c r="V139" s="126">
        <f t="shared" si="47"/>
        <v>2.4565577161770791</v>
      </c>
      <c r="W139" s="78">
        <v>3.86</v>
      </c>
      <c r="X139" s="78">
        <v>714</v>
      </c>
      <c r="Y139" s="78">
        <v>3</v>
      </c>
      <c r="Z139" s="78"/>
      <c r="AA139" s="78">
        <v>4</v>
      </c>
      <c r="AB139" s="75">
        <f t="shared" si="44"/>
        <v>2.8</v>
      </c>
      <c r="AC139" s="78">
        <v>32</v>
      </c>
      <c r="AD139" s="78">
        <v>6.1</v>
      </c>
      <c r="AE139" s="78">
        <v>7.6</v>
      </c>
      <c r="AF139" s="78">
        <v>1.4</v>
      </c>
      <c r="AG139" s="78"/>
      <c r="AH139" s="78"/>
      <c r="AI139" s="78"/>
      <c r="AJ139" s="106"/>
    </row>
  </sheetData>
  <autoFilter ref="A2:AK138" xr:uid="{00000000-0001-0000-0100-000000000000}"/>
  <sortState xmlns:xlrd2="http://schemas.microsoft.com/office/spreadsheetml/2017/richdata2" ref="A4:AJ4">
    <sortCondition ref="C4"/>
    <sortCondition ref="D4"/>
  </sortState>
  <phoneticPr fontId="3" type="noConversion"/>
  <conditionalFormatting sqref="AB3:AB1048576">
    <cfRule type="cellIs" dxfId="1" priority="2" operator="lessThan">
      <formula>3</formula>
    </cfRule>
  </conditionalFormatting>
  <conditionalFormatting sqref="AB1 AB3:AB1048576">
    <cfRule type="containsText" dxfId="0" priority="1" operator="containsText" text="s">
      <formula>NOT(ISERROR(SEARCH("s",AB1)))</formula>
    </cfRule>
  </conditionalFormatting>
  <pageMargins left="0.7" right="0.7" top="0.75" bottom="0.75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89"/>
  <sheetViews>
    <sheetView workbookViewId="0">
      <selection activeCell="B3" sqref="B3"/>
    </sheetView>
  </sheetViews>
  <sheetFormatPr defaultColWidth="8.77734375" defaultRowHeight="13.2" x14ac:dyDescent="0.25"/>
  <cols>
    <col min="3" max="3" width="30.21875" customWidth="1"/>
    <col min="4" max="4" width="21.44140625" style="1" customWidth="1"/>
    <col min="5" max="5" width="13.44140625" style="1" bestFit="1" customWidth="1"/>
    <col min="6" max="6" width="13.44140625" style="1" customWidth="1"/>
    <col min="7" max="7" width="82" customWidth="1"/>
    <col min="8" max="8" width="16.44140625" customWidth="1"/>
  </cols>
  <sheetData>
    <row r="2" spans="1:16" x14ac:dyDescent="0.25">
      <c r="C2" s="10" t="s">
        <v>338</v>
      </c>
    </row>
    <row r="3" spans="1:16" x14ac:dyDescent="0.25">
      <c r="C3" s="10"/>
    </row>
    <row r="4" spans="1:16" x14ac:dyDescent="0.25">
      <c r="C4" s="9" t="s">
        <v>339</v>
      </c>
      <c r="D4" s="9" t="s">
        <v>340</v>
      </c>
      <c r="E4" s="9" t="s">
        <v>341</v>
      </c>
      <c r="F4" s="9" t="s">
        <v>342</v>
      </c>
      <c r="G4" s="9" t="s">
        <v>343</v>
      </c>
    </row>
    <row r="5" spans="1:16" x14ac:dyDescent="0.25">
      <c r="C5" s="2"/>
      <c r="D5" s="2"/>
      <c r="E5" s="2"/>
      <c r="F5" s="3" t="s">
        <v>344</v>
      </c>
      <c r="G5" s="2"/>
    </row>
    <row r="6" spans="1:16" x14ac:dyDescent="0.25">
      <c r="C6" s="2"/>
      <c r="D6" s="2"/>
      <c r="E6" s="2"/>
      <c r="F6" s="3" t="s">
        <v>345</v>
      </c>
      <c r="G6" s="2"/>
    </row>
    <row r="7" spans="1:16" x14ac:dyDescent="0.25">
      <c r="C7" s="2"/>
      <c r="D7" s="2"/>
      <c r="E7" s="2"/>
      <c r="F7" s="3"/>
      <c r="G7" s="2"/>
    </row>
    <row r="8" spans="1:16" x14ac:dyDescent="0.25">
      <c r="C8" s="6" t="s">
        <v>346</v>
      </c>
      <c r="D8" s="11" t="s">
        <v>347</v>
      </c>
      <c r="E8" s="11"/>
      <c r="F8" s="11"/>
      <c r="G8" s="12" t="s">
        <v>348</v>
      </c>
    </row>
    <row r="9" spans="1:16" s="4" customFormat="1" x14ac:dyDescent="0.25">
      <c r="A9" s="13"/>
      <c r="B9" s="3"/>
      <c r="C9" s="3" t="s">
        <v>349</v>
      </c>
      <c r="D9" s="14" t="s">
        <v>89</v>
      </c>
      <c r="E9" s="3" t="s">
        <v>350</v>
      </c>
      <c r="F9" s="3" t="s">
        <v>351</v>
      </c>
      <c r="G9" s="3" t="s">
        <v>352</v>
      </c>
      <c r="H9" s="3"/>
      <c r="I9" s="3"/>
      <c r="J9" s="3"/>
      <c r="K9" s="3"/>
      <c r="L9" s="3"/>
      <c r="M9" s="3"/>
      <c r="N9" s="3"/>
      <c r="O9" s="3"/>
      <c r="P9" s="3"/>
    </row>
    <row r="10" spans="1:16" s="4" customFormat="1" x14ac:dyDescent="0.25">
      <c r="A10" s="13"/>
      <c r="B10" s="3"/>
      <c r="C10" s="3" t="s">
        <v>353</v>
      </c>
      <c r="D10" s="14" t="s">
        <v>90</v>
      </c>
      <c r="E10" s="3"/>
      <c r="F10" s="3" t="s">
        <v>354</v>
      </c>
      <c r="G10" s="3" t="s">
        <v>355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s="4" customFormat="1" x14ac:dyDescent="0.25">
      <c r="A11" s="13"/>
      <c r="B11" s="3"/>
      <c r="C11" s="3" t="s">
        <v>356</v>
      </c>
      <c r="D11" s="3" t="s">
        <v>91</v>
      </c>
      <c r="E11" s="66" t="s">
        <v>350</v>
      </c>
      <c r="F11" s="66" t="s">
        <v>351</v>
      </c>
      <c r="G11" s="3" t="s">
        <v>357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13"/>
      <c r="C12" t="s">
        <v>358</v>
      </c>
      <c r="D12" s="1" t="s">
        <v>92</v>
      </c>
      <c r="E12" s="67" t="s">
        <v>359</v>
      </c>
      <c r="F12" t="s">
        <v>360</v>
      </c>
      <c r="G12" t="s">
        <v>361</v>
      </c>
    </row>
    <row r="13" spans="1:16" x14ac:dyDescent="0.25">
      <c r="A13" s="13"/>
      <c r="C13" t="s">
        <v>362</v>
      </c>
      <c r="D13" s="1" t="s">
        <v>93</v>
      </c>
      <c r="E13" s="67" t="s">
        <v>363</v>
      </c>
      <c r="F13"/>
      <c r="G13" t="s">
        <v>364</v>
      </c>
    </row>
    <row r="14" spans="1:16" x14ac:dyDescent="0.25">
      <c r="A14" s="13"/>
      <c r="C14" t="s">
        <v>365</v>
      </c>
      <c r="D14" s="1" t="s">
        <v>94</v>
      </c>
      <c r="E14" s="1" t="s">
        <v>366</v>
      </c>
      <c r="F14" s="67" t="s">
        <v>367</v>
      </c>
      <c r="G14" t="s">
        <v>368</v>
      </c>
    </row>
    <row r="15" spans="1:16" x14ac:dyDescent="0.25">
      <c r="A15" s="13"/>
      <c r="C15" t="s">
        <v>369</v>
      </c>
      <c r="D15" s="1" t="s">
        <v>95</v>
      </c>
      <c r="E15" s="67" t="s">
        <v>363</v>
      </c>
      <c r="F15"/>
      <c r="G15" t="s">
        <v>370</v>
      </c>
    </row>
    <row r="16" spans="1:16" x14ac:dyDescent="0.25">
      <c r="A16" s="13"/>
      <c r="C16" t="s">
        <v>371</v>
      </c>
      <c r="D16" s="1" t="s">
        <v>96</v>
      </c>
      <c r="E16" s="1" t="s">
        <v>366</v>
      </c>
      <c r="F16" s="67" t="s">
        <v>367</v>
      </c>
      <c r="G16" t="s">
        <v>372</v>
      </c>
    </row>
    <row r="17" spans="1:8" x14ac:dyDescent="0.25">
      <c r="A17" s="13"/>
      <c r="C17" t="s">
        <v>373</v>
      </c>
      <c r="D17" t="s">
        <v>97</v>
      </c>
      <c r="E17" s="3" t="s">
        <v>374</v>
      </c>
      <c r="F17" s="67" t="s">
        <v>375</v>
      </c>
      <c r="G17" t="s">
        <v>376</v>
      </c>
    </row>
    <row r="18" spans="1:8" x14ac:dyDescent="0.25">
      <c r="A18" s="13"/>
      <c r="C18" t="s">
        <v>377</v>
      </c>
      <c r="D18" t="s">
        <v>378</v>
      </c>
      <c r="E18" s="3" t="s">
        <v>374</v>
      </c>
      <c r="F18" s="67" t="s">
        <v>375</v>
      </c>
      <c r="G18" t="s">
        <v>379</v>
      </c>
    </row>
    <row r="19" spans="1:8" x14ac:dyDescent="0.25">
      <c r="A19" s="13"/>
      <c r="C19" t="s">
        <v>380</v>
      </c>
      <c r="D19" t="s">
        <v>99</v>
      </c>
      <c r="E19" s="3" t="s">
        <v>350</v>
      </c>
      <c r="F19" s="67"/>
      <c r="G19" t="s">
        <v>381</v>
      </c>
    </row>
    <row r="20" spans="1:8" x14ac:dyDescent="0.25">
      <c r="A20" s="13"/>
      <c r="C20" t="s">
        <v>382</v>
      </c>
      <c r="D20" s="1" t="s">
        <v>100</v>
      </c>
      <c r="E20"/>
      <c r="F20" s="67" t="s">
        <v>383</v>
      </c>
      <c r="G20" t="s">
        <v>384</v>
      </c>
    </row>
    <row r="21" spans="1:8" x14ac:dyDescent="0.25">
      <c r="A21" s="13"/>
      <c r="C21" s="3" t="s">
        <v>385</v>
      </c>
      <c r="D21" t="s">
        <v>101</v>
      </c>
      <c r="E21" t="s">
        <v>350</v>
      </c>
      <c r="F21" s="67" t="s">
        <v>386</v>
      </c>
      <c r="G21" t="s">
        <v>387</v>
      </c>
    </row>
    <row r="22" spans="1:8" x14ac:dyDescent="0.25">
      <c r="A22" s="13"/>
      <c r="C22" s="3" t="s">
        <v>388</v>
      </c>
      <c r="D22" t="s">
        <v>102</v>
      </c>
      <c r="E22" s="19" t="s">
        <v>389</v>
      </c>
      <c r="F22" s="67" t="s">
        <v>390</v>
      </c>
      <c r="G22" t="s">
        <v>391</v>
      </c>
    </row>
    <row r="23" spans="1:8" x14ac:dyDescent="0.25">
      <c r="A23" s="13"/>
      <c r="C23" s="3" t="s">
        <v>392</v>
      </c>
      <c r="D23" t="s">
        <v>103</v>
      </c>
      <c r="E23" t="s">
        <v>393</v>
      </c>
      <c r="F23" s="67" t="s">
        <v>360</v>
      </c>
      <c r="G23" t="s">
        <v>394</v>
      </c>
    </row>
    <row r="24" spans="1:8" x14ac:dyDescent="0.25">
      <c r="C24" s="3"/>
      <c r="D24"/>
      <c r="E24"/>
      <c r="F24"/>
      <c r="G24" s="3"/>
    </row>
    <row r="25" spans="1:8" x14ac:dyDescent="0.25">
      <c r="C25" s="6" t="s">
        <v>395</v>
      </c>
      <c r="D25" s="9" t="s">
        <v>396</v>
      </c>
      <c r="E25" s="5"/>
      <c r="F25" s="5"/>
      <c r="G25" s="12" t="s">
        <v>397</v>
      </c>
    </row>
    <row r="26" spans="1:8" x14ac:dyDescent="0.25">
      <c r="A26" s="17"/>
      <c r="C26" s="3" t="s">
        <v>398</v>
      </c>
      <c r="D26" t="s">
        <v>104</v>
      </c>
      <c r="E26" t="s">
        <v>331</v>
      </c>
      <c r="F26" s="67" t="s">
        <v>390</v>
      </c>
      <c r="G26" s="3" t="s">
        <v>399</v>
      </c>
      <c r="H26" s="3"/>
    </row>
    <row r="27" spans="1:8" x14ac:dyDescent="0.25">
      <c r="A27" s="17"/>
      <c r="C27" t="s">
        <v>400</v>
      </c>
      <c r="D27" t="s">
        <v>105</v>
      </c>
      <c r="E27" t="s">
        <v>350</v>
      </c>
      <c r="F27" t="s">
        <v>390</v>
      </c>
      <c r="G27" t="s">
        <v>401</v>
      </c>
    </row>
    <row r="28" spans="1:8" x14ac:dyDescent="0.25">
      <c r="A28" s="17"/>
      <c r="C28" t="s">
        <v>402</v>
      </c>
      <c r="D28" t="s">
        <v>106</v>
      </c>
      <c r="E28" t="s">
        <v>403</v>
      </c>
      <c r="F28" s="67" t="s">
        <v>390</v>
      </c>
      <c r="G28" t="s">
        <v>404</v>
      </c>
    </row>
    <row r="29" spans="1:8" x14ac:dyDescent="0.25">
      <c r="A29" s="17"/>
      <c r="C29" t="s">
        <v>405</v>
      </c>
      <c r="D29" t="s">
        <v>107</v>
      </c>
      <c r="E29" t="s">
        <v>335</v>
      </c>
      <c r="F29" s="67" t="s">
        <v>406</v>
      </c>
      <c r="G29" t="s">
        <v>407</v>
      </c>
    </row>
    <row r="30" spans="1:8" x14ac:dyDescent="0.25">
      <c r="A30" s="17"/>
      <c r="C30" t="s">
        <v>408</v>
      </c>
      <c r="D30" t="s">
        <v>108</v>
      </c>
      <c r="E30" t="s">
        <v>409</v>
      </c>
      <c r="F30" s="67" t="s">
        <v>360</v>
      </c>
      <c r="G30" t="s">
        <v>410</v>
      </c>
    </row>
    <row r="31" spans="1:8" x14ac:dyDescent="0.25">
      <c r="A31" s="17"/>
      <c r="C31" t="s">
        <v>411</v>
      </c>
      <c r="D31" t="s">
        <v>109</v>
      </c>
      <c r="E31" t="s">
        <v>350</v>
      </c>
      <c r="F31" s="67" t="s">
        <v>177</v>
      </c>
      <c r="G31" s="3" t="s">
        <v>412</v>
      </c>
    </row>
    <row r="32" spans="1:8" x14ac:dyDescent="0.25">
      <c r="A32" s="17"/>
      <c r="C32" t="s">
        <v>413</v>
      </c>
      <c r="D32" t="s">
        <v>110</v>
      </c>
      <c r="E32" t="s">
        <v>350</v>
      </c>
      <c r="F32" s="67" t="s">
        <v>177</v>
      </c>
      <c r="G32" s="3" t="s">
        <v>414</v>
      </c>
    </row>
    <row r="33" spans="1:7" x14ac:dyDescent="0.25">
      <c r="A33" s="17"/>
      <c r="C33" t="s">
        <v>415</v>
      </c>
      <c r="D33" s="3" t="s">
        <v>111</v>
      </c>
      <c r="E33" t="s">
        <v>350</v>
      </c>
      <c r="F33" s="67" t="s">
        <v>177</v>
      </c>
      <c r="G33" s="3" t="s">
        <v>416</v>
      </c>
    </row>
    <row r="34" spans="1:7" x14ac:dyDescent="0.25">
      <c r="A34" s="17"/>
      <c r="C34" t="s">
        <v>417</v>
      </c>
      <c r="D34" t="s">
        <v>112</v>
      </c>
      <c r="E34" t="s">
        <v>350</v>
      </c>
      <c r="F34" s="67" t="s">
        <v>177</v>
      </c>
      <c r="G34" s="3" t="s">
        <v>418</v>
      </c>
    </row>
    <row r="35" spans="1:7" x14ac:dyDescent="0.25">
      <c r="A35" s="17"/>
      <c r="C35" t="s">
        <v>419</v>
      </c>
      <c r="D35" t="s">
        <v>113</v>
      </c>
      <c r="E35" s="67" t="s">
        <v>331</v>
      </c>
      <c r="F35" t="s">
        <v>420</v>
      </c>
      <c r="G35" t="s">
        <v>421</v>
      </c>
    </row>
    <row r="36" spans="1:7" x14ac:dyDescent="0.25">
      <c r="A36" s="17"/>
      <c r="C36" t="s">
        <v>422</v>
      </c>
      <c r="D36" t="s">
        <v>114</v>
      </c>
      <c r="E36" t="s">
        <v>350</v>
      </c>
      <c r="F36" s="3" t="s">
        <v>423</v>
      </c>
      <c r="G36" s="3" t="s">
        <v>424</v>
      </c>
    </row>
    <row r="37" spans="1:7" x14ac:dyDescent="0.25">
      <c r="D37"/>
      <c r="E37"/>
      <c r="F37" s="3"/>
      <c r="G37" s="3"/>
    </row>
    <row r="38" spans="1:7" x14ac:dyDescent="0.25">
      <c r="C38" s="6" t="s">
        <v>425</v>
      </c>
      <c r="D38" s="11" t="s">
        <v>426</v>
      </c>
      <c r="E38" s="18"/>
      <c r="F38" s="18"/>
      <c r="G38" s="12" t="s">
        <v>427</v>
      </c>
    </row>
    <row r="39" spans="1:7" x14ac:dyDescent="0.25">
      <c r="A39" s="16"/>
      <c r="C39" s="3" t="s">
        <v>428</v>
      </c>
      <c r="D39" s="3" t="s">
        <v>115</v>
      </c>
      <c r="E39" s="1" t="s">
        <v>429</v>
      </c>
      <c r="F39" s="1" t="s">
        <v>386</v>
      </c>
      <c r="G39" s="3" t="s">
        <v>430</v>
      </c>
    </row>
    <row r="40" spans="1:7" x14ac:dyDescent="0.25">
      <c r="A40" s="16"/>
      <c r="C40" s="3" t="s">
        <v>431</v>
      </c>
      <c r="D40" s="3" t="s">
        <v>116</v>
      </c>
      <c r="E40" s="1" t="s">
        <v>350</v>
      </c>
      <c r="F40" s="1" t="s">
        <v>432</v>
      </c>
      <c r="G40" t="s">
        <v>433</v>
      </c>
    </row>
    <row r="41" spans="1:7" x14ac:dyDescent="0.25">
      <c r="A41" s="16"/>
      <c r="C41" s="3" t="s">
        <v>434</v>
      </c>
      <c r="D41" s="3" t="s">
        <v>117</v>
      </c>
      <c r="E41" s="1" t="s">
        <v>350</v>
      </c>
      <c r="F41" s="1" t="s">
        <v>351</v>
      </c>
      <c r="G41" t="s">
        <v>435</v>
      </c>
    </row>
    <row r="42" spans="1:7" x14ac:dyDescent="0.25">
      <c r="D42"/>
      <c r="E42"/>
      <c r="F42"/>
    </row>
    <row r="43" spans="1:7" x14ac:dyDescent="0.25">
      <c r="C43" s="6" t="s">
        <v>436</v>
      </c>
      <c r="D43" s="11" t="s">
        <v>437</v>
      </c>
      <c r="E43" s="11"/>
      <c r="F43" s="11"/>
      <c r="G43" s="12" t="s">
        <v>438</v>
      </c>
    </row>
    <row r="44" spans="1:7" x14ac:dyDescent="0.25">
      <c r="A44" s="15"/>
      <c r="C44" t="s">
        <v>439</v>
      </c>
      <c r="D44" t="s">
        <v>118</v>
      </c>
      <c r="E44" t="s">
        <v>331</v>
      </c>
      <c r="F44" t="s">
        <v>440</v>
      </c>
      <c r="G44" s="3" t="s">
        <v>441</v>
      </c>
    </row>
    <row r="45" spans="1:7" x14ac:dyDescent="0.25">
      <c r="A45" s="15"/>
      <c r="C45" t="s">
        <v>442</v>
      </c>
      <c r="D45" t="s">
        <v>119</v>
      </c>
      <c r="E45" t="s">
        <v>335</v>
      </c>
      <c r="F45" t="s">
        <v>443</v>
      </c>
      <c r="G45" s="3"/>
    </row>
    <row r="46" spans="1:7" x14ac:dyDescent="0.25">
      <c r="A46" s="15"/>
      <c r="C46" t="s">
        <v>444</v>
      </c>
      <c r="D46" t="s">
        <v>120</v>
      </c>
      <c r="E46" t="s">
        <v>350</v>
      </c>
      <c r="F46" t="s">
        <v>423</v>
      </c>
      <c r="G46" t="s">
        <v>445</v>
      </c>
    </row>
    <row r="47" spans="1:7" x14ac:dyDescent="0.25">
      <c r="A47" s="15"/>
      <c r="C47" t="s">
        <v>446</v>
      </c>
      <c r="D47" t="s">
        <v>121</v>
      </c>
      <c r="E47" t="s">
        <v>447</v>
      </c>
      <c r="F47" t="s">
        <v>448</v>
      </c>
      <c r="G47" s="3"/>
    </row>
    <row r="48" spans="1:7" x14ac:dyDescent="0.25">
      <c r="A48" s="15"/>
      <c r="C48" t="s">
        <v>449</v>
      </c>
      <c r="D48" t="s">
        <v>122</v>
      </c>
      <c r="E48" t="s">
        <v>350</v>
      </c>
      <c r="F48" t="s">
        <v>423</v>
      </c>
      <c r="G48" t="s">
        <v>450</v>
      </c>
    </row>
    <row r="49" spans="1:7" x14ac:dyDescent="0.25">
      <c r="A49" s="15"/>
      <c r="C49" t="s">
        <v>451</v>
      </c>
      <c r="D49" t="s">
        <v>123</v>
      </c>
      <c r="E49" t="s">
        <v>335</v>
      </c>
      <c r="F49" t="s">
        <v>443</v>
      </c>
      <c r="G49" s="3"/>
    </row>
    <row r="50" spans="1:7" x14ac:dyDescent="0.25">
      <c r="A50" s="15"/>
      <c r="C50" t="s">
        <v>452</v>
      </c>
      <c r="D50" t="s">
        <v>124</v>
      </c>
      <c r="E50" t="s">
        <v>350</v>
      </c>
      <c r="F50" t="s">
        <v>423</v>
      </c>
      <c r="G50" t="s">
        <v>453</v>
      </c>
    </row>
    <row r="51" spans="1:7" x14ac:dyDescent="0.25">
      <c r="A51" s="15"/>
      <c r="C51" t="s">
        <v>454</v>
      </c>
      <c r="D51" t="s">
        <v>125</v>
      </c>
      <c r="E51" t="s">
        <v>455</v>
      </c>
      <c r="F51" t="s">
        <v>448</v>
      </c>
      <c r="G51" s="3"/>
    </row>
    <row r="52" spans="1:7" x14ac:dyDescent="0.25">
      <c r="A52" s="15"/>
      <c r="C52" t="s">
        <v>456</v>
      </c>
      <c r="D52" t="s">
        <v>126</v>
      </c>
      <c r="E52" t="s">
        <v>350</v>
      </c>
      <c r="F52" t="s">
        <v>423</v>
      </c>
      <c r="G52" t="s">
        <v>457</v>
      </c>
    </row>
    <row r="53" spans="1:7" x14ac:dyDescent="0.25">
      <c r="A53" s="15"/>
      <c r="C53" t="s">
        <v>458</v>
      </c>
      <c r="D53" t="s">
        <v>127</v>
      </c>
      <c r="E53" t="s">
        <v>333</v>
      </c>
      <c r="F53" t="s">
        <v>459</v>
      </c>
      <c r="G53" s="3"/>
    </row>
    <row r="54" spans="1:7" x14ac:dyDescent="0.25">
      <c r="A54" s="15"/>
      <c r="C54" t="s">
        <v>460</v>
      </c>
      <c r="D54" t="s">
        <v>128</v>
      </c>
      <c r="E54" t="s">
        <v>350</v>
      </c>
      <c r="F54" t="s">
        <v>423</v>
      </c>
      <c r="G54" t="s">
        <v>461</v>
      </c>
    </row>
    <row r="55" spans="1:7" x14ac:dyDescent="0.25">
      <c r="A55" s="15"/>
      <c r="C55" t="s">
        <v>462</v>
      </c>
      <c r="D55" t="s">
        <v>129</v>
      </c>
      <c r="E55" t="s">
        <v>333</v>
      </c>
      <c r="F55" t="s">
        <v>459</v>
      </c>
      <c r="G55" s="3"/>
    </row>
    <row r="56" spans="1:7" x14ac:dyDescent="0.25">
      <c r="A56" s="15"/>
      <c r="C56" t="s">
        <v>463</v>
      </c>
      <c r="D56" t="s">
        <v>130</v>
      </c>
      <c r="E56" t="s">
        <v>350</v>
      </c>
      <c r="F56" t="s">
        <v>423</v>
      </c>
      <c r="G56" t="s">
        <v>464</v>
      </c>
    </row>
    <row r="57" spans="1:7" x14ac:dyDescent="0.25">
      <c r="A57" s="15"/>
      <c r="C57" t="s">
        <v>324</v>
      </c>
      <c r="D57" t="s">
        <v>131</v>
      </c>
      <c r="E57" t="s">
        <v>327</v>
      </c>
      <c r="F57" t="s">
        <v>465</v>
      </c>
      <c r="G57" s="3"/>
    </row>
    <row r="58" spans="1:7" x14ac:dyDescent="0.25">
      <c r="A58" s="15"/>
      <c r="C58" t="s">
        <v>466</v>
      </c>
      <c r="D58" s="1" t="s">
        <v>132</v>
      </c>
      <c r="E58" s="1" t="s">
        <v>350</v>
      </c>
      <c r="F58" t="s">
        <v>423</v>
      </c>
      <c r="G58" t="s">
        <v>467</v>
      </c>
    </row>
    <row r="59" spans="1:7" x14ac:dyDescent="0.25">
      <c r="A59" s="15"/>
      <c r="C59" t="s">
        <v>49</v>
      </c>
      <c r="D59" t="s">
        <v>133</v>
      </c>
      <c r="E59" t="s">
        <v>447</v>
      </c>
      <c r="F59" t="s">
        <v>468</v>
      </c>
      <c r="G59" s="3"/>
    </row>
    <row r="60" spans="1:7" x14ac:dyDescent="0.25">
      <c r="A60" s="15"/>
      <c r="C60" t="s">
        <v>469</v>
      </c>
      <c r="D60" t="s">
        <v>134</v>
      </c>
      <c r="E60" t="s">
        <v>350</v>
      </c>
      <c r="F60" t="s">
        <v>423</v>
      </c>
      <c r="G60" t="s">
        <v>470</v>
      </c>
    </row>
    <row r="61" spans="1:7" x14ac:dyDescent="0.25">
      <c r="A61" s="15"/>
      <c r="C61" t="s">
        <v>471</v>
      </c>
      <c r="D61" t="s">
        <v>135</v>
      </c>
      <c r="E61" t="s">
        <v>472</v>
      </c>
      <c r="F61" t="s">
        <v>473</v>
      </c>
      <c r="G61" s="3"/>
    </row>
    <row r="62" spans="1:7" x14ac:dyDescent="0.25">
      <c r="A62" s="15"/>
      <c r="C62" t="s">
        <v>474</v>
      </c>
      <c r="D62" t="s">
        <v>136</v>
      </c>
      <c r="E62" t="s">
        <v>350</v>
      </c>
      <c r="F62" t="s">
        <v>423</v>
      </c>
      <c r="G62" t="s">
        <v>475</v>
      </c>
    </row>
    <row r="63" spans="1:7" x14ac:dyDescent="0.25">
      <c r="A63" s="15"/>
      <c r="C63" t="s">
        <v>311</v>
      </c>
      <c r="D63" t="s">
        <v>137</v>
      </c>
      <c r="E63" t="s">
        <v>327</v>
      </c>
      <c r="F63" t="s">
        <v>459</v>
      </c>
      <c r="G63" s="3"/>
    </row>
    <row r="64" spans="1:7" x14ac:dyDescent="0.25">
      <c r="A64" s="15"/>
      <c r="C64" t="s">
        <v>476</v>
      </c>
      <c r="D64" t="s">
        <v>138</v>
      </c>
      <c r="E64" t="s">
        <v>350</v>
      </c>
      <c r="F64" t="s">
        <v>423</v>
      </c>
      <c r="G64" t="s">
        <v>477</v>
      </c>
    </row>
    <row r="65" spans="1:7" x14ac:dyDescent="0.25">
      <c r="A65" s="15"/>
      <c r="C65" t="s">
        <v>478</v>
      </c>
      <c r="D65" t="s">
        <v>139</v>
      </c>
      <c r="E65" t="s">
        <v>327</v>
      </c>
      <c r="F65" t="s">
        <v>459</v>
      </c>
      <c r="G65" s="3"/>
    </row>
    <row r="66" spans="1:7" x14ac:dyDescent="0.25">
      <c r="A66" s="15"/>
      <c r="C66" t="s">
        <v>479</v>
      </c>
      <c r="D66" t="s">
        <v>140</v>
      </c>
      <c r="E66" t="s">
        <v>350</v>
      </c>
      <c r="F66" t="s">
        <v>423</v>
      </c>
      <c r="G66" t="s">
        <v>480</v>
      </c>
    </row>
    <row r="67" spans="1:7" x14ac:dyDescent="0.25">
      <c r="A67" s="15"/>
      <c r="C67" t="s">
        <v>481</v>
      </c>
      <c r="D67" t="s">
        <v>141</v>
      </c>
      <c r="E67" t="s">
        <v>327</v>
      </c>
      <c r="F67" t="s">
        <v>459</v>
      </c>
      <c r="G67" s="3"/>
    </row>
    <row r="68" spans="1:7" x14ac:dyDescent="0.25">
      <c r="A68" s="15"/>
      <c r="C68" t="s">
        <v>482</v>
      </c>
      <c r="D68" t="s">
        <v>142</v>
      </c>
      <c r="E68" t="s">
        <v>350</v>
      </c>
      <c r="F68" t="s">
        <v>423</v>
      </c>
      <c r="G68" t="s">
        <v>483</v>
      </c>
    </row>
    <row r="69" spans="1:7" x14ac:dyDescent="0.25">
      <c r="A69" s="15"/>
      <c r="C69" t="s">
        <v>484</v>
      </c>
      <c r="D69" t="s">
        <v>143</v>
      </c>
      <c r="E69" t="s">
        <v>327</v>
      </c>
      <c r="F69" t="s">
        <v>485</v>
      </c>
      <c r="G69" s="3"/>
    </row>
    <row r="70" spans="1:7" x14ac:dyDescent="0.25">
      <c r="A70" s="15"/>
      <c r="C70" t="s">
        <v>486</v>
      </c>
      <c r="D70" t="s">
        <v>144</v>
      </c>
      <c r="E70" t="s">
        <v>350</v>
      </c>
      <c r="F70" t="s">
        <v>423</v>
      </c>
      <c r="G70" t="s">
        <v>487</v>
      </c>
    </row>
    <row r="71" spans="1:7" x14ac:dyDescent="0.25">
      <c r="A71" s="15"/>
      <c r="C71" t="s">
        <v>488</v>
      </c>
      <c r="D71" t="s">
        <v>145</v>
      </c>
      <c r="E71" t="s">
        <v>327</v>
      </c>
      <c r="F71" t="s">
        <v>485</v>
      </c>
      <c r="G71" s="3"/>
    </row>
    <row r="72" spans="1:7" x14ac:dyDescent="0.25">
      <c r="A72" s="15"/>
      <c r="C72" t="s">
        <v>489</v>
      </c>
      <c r="D72" t="s">
        <v>146</v>
      </c>
      <c r="E72" t="s">
        <v>350</v>
      </c>
      <c r="F72" t="s">
        <v>423</v>
      </c>
      <c r="G72" t="s">
        <v>490</v>
      </c>
    </row>
    <row r="73" spans="1:7" x14ac:dyDescent="0.25">
      <c r="A73" s="15"/>
      <c r="C73" t="s">
        <v>491</v>
      </c>
      <c r="D73" t="s">
        <v>147</v>
      </c>
      <c r="E73" t="s">
        <v>327</v>
      </c>
      <c r="F73" t="s">
        <v>485</v>
      </c>
      <c r="G73" s="3"/>
    </row>
    <row r="74" spans="1:7" x14ac:dyDescent="0.25">
      <c r="A74" s="15"/>
      <c r="C74" t="s">
        <v>492</v>
      </c>
      <c r="D74" t="s">
        <v>148</v>
      </c>
      <c r="E74" t="s">
        <v>350</v>
      </c>
      <c r="F74" t="s">
        <v>423</v>
      </c>
      <c r="G74" t="s">
        <v>493</v>
      </c>
    </row>
    <row r="75" spans="1:7" x14ac:dyDescent="0.25">
      <c r="A75" s="15"/>
      <c r="C75" t="s">
        <v>494</v>
      </c>
      <c r="D75" t="s">
        <v>149</v>
      </c>
      <c r="E75" t="s">
        <v>327</v>
      </c>
      <c r="F75" t="s">
        <v>485</v>
      </c>
      <c r="G75" s="3"/>
    </row>
    <row r="76" spans="1:7" x14ac:dyDescent="0.25">
      <c r="A76" s="15"/>
      <c r="C76" t="s">
        <v>495</v>
      </c>
      <c r="D76" t="s">
        <v>150</v>
      </c>
      <c r="E76" t="s">
        <v>350</v>
      </c>
      <c r="F76" t="s">
        <v>423</v>
      </c>
      <c r="G76" t="s">
        <v>496</v>
      </c>
    </row>
    <row r="77" spans="1:7" x14ac:dyDescent="0.25">
      <c r="A77" s="15"/>
      <c r="C77" t="s">
        <v>497</v>
      </c>
      <c r="D77" t="s">
        <v>151</v>
      </c>
      <c r="E77" t="s">
        <v>327</v>
      </c>
      <c r="F77" t="s">
        <v>485</v>
      </c>
      <c r="G77" s="3"/>
    </row>
    <row r="78" spans="1:7" x14ac:dyDescent="0.25">
      <c r="A78" s="15"/>
      <c r="C78" t="s">
        <v>498</v>
      </c>
      <c r="D78" t="s">
        <v>152</v>
      </c>
      <c r="E78" t="s">
        <v>350</v>
      </c>
      <c r="F78" t="s">
        <v>423</v>
      </c>
      <c r="G78" t="s">
        <v>499</v>
      </c>
    </row>
    <row r="79" spans="1:7" x14ac:dyDescent="0.25">
      <c r="A79" s="15"/>
      <c r="C79" t="s">
        <v>500</v>
      </c>
      <c r="D79" t="s">
        <v>501</v>
      </c>
      <c r="E79" t="s">
        <v>332</v>
      </c>
      <c r="F79" t="s">
        <v>459</v>
      </c>
      <c r="G79" s="3"/>
    </row>
    <row r="80" spans="1:7" x14ac:dyDescent="0.25">
      <c r="A80" s="15"/>
      <c r="C80" t="s">
        <v>502</v>
      </c>
      <c r="D80" t="s">
        <v>154</v>
      </c>
      <c r="E80" t="s">
        <v>350</v>
      </c>
      <c r="F80" t="s">
        <v>423</v>
      </c>
      <c r="G80" t="s">
        <v>503</v>
      </c>
    </row>
    <row r="81" spans="1:7" x14ac:dyDescent="0.25">
      <c r="A81" s="15"/>
      <c r="C81" t="s">
        <v>504</v>
      </c>
      <c r="D81" t="s">
        <v>155</v>
      </c>
      <c r="E81" t="s">
        <v>326</v>
      </c>
      <c r="F81" t="s">
        <v>459</v>
      </c>
      <c r="G81" s="3"/>
    </row>
    <row r="82" spans="1:7" x14ac:dyDescent="0.25">
      <c r="A82" s="15"/>
      <c r="C82" t="s">
        <v>505</v>
      </c>
      <c r="D82" t="s">
        <v>156</v>
      </c>
      <c r="E82" t="s">
        <v>350</v>
      </c>
      <c r="F82" t="s">
        <v>423</v>
      </c>
      <c r="G82" t="s">
        <v>506</v>
      </c>
    </row>
    <row r="83" spans="1:7" x14ac:dyDescent="0.25">
      <c r="A83" s="15"/>
      <c r="C83" t="s">
        <v>507</v>
      </c>
      <c r="D83" t="s">
        <v>157</v>
      </c>
      <c r="E83" t="s">
        <v>327</v>
      </c>
      <c r="F83" t="s">
        <v>465</v>
      </c>
      <c r="G83" s="3"/>
    </row>
    <row r="84" spans="1:7" x14ac:dyDescent="0.25">
      <c r="A84" s="15"/>
      <c r="C84" t="s">
        <v>508</v>
      </c>
      <c r="D84" t="s">
        <v>158</v>
      </c>
      <c r="E84" t="s">
        <v>350</v>
      </c>
      <c r="F84" t="s">
        <v>423</v>
      </c>
      <c r="G84" t="s">
        <v>509</v>
      </c>
    </row>
    <row r="85" spans="1:7" x14ac:dyDescent="0.25">
      <c r="A85" s="15"/>
      <c r="C85" t="s">
        <v>510</v>
      </c>
      <c r="D85" t="s">
        <v>159</v>
      </c>
      <c r="E85" t="s">
        <v>327</v>
      </c>
      <c r="F85" t="s">
        <v>465</v>
      </c>
      <c r="G85" s="3"/>
    </row>
    <row r="86" spans="1:7" x14ac:dyDescent="0.25">
      <c r="A86" s="15"/>
      <c r="C86" t="s">
        <v>511</v>
      </c>
      <c r="D86" t="s">
        <v>160</v>
      </c>
      <c r="E86" t="s">
        <v>350</v>
      </c>
      <c r="F86" t="s">
        <v>423</v>
      </c>
      <c r="G86" t="s">
        <v>512</v>
      </c>
    </row>
    <row r="87" spans="1:7" x14ac:dyDescent="0.25">
      <c r="A87" s="15"/>
      <c r="C87" t="s">
        <v>513</v>
      </c>
      <c r="D87" t="s">
        <v>161</v>
      </c>
      <c r="E87" t="s">
        <v>332</v>
      </c>
      <c r="F87" t="s">
        <v>459</v>
      </c>
      <c r="G87" s="3"/>
    </row>
    <row r="88" spans="1:7" x14ac:dyDescent="0.25">
      <c r="A88" s="15"/>
      <c r="C88" t="s">
        <v>514</v>
      </c>
      <c r="D88" t="s">
        <v>162</v>
      </c>
      <c r="E88" t="s">
        <v>350</v>
      </c>
      <c r="F88" t="s">
        <v>423</v>
      </c>
      <c r="G88" t="s">
        <v>515</v>
      </c>
    </row>
    <row r="89" spans="1:7" x14ac:dyDescent="0.25">
      <c r="A89" s="15"/>
      <c r="C89" t="s">
        <v>516</v>
      </c>
      <c r="D89" t="s">
        <v>163</v>
      </c>
      <c r="E89" t="s">
        <v>327</v>
      </c>
      <c r="F89" t="s">
        <v>459</v>
      </c>
      <c r="G89" s="3"/>
    </row>
    <row r="90" spans="1:7" x14ac:dyDescent="0.25">
      <c r="A90" s="15"/>
      <c r="C90" t="s">
        <v>517</v>
      </c>
      <c r="D90" t="s">
        <v>164</v>
      </c>
      <c r="E90" t="s">
        <v>350</v>
      </c>
      <c r="F90" t="s">
        <v>423</v>
      </c>
      <c r="G90" t="s">
        <v>518</v>
      </c>
    </row>
    <row r="91" spans="1:7" x14ac:dyDescent="0.25">
      <c r="A91" s="15"/>
      <c r="C91" s="3" t="s">
        <v>519</v>
      </c>
      <c r="D91" t="s">
        <v>165</v>
      </c>
      <c r="E91" t="s">
        <v>350</v>
      </c>
      <c r="F91"/>
      <c r="G91" s="3" t="s">
        <v>520</v>
      </c>
    </row>
    <row r="92" spans="1:7" x14ac:dyDescent="0.25">
      <c r="A92" s="15"/>
      <c r="C92" t="s">
        <v>521</v>
      </c>
      <c r="D92" s="1" t="s">
        <v>166</v>
      </c>
      <c r="F92" s="1" t="s">
        <v>354</v>
      </c>
      <c r="G92" s="3" t="s">
        <v>522</v>
      </c>
    </row>
    <row r="93" spans="1:7" x14ac:dyDescent="0.25">
      <c r="A93" s="15"/>
      <c r="C93" t="s">
        <v>325</v>
      </c>
      <c r="D93" t="s">
        <v>167</v>
      </c>
      <c r="F93" t="s">
        <v>354</v>
      </c>
      <c r="G93" t="s">
        <v>523</v>
      </c>
    </row>
    <row r="94" spans="1:7" x14ac:dyDescent="0.25">
      <c r="D94"/>
      <c r="E94"/>
      <c r="F94"/>
      <c r="G94" s="3"/>
    </row>
    <row r="95" spans="1:7" x14ac:dyDescent="0.25">
      <c r="A95" s="7"/>
      <c r="C95" s="6" t="s">
        <v>524</v>
      </c>
      <c r="D95"/>
      <c r="E95"/>
      <c r="F95"/>
      <c r="G95" s="3"/>
    </row>
    <row r="96" spans="1:7" x14ac:dyDescent="0.25">
      <c r="A96" s="7"/>
      <c r="C96" t="s">
        <v>525</v>
      </c>
      <c r="D96"/>
      <c r="E96"/>
      <c r="F96"/>
      <c r="G96" s="3"/>
    </row>
    <row r="97" spans="4:7" x14ac:dyDescent="0.25">
      <c r="D97"/>
      <c r="E97"/>
      <c r="F97"/>
      <c r="G97" s="3"/>
    </row>
    <row r="98" spans="4:7" x14ac:dyDescent="0.25">
      <c r="D98"/>
      <c r="E98"/>
      <c r="F98"/>
      <c r="G98" s="3"/>
    </row>
    <row r="99" spans="4:7" x14ac:dyDescent="0.25">
      <c r="D99"/>
      <c r="E99"/>
      <c r="F99"/>
      <c r="G99" s="3"/>
    </row>
    <row r="100" spans="4:7" x14ac:dyDescent="0.25">
      <c r="D100"/>
      <c r="E100"/>
      <c r="F100"/>
      <c r="G100" s="3"/>
    </row>
    <row r="101" spans="4:7" x14ac:dyDescent="0.25">
      <c r="D101"/>
      <c r="E101"/>
      <c r="F101"/>
      <c r="G101" s="3"/>
    </row>
    <row r="102" spans="4:7" x14ac:dyDescent="0.25">
      <c r="D102"/>
      <c r="E102"/>
      <c r="F102"/>
      <c r="G102" s="3"/>
    </row>
    <row r="103" spans="4:7" x14ac:dyDescent="0.25">
      <c r="D103"/>
      <c r="E103"/>
      <c r="F103"/>
      <c r="G103" s="3"/>
    </row>
    <row r="104" spans="4:7" x14ac:dyDescent="0.25">
      <c r="D104"/>
      <c r="E104"/>
      <c r="F104"/>
      <c r="G104" s="3"/>
    </row>
    <row r="105" spans="4:7" x14ac:dyDescent="0.25">
      <c r="D105"/>
      <c r="E105"/>
      <c r="F105"/>
      <c r="G105" s="3"/>
    </row>
    <row r="106" spans="4:7" x14ac:dyDescent="0.25">
      <c r="D106"/>
      <c r="E106"/>
      <c r="F106"/>
      <c r="G106" s="3"/>
    </row>
    <row r="107" spans="4:7" x14ac:dyDescent="0.25">
      <c r="D107"/>
      <c r="E107"/>
      <c r="F107"/>
      <c r="G107" s="3"/>
    </row>
    <row r="108" spans="4:7" x14ac:dyDescent="0.25">
      <c r="D108"/>
      <c r="E108"/>
      <c r="F108"/>
      <c r="G108" s="3"/>
    </row>
    <row r="109" spans="4:7" x14ac:dyDescent="0.25">
      <c r="D109"/>
      <c r="E109"/>
      <c r="F109"/>
      <c r="G109" s="3"/>
    </row>
    <row r="110" spans="4:7" x14ac:dyDescent="0.25">
      <c r="D110"/>
      <c r="E110"/>
      <c r="F110"/>
      <c r="G110" s="3"/>
    </row>
    <row r="111" spans="4:7" x14ac:dyDescent="0.25">
      <c r="D111"/>
      <c r="E111"/>
      <c r="F111"/>
      <c r="G111" s="3"/>
    </row>
    <row r="112" spans="4:7" x14ac:dyDescent="0.25">
      <c r="D112"/>
      <c r="E112"/>
      <c r="F112"/>
      <c r="G112" s="3"/>
    </row>
    <row r="113" spans="4:7" x14ac:dyDescent="0.25">
      <c r="D113"/>
      <c r="E113"/>
      <c r="F113"/>
      <c r="G113" s="3"/>
    </row>
    <row r="114" spans="4:7" x14ac:dyDescent="0.25">
      <c r="D114"/>
      <c r="E114"/>
      <c r="F114"/>
      <c r="G114" s="3"/>
    </row>
    <row r="115" spans="4:7" x14ac:dyDescent="0.25">
      <c r="D115"/>
      <c r="E115"/>
      <c r="F115"/>
      <c r="G115" s="3"/>
    </row>
    <row r="116" spans="4:7" x14ac:dyDescent="0.25">
      <c r="D116"/>
      <c r="E116"/>
      <c r="F116"/>
      <c r="G116" s="3"/>
    </row>
    <row r="117" spans="4:7" x14ac:dyDescent="0.25">
      <c r="D117"/>
      <c r="E117"/>
      <c r="F117"/>
      <c r="G117" s="3"/>
    </row>
    <row r="118" spans="4:7" x14ac:dyDescent="0.25">
      <c r="D118"/>
      <c r="E118"/>
      <c r="F118"/>
      <c r="G118" s="3"/>
    </row>
    <row r="119" spans="4:7" x14ac:dyDescent="0.25">
      <c r="D119"/>
      <c r="E119"/>
      <c r="F119"/>
      <c r="G119" s="3"/>
    </row>
    <row r="120" spans="4:7" x14ac:dyDescent="0.25">
      <c r="D120"/>
      <c r="E120"/>
      <c r="F120"/>
      <c r="G120" s="3"/>
    </row>
    <row r="121" spans="4:7" x14ac:dyDescent="0.25">
      <c r="D121"/>
      <c r="E121"/>
      <c r="F121"/>
      <c r="G121" s="3"/>
    </row>
    <row r="122" spans="4:7" x14ac:dyDescent="0.25">
      <c r="D122"/>
      <c r="E122"/>
      <c r="F122"/>
      <c r="G122" s="3"/>
    </row>
    <row r="123" spans="4:7" x14ac:dyDescent="0.25">
      <c r="D123"/>
      <c r="E123"/>
      <c r="F123"/>
      <c r="G123" s="3"/>
    </row>
    <row r="124" spans="4:7" x14ac:dyDescent="0.25">
      <c r="D124"/>
      <c r="E124"/>
      <c r="F124"/>
      <c r="G124" s="3"/>
    </row>
    <row r="125" spans="4:7" x14ac:dyDescent="0.25">
      <c r="D125"/>
      <c r="E125"/>
      <c r="F125"/>
      <c r="G125" s="3"/>
    </row>
    <row r="126" spans="4:7" x14ac:dyDescent="0.25">
      <c r="D126"/>
      <c r="E126"/>
      <c r="F126"/>
      <c r="G126" s="3"/>
    </row>
    <row r="127" spans="4:7" x14ac:dyDescent="0.25">
      <c r="D127"/>
      <c r="E127"/>
      <c r="F127"/>
      <c r="G127" s="3"/>
    </row>
    <row r="128" spans="4:7" x14ac:dyDescent="0.25">
      <c r="D128"/>
      <c r="E128"/>
      <c r="F128"/>
      <c r="G128" s="3"/>
    </row>
    <row r="129" spans="4:7" x14ac:dyDescent="0.25">
      <c r="D129"/>
      <c r="E129"/>
      <c r="F129"/>
      <c r="G129" s="3"/>
    </row>
    <row r="130" spans="4:7" x14ac:dyDescent="0.25">
      <c r="D130"/>
      <c r="E130"/>
      <c r="F130"/>
      <c r="G130" s="3"/>
    </row>
    <row r="131" spans="4:7" x14ac:dyDescent="0.25">
      <c r="D131"/>
      <c r="E131"/>
      <c r="F131"/>
      <c r="G131" s="3"/>
    </row>
    <row r="132" spans="4:7" x14ac:dyDescent="0.25">
      <c r="D132"/>
      <c r="E132"/>
      <c r="F132"/>
      <c r="G132" s="3"/>
    </row>
    <row r="133" spans="4:7" x14ac:dyDescent="0.25">
      <c r="D133"/>
      <c r="E133"/>
      <c r="F133"/>
      <c r="G133" s="3"/>
    </row>
    <row r="134" spans="4:7" x14ac:dyDescent="0.25">
      <c r="D134"/>
      <c r="E134"/>
      <c r="F134"/>
      <c r="G134" s="3"/>
    </row>
    <row r="135" spans="4:7" x14ac:dyDescent="0.25">
      <c r="D135"/>
      <c r="E135"/>
      <c r="F135"/>
      <c r="G135" s="3"/>
    </row>
    <row r="136" spans="4:7" x14ac:dyDescent="0.25">
      <c r="D136"/>
      <c r="E136"/>
      <c r="F136"/>
      <c r="G136" s="3"/>
    </row>
    <row r="137" spans="4:7" x14ac:dyDescent="0.25">
      <c r="D137"/>
      <c r="E137"/>
      <c r="F137"/>
      <c r="G137" s="3"/>
    </row>
    <row r="138" spans="4:7" x14ac:dyDescent="0.25">
      <c r="D138"/>
      <c r="E138"/>
      <c r="F138"/>
      <c r="G138" s="3"/>
    </row>
    <row r="139" spans="4:7" x14ac:dyDescent="0.25">
      <c r="D139"/>
      <c r="E139"/>
      <c r="F139"/>
      <c r="G139" s="3"/>
    </row>
    <row r="140" spans="4:7" x14ac:dyDescent="0.25">
      <c r="D140"/>
      <c r="E140"/>
      <c r="F140"/>
      <c r="G140" s="3"/>
    </row>
    <row r="141" spans="4:7" x14ac:dyDescent="0.25">
      <c r="D141"/>
      <c r="E141"/>
      <c r="F141"/>
      <c r="G141" s="3"/>
    </row>
    <row r="142" spans="4:7" x14ac:dyDescent="0.25">
      <c r="D142"/>
      <c r="E142"/>
      <c r="F142"/>
      <c r="G142" s="3"/>
    </row>
    <row r="143" spans="4:7" x14ac:dyDescent="0.25">
      <c r="D143"/>
      <c r="E143"/>
      <c r="F143"/>
    </row>
    <row r="144" spans="4:7" x14ac:dyDescent="0.25">
      <c r="D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</sheetData>
  <phoneticPr fontId="3" type="noConversion"/>
  <pageMargins left="0.7" right="0.7" top="0.75" bottom="0.75" header="0.5" footer="0.5"/>
  <pageSetup paperSize="9" orientation="portrait" horizontalDpi="1200" verticalDpi="12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E341-7012-4E73-BFD6-27B625F6DEAC}">
  <dimension ref="A1:D1299"/>
  <sheetViews>
    <sheetView topLeftCell="A65" zoomScaleNormal="100" workbookViewId="0">
      <selection activeCell="C105" sqref="C105"/>
    </sheetView>
  </sheetViews>
  <sheetFormatPr defaultColWidth="8.77734375" defaultRowHeight="14.4" x14ac:dyDescent="0.3"/>
  <cols>
    <col min="1" max="1" width="18.44140625" style="41" customWidth="1"/>
    <col min="2" max="2" width="14.77734375" style="41" customWidth="1"/>
    <col min="3" max="3" width="39.21875" style="41" customWidth="1"/>
    <col min="4" max="4" width="44.44140625" style="41" customWidth="1"/>
    <col min="5" max="16384" width="8.77734375" style="41"/>
  </cols>
  <sheetData>
    <row r="1" spans="1:4" x14ac:dyDescent="0.3">
      <c r="A1" s="43" t="s">
        <v>526</v>
      </c>
      <c r="B1" s="43"/>
      <c r="C1" s="43"/>
      <c r="D1" s="43"/>
    </row>
    <row r="2" spans="1:4" ht="15" thickBot="1" x14ac:dyDescent="0.35">
      <c r="A2" s="55" t="s">
        <v>527</v>
      </c>
      <c r="B2" s="55" t="s">
        <v>528</v>
      </c>
      <c r="C2" s="55" t="s">
        <v>529</v>
      </c>
      <c r="D2" s="55" t="s">
        <v>530</v>
      </c>
    </row>
    <row r="3" spans="1:4" x14ac:dyDescent="0.3">
      <c r="A3" s="43" t="s">
        <v>531</v>
      </c>
      <c r="B3" s="43" t="s">
        <v>532</v>
      </c>
      <c r="C3" s="43" t="s">
        <v>533</v>
      </c>
      <c r="D3" s="43" t="s">
        <v>533</v>
      </c>
    </row>
    <row r="4" spans="1:4" ht="15" thickBot="1" x14ac:dyDescent="0.35">
      <c r="A4" s="42" t="s">
        <v>531</v>
      </c>
      <c r="B4" s="42" t="s">
        <v>534</v>
      </c>
      <c r="C4" s="42" t="s">
        <v>535</v>
      </c>
      <c r="D4" s="42" t="s">
        <v>535</v>
      </c>
    </row>
    <row r="5" spans="1:4" x14ac:dyDescent="0.3">
      <c r="A5" s="43" t="s">
        <v>110</v>
      </c>
      <c r="B5" s="43">
        <v>0</v>
      </c>
      <c r="C5" s="44" t="s">
        <v>536</v>
      </c>
      <c r="D5" s="44" t="s">
        <v>537</v>
      </c>
    </row>
    <row r="6" spans="1:4" x14ac:dyDescent="0.3">
      <c r="A6" s="43" t="s">
        <v>110</v>
      </c>
      <c r="B6" s="43">
        <v>1</v>
      </c>
      <c r="C6" s="44" t="s">
        <v>538</v>
      </c>
      <c r="D6" s="44" t="s">
        <v>539</v>
      </c>
    </row>
    <row r="7" spans="1:4" x14ac:dyDescent="0.3">
      <c r="A7" s="43" t="s">
        <v>110</v>
      </c>
      <c r="B7" s="43">
        <v>2</v>
      </c>
      <c r="C7" s="44" t="s">
        <v>540</v>
      </c>
      <c r="D7" s="44" t="s">
        <v>540</v>
      </c>
    </row>
    <row r="8" spans="1:4" x14ac:dyDescent="0.3">
      <c r="A8" s="43" t="s">
        <v>110</v>
      </c>
      <c r="B8" s="43">
        <v>3</v>
      </c>
      <c r="C8" s="44" t="s">
        <v>541</v>
      </c>
      <c r="D8" s="44" t="s">
        <v>541</v>
      </c>
    </row>
    <row r="9" spans="1:4" x14ac:dyDescent="0.3">
      <c r="A9" s="43" t="s">
        <v>110</v>
      </c>
      <c r="B9" s="43">
        <v>4</v>
      </c>
      <c r="C9" s="44" t="s">
        <v>542</v>
      </c>
      <c r="D9" s="44" t="s">
        <v>542</v>
      </c>
    </row>
    <row r="10" spans="1:4" x14ac:dyDescent="0.3">
      <c r="A10" s="43" t="s">
        <v>110</v>
      </c>
      <c r="B10" s="43">
        <v>5</v>
      </c>
      <c r="C10" s="44" t="s">
        <v>543</v>
      </c>
      <c r="D10" s="44" t="s">
        <v>543</v>
      </c>
    </row>
    <row r="11" spans="1:4" x14ac:dyDescent="0.3">
      <c r="A11" s="43" t="s">
        <v>110</v>
      </c>
      <c r="B11" s="43">
        <v>6</v>
      </c>
      <c r="C11" s="44" t="s">
        <v>544</v>
      </c>
      <c r="D11" s="44" t="s">
        <v>544</v>
      </c>
    </row>
    <row r="12" spans="1:4" x14ac:dyDescent="0.3">
      <c r="A12" s="43" t="s">
        <v>110</v>
      </c>
      <c r="B12" s="43">
        <v>7</v>
      </c>
      <c r="C12" s="44" t="s">
        <v>545</v>
      </c>
      <c r="D12" s="44" t="s">
        <v>546</v>
      </c>
    </row>
    <row r="13" spans="1:4" x14ac:dyDescent="0.3">
      <c r="A13" s="43" t="s">
        <v>110</v>
      </c>
      <c r="B13" s="43">
        <v>8</v>
      </c>
      <c r="C13" s="44" t="s">
        <v>547</v>
      </c>
      <c r="D13" s="44" t="s">
        <v>547</v>
      </c>
    </row>
    <row r="14" spans="1:4" x14ac:dyDescent="0.3">
      <c r="A14" s="43" t="s">
        <v>110</v>
      </c>
      <c r="B14" s="43">
        <v>9</v>
      </c>
      <c r="C14" s="44" t="s">
        <v>548</v>
      </c>
      <c r="D14" s="44" t="s">
        <v>549</v>
      </c>
    </row>
    <row r="15" spans="1:4" ht="15" thickBot="1" x14ac:dyDescent="0.35">
      <c r="A15" s="42" t="s">
        <v>110</v>
      </c>
      <c r="B15" s="42">
        <v>10</v>
      </c>
      <c r="C15" s="54" t="s">
        <v>550</v>
      </c>
      <c r="D15" s="54" t="s">
        <v>551</v>
      </c>
    </row>
    <row r="16" spans="1:4" x14ac:dyDescent="0.3">
      <c r="A16" s="43" t="s">
        <v>552</v>
      </c>
      <c r="B16" s="43">
        <v>77</v>
      </c>
      <c r="C16" s="43" t="s">
        <v>553</v>
      </c>
      <c r="D16" s="43" t="s">
        <v>554</v>
      </c>
    </row>
    <row r="17" spans="1:4" x14ac:dyDescent="0.3">
      <c r="A17" s="43" t="s">
        <v>552</v>
      </c>
      <c r="B17" s="43">
        <v>26</v>
      </c>
      <c r="C17" s="43" t="s">
        <v>555</v>
      </c>
      <c r="D17" s="43" t="s">
        <v>556</v>
      </c>
    </row>
    <row r="18" spans="1:4" ht="15" thickBot="1" x14ac:dyDescent="0.35">
      <c r="A18" s="42" t="s">
        <v>552</v>
      </c>
      <c r="B18" s="42">
        <v>34</v>
      </c>
      <c r="C18" s="42" t="s">
        <v>557</v>
      </c>
      <c r="D18" s="42" t="s">
        <v>557</v>
      </c>
    </row>
    <row r="19" spans="1:4" x14ac:dyDescent="0.3">
      <c r="A19" s="43" t="s">
        <v>558</v>
      </c>
      <c r="B19" s="43">
        <v>1</v>
      </c>
      <c r="C19" s="43" t="s">
        <v>559</v>
      </c>
      <c r="D19" s="43" t="s">
        <v>560</v>
      </c>
    </row>
    <row r="20" spans="1:4" x14ac:dyDescent="0.3">
      <c r="A20" s="43" t="s">
        <v>558</v>
      </c>
      <c r="B20" s="43">
        <v>2</v>
      </c>
      <c r="C20" s="43" t="s">
        <v>561</v>
      </c>
      <c r="D20" s="43" t="s">
        <v>562</v>
      </c>
    </row>
    <row r="21" spans="1:4" x14ac:dyDescent="0.3">
      <c r="A21" s="43" t="s">
        <v>558</v>
      </c>
      <c r="B21" s="43">
        <v>3</v>
      </c>
      <c r="C21" s="43" t="s">
        <v>563</v>
      </c>
      <c r="D21" s="43" t="s">
        <v>563</v>
      </c>
    </row>
    <row r="22" spans="1:4" x14ac:dyDescent="0.3">
      <c r="A22" s="43" t="s">
        <v>558</v>
      </c>
      <c r="B22" s="43">
        <v>4</v>
      </c>
      <c r="C22" s="43" t="s">
        <v>564</v>
      </c>
      <c r="D22" s="43" t="s">
        <v>564</v>
      </c>
    </row>
    <row r="23" spans="1:4" x14ac:dyDescent="0.3">
      <c r="A23" s="43" t="s">
        <v>558</v>
      </c>
      <c r="B23" s="43">
        <v>5</v>
      </c>
      <c r="C23" s="43" t="s">
        <v>565</v>
      </c>
      <c r="D23" s="43" t="s">
        <v>565</v>
      </c>
    </row>
    <row r="24" spans="1:4" x14ac:dyDescent="0.3">
      <c r="A24" s="43" t="s">
        <v>558</v>
      </c>
      <c r="B24" s="43" t="s">
        <v>566</v>
      </c>
      <c r="C24" s="41" t="s">
        <v>567</v>
      </c>
      <c r="D24" s="41" t="s">
        <v>568</v>
      </c>
    </row>
    <row r="25" spans="1:4" x14ac:dyDescent="0.3">
      <c r="A25" s="43" t="s">
        <v>558</v>
      </c>
      <c r="B25" s="43" t="s">
        <v>569</v>
      </c>
      <c r="C25" s="41" t="s">
        <v>570</v>
      </c>
      <c r="D25" s="41" t="s">
        <v>571</v>
      </c>
    </row>
    <row r="26" spans="1:4" x14ac:dyDescent="0.3">
      <c r="A26" s="43" t="s">
        <v>558</v>
      </c>
      <c r="B26" s="41" t="s">
        <v>572</v>
      </c>
      <c r="C26" s="41" t="s">
        <v>573</v>
      </c>
      <c r="D26" s="41" t="s">
        <v>574</v>
      </c>
    </row>
    <row r="27" spans="1:4" ht="15" thickBot="1" x14ac:dyDescent="0.35">
      <c r="A27" s="42" t="s">
        <v>558</v>
      </c>
      <c r="B27" s="45" t="s">
        <v>575</v>
      </c>
      <c r="C27" s="45" t="s">
        <v>576</v>
      </c>
      <c r="D27" s="45" t="s">
        <v>577</v>
      </c>
    </row>
    <row r="28" spans="1:4" x14ac:dyDescent="0.3">
      <c r="A28" s="43" t="s">
        <v>578</v>
      </c>
      <c r="B28" s="43">
        <v>1</v>
      </c>
      <c r="C28" s="43" t="s">
        <v>579</v>
      </c>
      <c r="D28" s="43" t="s">
        <v>580</v>
      </c>
    </row>
    <row r="29" spans="1:4" x14ac:dyDescent="0.3">
      <c r="A29" s="43" t="s">
        <v>578</v>
      </c>
      <c r="B29" s="43">
        <v>2</v>
      </c>
      <c r="C29" s="43" t="s">
        <v>581</v>
      </c>
      <c r="D29" s="43" t="s">
        <v>582</v>
      </c>
    </row>
    <row r="30" spans="1:4" x14ac:dyDescent="0.3">
      <c r="A30" s="43" t="s">
        <v>578</v>
      </c>
      <c r="B30" s="43">
        <v>3</v>
      </c>
      <c r="C30" s="43" t="s">
        <v>583</v>
      </c>
      <c r="D30" s="43" t="s">
        <v>584</v>
      </c>
    </row>
    <row r="31" spans="1:4" ht="15" thickBot="1" x14ac:dyDescent="0.35">
      <c r="A31" s="42" t="s">
        <v>578</v>
      </c>
      <c r="B31" s="42">
        <v>4</v>
      </c>
      <c r="C31" s="42" t="s">
        <v>585</v>
      </c>
      <c r="D31" s="42" t="s">
        <v>586</v>
      </c>
    </row>
    <row r="32" spans="1:4" x14ac:dyDescent="0.3">
      <c r="A32" s="43" t="s">
        <v>587</v>
      </c>
      <c r="B32" s="43">
        <v>1</v>
      </c>
      <c r="C32" s="43" t="s">
        <v>588</v>
      </c>
      <c r="D32" s="43" t="s">
        <v>589</v>
      </c>
    </row>
    <row r="33" spans="1:4" x14ac:dyDescent="0.3">
      <c r="A33" s="43" t="s">
        <v>587</v>
      </c>
      <c r="B33" s="43">
        <v>2</v>
      </c>
      <c r="C33" s="43" t="s">
        <v>590</v>
      </c>
      <c r="D33" s="43" t="s">
        <v>591</v>
      </c>
    </row>
    <row r="34" spans="1:4" x14ac:dyDescent="0.3">
      <c r="A34" s="43" t="s">
        <v>587</v>
      </c>
      <c r="B34" s="43">
        <v>3</v>
      </c>
      <c r="C34" s="43" t="s">
        <v>592</v>
      </c>
      <c r="D34" s="43" t="s">
        <v>593</v>
      </c>
    </row>
    <row r="35" spans="1:4" x14ac:dyDescent="0.3">
      <c r="A35" s="43" t="s">
        <v>587</v>
      </c>
      <c r="B35" s="43">
        <v>4</v>
      </c>
      <c r="C35" s="43" t="s">
        <v>594</v>
      </c>
      <c r="D35" s="43" t="s">
        <v>595</v>
      </c>
    </row>
    <row r="36" spans="1:4" x14ac:dyDescent="0.3">
      <c r="A36" s="43" t="s">
        <v>587</v>
      </c>
      <c r="B36" s="43" t="s">
        <v>534</v>
      </c>
      <c r="C36" s="43" t="s">
        <v>596</v>
      </c>
      <c r="D36" s="43" t="s">
        <v>597</v>
      </c>
    </row>
    <row r="37" spans="1:4" x14ac:dyDescent="0.3">
      <c r="A37" s="43" t="s">
        <v>587</v>
      </c>
      <c r="B37" s="43" t="s">
        <v>598</v>
      </c>
      <c r="C37" s="43" t="s">
        <v>599</v>
      </c>
      <c r="D37" s="43" t="s">
        <v>600</v>
      </c>
    </row>
    <row r="38" spans="1:4" x14ac:dyDescent="0.3">
      <c r="A38" s="43" t="s">
        <v>587</v>
      </c>
      <c r="B38" s="43" t="s">
        <v>601</v>
      </c>
      <c r="C38" s="43" t="s">
        <v>602</v>
      </c>
      <c r="D38" s="43" t="s">
        <v>603</v>
      </c>
    </row>
    <row r="39" spans="1:4" ht="15" thickBot="1" x14ac:dyDescent="0.35">
      <c r="A39" s="42" t="s">
        <v>587</v>
      </c>
      <c r="B39" s="42" t="s">
        <v>177</v>
      </c>
      <c r="C39" s="42" t="s">
        <v>604</v>
      </c>
      <c r="D39" s="42" t="s">
        <v>605</v>
      </c>
    </row>
    <row r="40" spans="1:4" x14ac:dyDescent="0.3">
      <c r="A40" s="43" t="s">
        <v>606</v>
      </c>
      <c r="B40" s="43" t="s">
        <v>607</v>
      </c>
      <c r="C40" s="41" t="s">
        <v>608</v>
      </c>
      <c r="D40" s="43" t="s">
        <v>609</v>
      </c>
    </row>
    <row r="41" spans="1:4" x14ac:dyDescent="0.3">
      <c r="A41" s="43" t="s">
        <v>606</v>
      </c>
      <c r="B41" s="43" t="s">
        <v>610</v>
      </c>
      <c r="C41" s="41" t="s">
        <v>611</v>
      </c>
      <c r="D41" s="43" t="s">
        <v>612</v>
      </c>
    </row>
    <row r="42" spans="1:4" x14ac:dyDescent="0.3">
      <c r="A42" s="43" t="s">
        <v>606</v>
      </c>
      <c r="B42" s="43" t="s">
        <v>613</v>
      </c>
      <c r="C42" s="41" t="s">
        <v>614</v>
      </c>
      <c r="D42" s="43" t="s">
        <v>615</v>
      </c>
    </row>
    <row r="43" spans="1:4" x14ac:dyDescent="0.3">
      <c r="A43" s="43" t="s">
        <v>606</v>
      </c>
      <c r="B43" s="43" t="s">
        <v>616</v>
      </c>
      <c r="C43" s="41" t="s">
        <v>617</v>
      </c>
      <c r="D43" s="43" t="s">
        <v>618</v>
      </c>
    </row>
    <row r="44" spans="1:4" x14ac:dyDescent="0.3">
      <c r="A44" s="43" t="s">
        <v>606</v>
      </c>
      <c r="B44" s="43" t="s">
        <v>619</v>
      </c>
      <c r="C44" s="41" t="s">
        <v>620</v>
      </c>
      <c r="D44" s="43" t="s">
        <v>621</v>
      </c>
    </row>
    <row r="45" spans="1:4" x14ac:dyDescent="0.3">
      <c r="A45" s="43" t="s">
        <v>606</v>
      </c>
      <c r="B45" s="43" t="s">
        <v>622</v>
      </c>
      <c r="C45" s="41" t="s">
        <v>623</v>
      </c>
      <c r="D45" s="43" t="s">
        <v>624</v>
      </c>
    </row>
    <row r="46" spans="1:4" x14ac:dyDescent="0.3">
      <c r="A46" s="43" t="s">
        <v>606</v>
      </c>
      <c r="B46" s="43" t="s">
        <v>625</v>
      </c>
      <c r="C46" s="41" t="s">
        <v>626</v>
      </c>
      <c r="D46" s="43" t="s">
        <v>627</v>
      </c>
    </row>
    <row r="47" spans="1:4" x14ac:dyDescent="0.3">
      <c r="A47" s="43" t="s">
        <v>606</v>
      </c>
      <c r="B47" s="43" t="s">
        <v>628</v>
      </c>
      <c r="C47" s="43" t="s">
        <v>629</v>
      </c>
      <c r="D47" s="43" t="s">
        <v>629</v>
      </c>
    </row>
    <row r="48" spans="1:4" x14ac:dyDescent="0.3">
      <c r="A48" s="43" t="s">
        <v>606</v>
      </c>
      <c r="B48" s="43" t="s">
        <v>630</v>
      </c>
      <c r="C48" s="41" t="s">
        <v>631</v>
      </c>
      <c r="D48" s="43" t="s">
        <v>632</v>
      </c>
    </row>
    <row r="49" spans="1:4" x14ac:dyDescent="0.3">
      <c r="A49" s="43" t="s">
        <v>606</v>
      </c>
      <c r="B49" s="43" t="s">
        <v>633</v>
      </c>
      <c r="C49" s="41" t="s">
        <v>634</v>
      </c>
      <c r="D49" s="43" t="s">
        <v>635</v>
      </c>
    </row>
    <row r="50" spans="1:4" x14ac:dyDescent="0.3">
      <c r="A50" s="43" t="s">
        <v>606</v>
      </c>
      <c r="B50" s="43" t="s">
        <v>636</v>
      </c>
      <c r="C50" s="41" t="s">
        <v>637</v>
      </c>
      <c r="D50" s="43" t="s">
        <v>638</v>
      </c>
    </row>
    <row r="51" spans="1:4" x14ac:dyDescent="0.3">
      <c r="A51" s="43" t="s">
        <v>606</v>
      </c>
      <c r="B51" s="43" t="s">
        <v>639</v>
      </c>
      <c r="C51" s="41" t="s">
        <v>640</v>
      </c>
      <c r="D51" s="43" t="s">
        <v>641</v>
      </c>
    </row>
    <row r="52" spans="1:4" x14ac:dyDescent="0.3">
      <c r="A52" s="43" t="s">
        <v>606</v>
      </c>
      <c r="B52" s="43" t="s">
        <v>642</v>
      </c>
      <c r="C52" s="41" t="s">
        <v>643</v>
      </c>
      <c r="D52" s="43" t="s">
        <v>643</v>
      </c>
    </row>
    <row r="53" spans="1:4" x14ac:dyDescent="0.3">
      <c r="A53" s="43" t="s">
        <v>606</v>
      </c>
      <c r="B53" s="43" t="s">
        <v>644</v>
      </c>
      <c r="C53" s="41" t="s">
        <v>645</v>
      </c>
      <c r="D53" s="43" t="s">
        <v>646</v>
      </c>
    </row>
    <row r="54" spans="1:4" x14ac:dyDescent="0.3">
      <c r="A54" s="43" t="s">
        <v>606</v>
      </c>
      <c r="B54" s="43" t="s">
        <v>647</v>
      </c>
      <c r="C54" s="41" t="s">
        <v>648</v>
      </c>
      <c r="D54" s="43" t="s">
        <v>649</v>
      </c>
    </row>
    <row r="55" spans="1:4" ht="15" thickBot="1" x14ac:dyDescent="0.35">
      <c r="A55" s="42" t="s">
        <v>606</v>
      </c>
      <c r="B55" s="45" t="s">
        <v>650</v>
      </c>
      <c r="C55" s="45" t="s">
        <v>651</v>
      </c>
      <c r="D55" s="45" t="s">
        <v>652</v>
      </c>
    </row>
    <row r="56" spans="1:4" x14ac:dyDescent="0.3">
      <c r="A56" s="43" t="s">
        <v>653</v>
      </c>
      <c r="B56" s="43" t="s">
        <v>654</v>
      </c>
      <c r="C56" s="43" t="s">
        <v>655</v>
      </c>
      <c r="D56" s="43" t="s">
        <v>654</v>
      </c>
    </row>
    <row r="57" spans="1:4" x14ac:dyDescent="0.3">
      <c r="A57" s="43" t="s">
        <v>653</v>
      </c>
      <c r="B57" s="43" t="s">
        <v>656</v>
      </c>
      <c r="C57" s="43" t="s">
        <v>657</v>
      </c>
      <c r="D57" s="43" t="s">
        <v>656</v>
      </c>
    </row>
    <row r="58" spans="1:4" x14ac:dyDescent="0.3">
      <c r="A58" s="43" t="s">
        <v>653</v>
      </c>
      <c r="B58" s="43" t="s">
        <v>658</v>
      </c>
      <c r="C58" s="43" t="s">
        <v>659</v>
      </c>
      <c r="D58" s="43" t="s">
        <v>658</v>
      </c>
    </row>
    <row r="59" spans="1:4" x14ac:dyDescent="0.3">
      <c r="A59" s="43" t="s">
        <v>653</v>
      </c>
      <c r="B59" s="43" t="s">
        <v>660</v>
      </c>
      <c r="C59" s="43" t="s">
        <v>661</v>
      </c>
      <c r="D59" s="43" t="s">
        <v>660</v>
      </c>
    </row>
    <row r="60" spans="1:4" x14ac:dyDescent="0.3">
      <c r="A60" s="43" t="s">
        <v>653</v>
      </c>
      <c r="B60" s="43" t="s">
        <v>662</v>
      </c>
      <c r="C60" s="43" t="s">
        <v>663</v>
      </c>
      <c r="D60" s="43" t="s">
        <v>662</v>
      </c>
    </row>
    <row r="61" spans="1:4" x14ac:dyDescent="0.3">
      <c r="A61" s="43" t="s">
        <v>653</v>
      </c>
      <c r="B61" s="43" t="s">
        <v>664</v>
      </c>
      <c r="C61" s="43" t="s">
        <v>665</v>
      </c>
      <c r="D61" s="43" t="s">
        <v>664</v>
      </c>
    </row>
    <row r="62" spans="1:4" ht="15" thickBot="1" x14ac:dyDescent="0.35">
      <c r="A62" s="42" t="s">
        <v>653</v>
      </c>
      <c r="B62" s="42" t="s">
        <v>666</v>
      </c>
      <c r="C62" s="42" t="s">
        <v>667</v>
      </c>
      <c r="D62" s="42" t="s">
        <v>666</v>
      </c>
    </row>
    <row r="63" spans="1:4" x14ac:dyDescent="0.3">
      <c r="A63" s="43" t="s">
        <v>668</v>
      </c>
      <c r="B63" s="43" t="s">
        <v>669</v>
      </c>
      <c r="C63" s="43" t="s">
        <v>670</v>
      </c>
      <c r="D63" s="43" t="s">
        <v>671</v>
      </c>
    </row>
    <row r="64" spans="1:4" x14ac:dyDescent="0.3">
      <c r="A64" s="43" t="s">
        <v>668</v>
      </c>
      <c r="B64" s="43" t="s">
        <v>672</v>
      </c>
      <c r="C64" s="43" t="s">
        <v>673</v>
      </c>
      <c r="D64" s="43" t="s">
        <v>674</v>
      </c>
    </row>
    <row r="65" spans="1:4" x14ac:dyDescent="0.3">
      <c r="A65" s="43" t="s">
        <v>668</v>
      </c>
      <c r="B65" s="43" t="s">
        <v>675</v>
      </c>
      <c r="C65" s="43" t="s">
        <v>676</v>
      </c>
      <c r="D65" s="43" t="s">
        <v>677</v>
      </c>
    </row>
    <row r="66" spans="1:4" ht="15" thickBot="1" x14ac:dyDescent="0.35">
      <c r="A66" s="42" t="s">
        <v>668</v>
      </c>
      <c r="B66" s="42" t="s">
        <v>678</v>
      </c>
      <c r="C66" s="42" t="s">
        <v>679</v>
      </c>
      <c r="D66" s="42" t="s">
        <v>680</v>
      </c>
    </row>
    <row r="67" spans="1:4" x14ac:dyDescent="0.3">
      <c r="A67" s="43" t="s">
        <v>681</v>
      </c>
      <c r="B67" s="43" t="s">
        <v>177</v>
      </c>
      <c r="C67" s="43" t="s">
        <v>682</v>
      </c>
      <c r="D67" s="43" t="s">
        <v>683</v>
      </c>
    </row>
    <row r="68" spans="1:4" ht="15" thickBot="1" x14ac:dyDescent="0.35">
      <c r="A68" s="42" t="s">
        <v>681</v>
      </c>
      <c r="B68" s="42" t="s">
        <v>222</v>
      </c>
      <c r="C68" s="42" t="s">
        <v>684</v>
      </c>
      <c r="D68" s="42" t="s">
        <v>685</v>
      </c>
    </row>
    <row r="69" spans="1:4" x14ac:dyDescent="0.3">
      <c r="A69" s="43" t="s">
        <v>686</v>
      </c>
      <c r="B69" s="43" t="s">
        <v>177</v>
      </c>
      <c r="C69" s="43" t="s">
        <v>682</v>
      </c>
      <c r="D69" s="43" t="s">
        <v>683</v>
      </c>
    </row>
    <row r="70" spans="1:4" ht="15" thickBot="1" x14ac:dyDescent="0.35">
      <c r="A70" s="42" t="s">
        <v>686</v>
      </c>
      <c r="B70" s="42" t="s">
        <v>222</v>
      </c>
      <c r="C70" s="42" t="s">
        <v>684</v>
      </c>
      <c r="D70" s="42" t="s">
        <v>685</v>
      </c>
    </row>
    <row r="71" spans="1:4" x14ac:dyDescent="0.3">
      <c r="A71" s="43" t="s">
        <v>112</v>
      </c>
      <c r="B71" s="43">
        <v>0</v>
      </c>
      <c r="C71" s="43" t="s">
        <v>687</v>
      </c>
      <c r="D71" s="43" t="s">
        <v>688</v>
      </c>
    </row>
    <row r="72" spans="1:4" x14ac:dyDescent="0.3">
      <c r="A72" s="43" t="s">
        <v>112</v>
      </c>
      <c r="B72" s="43">
        <v>1</v>
      </c>
      <c r="C72" s="43" t="s">
        <v>689</v>
      </c>
      <c r="D72" s="43" t="s">
        <v>690</v>
      </c>
    </row>
    <row r="73" spans="1:4" x14ac:dyDescent="0.3">
      <c r="A73" s="43" t="s">
        <v>112</v>
      </c>
      <c r="B73" s="43">
        <v>2</v>
      </c>
      <c r="C73" s="43" t="s">
        <v>691</v>
      </c>
      <c r="D73" s="43" t="s">
        <v>692</v>
      </c>
    </row>
    <row r="74" spans="1:4" x14ac:dyDescent="0.3">
      <c r="A74" s="43" t="s">
        <v>112</v>
      </c>
      <c r="B74" s="43">
        <v>3</v>
      </c>
      <c r="C74" s="43" t="s">
        <v>693</v>
      </c>
      <c r="D74" s="43" t="s">
        <v>694</v>
      </c>
    </row>
    <row r="75" spans="1:4" x14ac:dyDescent="0.3">
      <c r="A75" s="43" t="s">
        <v>112</v>
      </c>
      <c r="B75" s="43">
        <v>4</v>
      </c>
      <c r="C75" s="43" t="s">
        <v>695</v>
      </c>
      <c r="D75" s="43" t="s">
        <v>696</v>
      </c>
    </row>
    <row r="76" spans="1:4" x14ac:dyDescent="0.3">
      <c r="A76" s="43" t="s">
        <v>112</v>
      </c>
      <c r="B76" s="43">
        <v>5</v>
      </c>
      <c r="C76" s="43" t="s">
        <v>697</v>
      </c>
      <c r="D76" s="43" t="s">
        <v>698</v>
      </c>
    </row>
    <row r="77" spans="1:4" x14ac:dyDescent="0.3">
      <c r="A77" s="43" t="s">
        <v>112</v>
      </c>
      <c r="B77" s="43">
        <v>6</v>
      </c>
      <c r="C77" s="43" t="s">
        <v>699</v>
      </c>
      <c r="D77" s="43" t="s">
        <v>700</v>
      </c>
    </row>
    <row r="78" spans="1:4" x14ac:dyDescent="0.3">
      <c r="A78" s="43" t="s">
        <v>112</v>
      </c>
      <c r="B78" s="43">
        <v>7</v>
      </c>
      <c r="C78" s="43" t="s">
        <v>701</v>
      </c>
      <c r="D78" s="43" t="s">
        <v>702</v>
      </c>
    </row>
    <row r="79" spans="1:4" x14ac:dyDescent="0.3">
      <c r="A79" s="43" t="s">
        <v>112</v>
      </c>
      <c r="B79" s="43">
        <v>8</v>
      </c>
      <c r="C79" s="43" t="s">
        <v>703</v>
      </c>
      <c r="D79" s="43" t="s">
        <v>704</v>
      </c>
    </row>
    <row r="80" spans="1:4" ht="15" thickBot="1" x14ac:dyDescent="0.35">
      <c r="A80" s="42" t="s">
        <v>112</v>
      </c>
      <c r="B80" s="42">
        <v>9</v>
      </c>
      <c r="C80" s="42" t="s">
        <v>705</v>
      </c>
      <c r="D80" s="42" t="s">
        <v>706</v>
      </c>
    </row>
    <row r="81" spans="1:4" x14ac:dyDescent="0.3">
      <c r="A81" s="41" t="s">
        <v>707</v>
      </c>
      <c r="B81" s="41" t="s">
        <v>708</v>
      </c>
      <c r="C81" s="41" t="s">
        <v>709</v>
      </c>
      <c r="D81" s="41" t="s">
        <v>709</v>
      </c>
    </row>
    <row r="82" spans="1:4" x14ac:dyDescent="0.3">
      <c r="A82" s="41" t="s">
        <v>707</v>
      </c>
      <c r="B82" s="41" t="s">
        <v>710</v>
      </c>
      <c r="C82" s="41" t="s">
        <v>710</v>
      </c>
      <c r="D82" s="41" t="s">
        <v>710</v>
      </c>
    </row>
    <row r="83" spans="1:4" x14ac:dyDescent="0.3">
      <c r="A83" s="43" t="s">
        <v>707</v>
      </c>
      <c r="B83" s="43" t="s">
        <v>711</v>
      </c>
      <c r="C83" s="43" t="s">
        <v>712</v>
      </c>
      <c r="D83" s="43" t="s">
        <v>712</v>
      </c>
    </row>
    <row r="84" spans="1:4" x14ac:dyDescent="0.3">
      <c r="A84" s="41" t="s">
        <v>707</v>
      </c>
      <c r="B84" s="41" t="s">
        <v>713</v>
      </c>
      <c r="C84" s="41" t="s">
        <v>714</v>
      </c>
      <c r="D84" s="41" t="s">
        <v>715</v>
      </c>
    </row>
    <row r="85" spans="1:4" x14ac:dyDescent="0.3">
      <c r="A85" s="41" t="s">
        <v>707</v>
      </c>
      <c r="B85" s="41" t="s">
        <v>716</v>
      </c>
      <c r="C85" s="41" t="s">
        <v>717</v>
      </c>
      <c r="D85" s="41" t="s">
        <v>718</v>
      </c>
    </row>
    <row r="86" spans="1:4" x14ac:dyDescent="0.3">
      <c r="A86" s="41" t="s">
        <v>707</v>
      </c>
      <c r="B86" s="41" t="s">
        <v>719</v>
      </c>
      <c r="C86" s="41" t="s">
        <v>720</v>
      </c>
      <c r="D86" s="41" t="s">
        <v>721</v>
      </c>
    </row>
    <row r="87" spans="1:4" x14ac:dyDescent="0.3">
      <c r="A87" s="41" t="s">
        <v>707</v>
      </c>
      <c r="B87" s="41" t="s">
        <v>722</v>
      </c>
      <c r="C87" s="41" t="s">
        <v>723</v>
      </c>
      <c r="D87" s="41" t="s">
        <v>723</v>
      </c>
    </row>
    <row r="88" spans="1:4" x14ac:dyDescent="0.3">
      <c r="A88" s="41" t="s">
        <v>707</v>
      </c>
      <c r="B88" s="41" t="s">
        <v>724</v>
      </c>
      <c r="C88" s="41" t="s">
        <v>725</v>
      </c>
      <c r="D88" s="41" t="s">
        <v>725</v>
      </c>
    </row>
    <row r="89" spans="1:4" x14ac:dyDescent="0.3">
      <c r="A89" s="41" t="s">
        <v>707</v>
      </c>
      <c r="B89" s="41" t="s">
        <v>726</v>
      </c>
      <c r="C89" s="41" t="s">
        <v>727</v>
      </c>
      <c r="D89" s="41" t="s">
        <v>727</v>
      </c>
    </row>
    <row r="90" spans="1:4" x14ac:dyDescent="0.3">
      <c r="A90" s="41" t="s">
        <v>707</v>
      </c>
      <c r="B90" s="41" t="s">
        <v>728</v>
      </c>
      <c r="C90" s="41" t="s">
        <v>729</v>
      </c>
      <c r="D90" s="41" t="s">
        <v>729</v>
      </c>
    </row>
    <row r="91" spans="1:4" x14ac:dyDescent="0.3">
      <c r="A91" s="41" t="s">
        <v>707</v>
      </c>
      <c r="B91" s="41" t="s">
        <v>730</v>
      </c>
      <c r="C91" s="41" t="s">
        <v>731</v>
      </c>
      <c r="D91" s="41" t="s">
        <v>732</v>
      </c>
    </row>
    <row r="92" spans="1:4" x14ac:dyDescent="0.3">
      <c r="A92" s="41" t="s">
        <v>707</v>
      </c>
      <c r="B92" s="41" t="s">
        <v>733</v>
      </c>
      <c r="C92" s="41" t="s">
        <v>734</v>
      </c>
      <c r="D92" s="41" t="s">
        <v>734</v>
      </c>
    </row>
    <row r="93" spans="1:4" x14ac:dyDescent="0.3">
      <c r="A93" s="41" t="s">
        <v>707</v>
      </c>
      <c r="B93" s="41" t="s">
        <v>735</v>
      </c>
      <c r="C93" s="41" t="s">
        <v>736</v>
      </c>
      <c r="D93" s="41" t="s">
        <v>737</v>
      </c>
    </row>
    <row r="94" spans="1:4" x14ac:dyDescent="0.3">
      <c r="A94" s="41" t="s">
        <v>707</v>
      </c>
      <c r="B94" s="41" t="s">
        <v>738</v>
      </c>
      <c r="C94" s="41" t="s">
        <v>739</v>
      </c>
      <c r="D94" s="41" t="s">
        <v>739</v>
      </c>
    </row>
    <row r="95" spans="1:4" x14ac:dyDescent="0.3">
      <c r="A95" s="41" t="s">
        <v>707</v>
      </c>
      <c r="B95" s="41" t="s">
        <v>740</v>
      </c>
      <c r="C95" s="41" t="s">
        <v>741</v>
      </c>
      <c r="D95" s="41" t="s">
        <v>741</v>
      </c>
    </row>
    <row r="96" spans="1:4" x14ac:dyDescent="0.3">
      <c r="A96" s="41" t="s">
        <v>707</v>
      </c>
      <c r="B96" s="41" t="s">
        <v>742</v>
      </c>
      <c r="C96" s="41" t="s">
        <v>743</v>
      </c>
      <c r="D96" s="41" t="s">
        <v>744</v>
      </c>
    </row>
    <row r="97" spans="1:4" x14ac:dyDescent="0.3">
      <c r="A97" s="41" t="s">
        <v>707</v>
      </c>
      <c r="B97" s="41" t="s">
        <v>745</v>
      </c>
      <c r="C97" s="41" t="s">
        <v>746</v>
      </c>
      <c r="D97" s="41" t="s">
        <v>747</v>
      </c>
    </row>
    <row r="98" spans="1:4" x14ac:dyDescent="0.3">
      <c r="A98" s="41" t="s">
        <v>707</v>
      </c>
      <c r="B98" s="41" t="s">
        <v>748</v>
      </c>
      <c r="C98" s="41" t="s">
        <v>749</v>
      </c>
      <c r="D98" s="41" t="s">
        <v>749</v>
      </c>
    </row>
    <row r="99" spans="1:4" x14ac:dyDescent="0.3">
      <c r="A99" s="41" t="s">
        <v>707</v>
      </c>
      <c r="B99" s="41" t="s">
        <v>750</v>
      </c>
      <c r="C99" s="41" t="s">
        <v>751</v>
      </c>
      <c r="D99" s="41" t="s">
        <v>752</v>
      </c>
    </row>
    <row r="100" spans="1:4" x14ac:dyDescent="0.3">
      <c r="A100" s="41" t="s">
        <v>707</v>
      </c>
      <c r="B100" s="41" t="s">
        <v>174</v>
      </c>
      <c r="C100" s="41" t="s">
        <v>753</v>
      </c>
      <c r="D100" s="41" t="s">
        <v>753</v>
      </c>
    </row>
    <row r="101" spans="1:4" x14ac:dyDescent="0.3">
      <c r="A101" s="41" t="s">
        <v>707</v>
      </c>
      <c r="B101" s="41" t="s">
        <v>754</v>
      </c>
      <c r="C101" s="41" t="s">
        <v>755</v>
      </c>
      <c r="D101" s="41" t="s">
        <v>755</v>
      </c>
    </row>
    <row r="102" spans="1:4" x14ac:dyDescent="0.3">
      <c r="A102" s="41" t="s">
        <v>707</v>
      </c>
      <c r="B102" s="41" t="s">
        <v>756</v>
      </c>
      <c r="C102" s="41" t="s">
        <v>757</v>
      </c>
      <c r="D102" s="41" t="s">
        <v>758</v>
      </c>
    </row>
    <row r="103" spans="1:4" x14ac:dyDescent="0.3">
      <c r="A103" s="41" t="s">
        <v>707</v>
      </c>
      <c r="B103" s="41" t="s">
        <v>759</v>
      </c>
      <c r="C103" s="41" t="s">
        <v>760</v>
      </c>
      <c r="D103" s="41" t="s">
        <v>760</v>
      </c>
    </row>
    <row r="104" spans="1:4" x14ac:dyDescent="0.3">
      <c r="A104" s="41" t="s">
        <v>707</v>
      </c>
      <c r="B104" s="41" t="s">
        <v>761</v>
      </c>
      <c r="C104" s="41" t="s">
        <v>762</v>
      </c>
      <c r="D104" s="41" t="s">
        <v>763</v>
      </c>
    </row>
    <row r="105" spans="1:4" x14ac:dyDescent="0.3">
      <c r="A105" s="41" t="s">
        <v>707</v>
      </c>
      <c r="B105" s="41" t="s">
        <v>764</v>
      </c>
      <c r="C105" s="41" t="s">
        <v>765</v>
      </c>
      <c r="D105" s="41" t="s">
        <v>765</v>
      </c>
    </row>
    <row r="106" spans="1:4" x14ac:dyDescent="0.3">
      <c r="A106" s="41" t="s">
        <v>707</v>
      </c>
      <c r="B106" s="41" t="s">
        <v>766</v>
      </c>
      <c r="C106" s="41" t="s">
        <v>169</v>
      </c>
      <c r="D106" s="41" t="s">
        <v>767</v>
      </c>
    </row>
    <row r="107" spans="1:4" x14ac:dyDescent="0.3">
      <c r="A107" s="41" t="s">
        <v>707</v>
      </c>
      <c r="B107" s="41" t="s">
        <v>768</v>
      </c>
      <c r="C107" s="41" t="s">
        <v>769</v>
      </c>
      <c r="D107" s="41" t="s">
        <v>769</v>
      </c>
    </row>
    <row r="108" spans="1:4" x14ac:dyDescent="0.3">
      <c r="A108" s="41" t="s">
        <v>707</v>
      </c>
      <c r="B108" s="41" t="s">
        <v>770</v>
      </c>
      <c r="C108" s="41" t="s">
        <v>771</v>
      </c>
      <c r="D108" s="41" t="s">
        <v>771</v>
      </c>
    </row>
    <row r="109" spans="1:4" x14ac:dyDescent="0.3">
      <c r="A109" s="41" t="s">
        <v>707</v>
      </c>
      <c r="B109" s="41" t="s">
        <v>772</v>
      </c>
      <c r="C109" s="41" t="s">
        <v>773</v>
      </c>
      <c r="D109" s="41" t="s">
        <v>773</v>
      </c>
    </row>
    <row r="110" spans="1:4" x14ac:dyDescent="0.3">
      <c r="A110" s="41" t="s">
        <v>707</v>
      </c>
      <c r="B110" s="41" t="s">
        <v>774</v>
      </c>
      <c r="C110" s="41" t="s">
        <v>775</v>
      </c>
      <c r="D110" s="41" t="s">
        <v>775</v>
      </c>
    </row>
    <row r="111" spans="1:4" x14ac:dyDescent="0.3">
      <c r="A111" s="41" t="s">
        <v>707</v>
      </c>
      <c r="B111" s="41" t="s">
        <v>776</v>
      </c>
      <c r="C111" s="41" t="s">
        <v>777</v>
      </c>
      <c r="D111" s="41" t="s">
        <v>777</v>
      </c>
    </row>
    <row r="112" spans="1:4" x14ac:dyDescent="0.3">
      <c r="A112" s="41" t="s">
        <v>707</v>
      </c>
      <c r="B112" s="41" t="s">
        <v>778</v>
      </c>
      <c r="C112" s="41" t="s">
        <v>779</v>
      </c>
      <c r="D112" s="41" t="s">
        <v>780</v>
      </c>
    </row>
    <row r="113" spans="1:4" x14ac:dyDescent="0.3">
      <c r="A113" s="41" t="s">
        <v>707</v>
      </c>
      <c r="B113" s="41" t="s">
        <v>781</v>
      </c>
      <c r="C113" s="41" t="s">
        <v>782</v>
      </c>
      <c r="D113" s="41" t="s">
        <v>782</v>
      </c>
    </row>
    <row r="114" spans="1:4" x14ac:dyDescent="0.3">
      <c r="A114" s="41" t="s">
        <v>707</v>
      </c>
      <c r="B114" s="41" t="s">
        <v>783</v>
      </c>
      <c r="C114" s="41" t="s">
        <v>784</v>
      </c>
      <c r="D114" s="41" t="s">
        <v>784</v>
      </c>
    </row>
    <row r="115" spans="1:4" x14ac:dyDescent="0.3">
      <c r="A115" s="41" t="s">
        <v>707</v>
      </c>
      <c r="B115" s="41" t="s">
        <v>785</v>
      </c>
      <c r="C115" s="41" t="s">
        <v>786</v>
      </c>
      <c r="D115" s="41" t="s">
        <v>786</v>
      </c>
    </row>
    <row r="116" spans="1:4" x14ac:dyDescent="0.3">
      <c r="A116" s="41" t="s">
        <v>707</v>
      </c>
      <c r="B116" s="41" t="s">
        <v>787</v>
      </c>
      <c r="C116" s="41" t="s">
        <v>788</v>
      </c>
      <c r="D116" s="41" t="s">
        <v>788</v>
      </c>
    </row>
    <row r="117" spans="1:4" x14ac:dyDescent="0.3">
      <c r="A117" s="41" t="s">
        <v>707</v>
      </c>
      <c r="B117" s="41" t="s">
        <v>789</v>
      </c>
      <c r="C117" s="41" t="s">
        <v>790</v>
      </c>
      <c r="D117" s="41" t="s">
        <v>791</v>
      </c>
    </row>
    <row r="118" spans="1:4" x14ac:dyDescent="0.3">
      <c r="A118" s="41" t="s">
        <v>707</v>
      </c>
      <c r="B118" s="41" t="s">
        <v>792</v>
      </c>
      <c r="C118" s="41" t="s">
        <v>793</v>
      </c>
      <c r="D118" s="41" t="s">
        <v>794</v>
      </c>
    </row>
    <row r="119" spans="1:4" x14ac:dyDescent="0.3">
      <c r="A119" s="41" t="s">
        <v>707</v>
      </c>
      <c r="B119" s="41" t="s">
        <v>795</v>
      </c>
      <c r="C119" s="41" t="s">
        <v>796</v>
      </c>
      <c r="D119" s="41" t="s">
        <v>797</v>
      </c>
    </row>
    <row r="120" spans="1:4" x14ac:dyDescent="0.3">
      <c r="A120" s="41" t="s">
        <v>707</v>
      </c>
      <c r="B120" s="41" t="s">
        <v>798</v>
      </c>
      <c r="C120" s="41" t="s">
        <v>799</v>
      </c>
      <c r="D120" s="41" t="s">
        <v>800</v>
      </c>
    </row>
    <row r="121" spans="1:4" x14ac:dyDescent="0.3">
      <c r="A121" s="41" t="s">
        <v>707</v>
      </c>
      <c r="B121" s="41" t="s">
        <v>801</v>
      </c>
      <c r="C121" s="41" t="s">
        <v>802</v>
      </c>
      <c r="D121" s="41" t="s">
        <v>800</v>
      </c>
    </row>
    <row r="122" spans="1:4" x14ac:dyDescent="0.3">
      <c r="A122" s="41" t="s">
        <v>707</v>
      </c>
      <c r="B122" s="41" t="s">
        <v>803</v>
      </c>
      <c r="C122" s="41" t="s">
        <v>804</v>
      </c>
      <c r="D122" s="41" t="s">
        <v>800</v>
      </c>
    </row>
    <row r="123" spans="1:4" x14ac:dyDescent="0.3">
      <c r="A123" s="41" t="s">
        <v>707</v>
      </c>
      <c r="B123" s="41" t="s">
        <v>805</v>
      </c>
      <c r="C123" s="41" t="s">
        <v>806</v>
      </c>
      <c r="D123" s="41" t="s">
        <v>806</v>
      </c>
    </row>
    <row r="124" spans="1:4" x14ac:dyDescent="0.3">
      <c r="A124" s="41" t="s">
        <v>707</v>
      </c>
      <c r="B124" s="41" t="s">
        <v>807</v>
      </c>
      <c r="C124" s="41" t="s">
        <v>808</v>
      </c>
      <c r="D124" s="41" t="s">
        <v>808</v>
      </c>
    </row>
    <row r="125" spans="1:4" x14ac:dyDescent="0.3">
      <c r="A125" s="41" t="s">
        <v>707</v>
      </c>
      <c r="B125" s="41" t="s">
        <v>809</v>
      </c>
      <c r="C125" s="41" t="s">
        <v>810</v>
      </c>
      <c r="D125" s="41" t="s">
        <v>811</v>
      </c>
    </row>
    <row r="126" spans="1:4" x14ac:dyDescent="0.3">
      <c r="A126" s="41" t="s">
        <v>707</v>
      </c>
      <c r="B126" s="41" t="s">
        <v>812</v>
      </c>
      <c r="C126" s="41" t="s">
        <v>813</v>
      </c>
      <c r="D126" s="41" t="s">
        <v>814</v>
      </c>
    </row>
    <row r="127" spans="1:4" x14ac:dyDescent="0.3">
      <c r="A127" s="41" t="s">
        <v>707</v>
      </c>
      <c r="B127" s="41" t="s">
        <v>815</v>
      </c>
      <c r="C127" s="41" t="s">
        <v>816</v>
      </c>
      <c r="D127" s="41" t="s">
        <v>817</v>
      </c>
    </row>
    <row r="128" spans="1:4" x14ac:dyDescent="0.3">
      <c r="A128" s="41" t="s">
        <v>707</v>
      </c>
      <c r="B128" s="41" t="s">
        <v>818</v>
      </c>
      <c r="C128" s="41" t="s">
        <v>819</v>
      </c>
      <c r="D128" s="41" t="s">
        <v>820</v>
      </c>
    </row>
    <row r="129" spans="1:4" x14ac:dyDescent="0.3">
      <c r="A129" s="41" t="s">
        <v>707</v>
      </c>
      <c r="B129" s="41" t="s">
        <v>821</v>
      </c>
      <c r="C129" s="41" t="s">
        <v>822</v>
      </c>
      <c r="D129" s="41" t="s">
        <v>822</v>
      </c>
    </row>
    <row r="130" spans="1:4" x14ac:dyDescent="0.3">
      <c r="A130" s="41" t="s">
        <v>707</v>
      </c>
      <c r="B130" s="41" t="s">
        <v>823</v>
      </c>
      <c r="C130" s="41" t="s">
        <v>824</v>
      </c>
      <c r="D130" s="41" t="s">
        <v>825</v>
      </c>
    </row>
    <row r="131" spans="1:4" x14ac:dyDescent="0.3">
      <c r="A131" s="41" t="s">
        <v>707</v>
      </c>
      <c r="B131" s="41" t="s">
        <v>826</v>
      </c>
      <c r="C131" s="41" t="s">
        <v>827</v>
      </c>
      <c r="D131" s="41" t="s">
        <v>828</v>
      </c>
    </row>
    <row r="132" spans="1:4" x14ac:dyDescent="0.3">
      <c r="A132" s="41" t="s">
        <v>707</v>
      </c>
      <c r="B132" s="41" t="s">
        <v>829</v>
      </c>
      <c r="C132" s="41" t="s">
        <v>830</v>
      </c>
      <c r="D132" s="41" t="s">
        <v>831</v>
      </c>
    </row>
    <row r="133" spans="1:4" x14ac:dyDescent="0.3">
      <c r="A133" s="41" t="s">
        <v>707</v>
      </c>
      <c r="B133" s="41" t="s">
        <v>832</v>
      </c>
      <c r="C133" s="41" t="s">
        <v>833</v>
      </c>
      <c r="D133" s="41" t="s">
        <v>834</v>
      </c>
    </row>
    <row r="134" spans="1:4" x14ac:dyDescent="0.3">
      <c r="A134" s="41" t="s">
        <v>707</v>
      </c>
      <c r="B134" s="41" t="s">
        <v>835</v>
      </c>
      <c r="C134" s="41" t="s">
        <v>836</v>
      </c>
      <c r="D134" s="41" t="s">
        <v>837</v>
      </c>
    </row>
    <row r="135" spans="1:4" x14ac:dyDescent="0.3">
      <c r="A135" s="41" t="s">
        <v>707</v>
      </c>
      <c r="B135" s="41" t="s">
        <v>838</v>
      </c>
      <c r="C135" s="41" t="s">
        <v>839</v>
      </c>
      <c r="D135" s="41" t="s">
        <v>839</v>
      </c>
    </row>
    <row r="136" spans="1:4" x14ac:dyDescent="0.3">
      <c r="A136" s="41" t="s">
        <v>707</v>
      </c>
      <c r="B136" s="41" t="s">
        <v>840</v>
      </c>
      <c r="C136" s="41" t="s">
        <v>841</v>
      </c>
      <c r="D136" s="41" t="s">
        <v>842</v>
      </c>
    </row>
    <row r="137" spans="1:4" x14ac:dyDescent="0.3">
      <c r="A137" s="41" t="s">
        <v>707</v>
      </c>
      <c r="B137" s="41" t="s">
        <v>843</v>
      </c>
      <c r="C137" s="41" t="s">
        <v>844</v>
      </c>
      <c r="D137" s="41" t="s">
        <v>844</v>
      </c>
    </row>
    <row r="138" spans="1:4" x14ac:dyDescent="0.3">
      <c r="A138" s="41" t="s">
        <v>707</v>
      </c>
      <c r="B138" s="41" t="s">
        <v>845</v>
      </c>
      <c r="C138" s="41" t="s">
        <v>846</v>
      </c>
      <c r="D138" s="41" t="s">
        <v>846</v>
      </c>
    </row>
    <row r="139" spans="1:4" x14ac:dyDescent="0.3">
      <c r="A139" s="41" t="s">
        <v>707</v>
      </c>
      <c r="B139" s="41" t="s">
        <v>847</v>
      </c>
      <c r="C139" s="41" t="s">
        <v>848</v>
      </c>
      <c r="D139" s="41" t="s">
        <v>848</v>
      </c>
    </row>
    <row r="140" spans="1:4" x14ac:dyDescent="0.3">
      <c r="A140" s="41" t="s">
        <v>707</v>
      </c>
      <c r="B140" s="41" t="s">
        <v>849</v>
      </c>
      <c r="C140" s="41" t="s">
        <v>850</v>
      </c>
      <c r="D140" s="41" t="s">
        <v>851</v>
      </c>
    </row>
    <row r="141" spans="1:4" x14ac:dyDescent="0.3">
      <c r="A141" s="41" t="s">
        <v>707</v>
      </c>
      <c r="B141" s="41" t="s">
        <v>852</v>
      </c>
      <c r="C141" s="41" t="s">
        <v>853</v>
      </c>
      <c r="D141" s="41" t="s">
        <v>854</v>
      </c>
    </row>
    <row r="142" spans="1:4" x14ac:dyDescent="0.3">
      <c r="A142" s="41" t="s">
        <v>707</v>
      </c>
      <c r="B142" s="41" t="s">
        <v>855</v>
      </c>
      <c r="C142" s="41" t="s">
        <v>856</v>
      </c>
      <c r="D142" s="41" t="s">
        <v>856</v>
      </c>
    </row>
    <row r="143" spans="1:4" x14ac:dyDescent="0.3">
      <c r="A143" s="41" t="s">
        <v>707</v>
      </c>
      <c r="B143" s="41" t="s">
        <v>857</v>
      </c>
      <c r="C143" s="41" t="s">
        <v>858</v>
      </c>
      <c r="D143" s="41" t="s">
        <v>858</v>
      </c>
    </row>
    <row r="144" spans="1:4" x14ac:dyDescent="0.3">
      <c r="A144" s="41" t="s">
        <v>707</v>
      </c>
      <c r="B144" s="41" t="s">
        <v>859</v>
      </c>
      <c r="C144" s="41" t="s">
        <v>860</v>
      </c>
      <c r="D144" s="41" t="s">
        <v>861</v>
      </c>
    </row>
    <row r="145" spans="1:4" x14ac:dyDescent="0.3">
      <c r="A145" s="41" t="s">
        <v>707</v>
      </c>
      <c r="B145" s="41" t="s">
        <v>862</v>
      </c>
      <c r="C145" s="41" t="s">
        <v>863</v>
      </c>
      <c r="D145" s="41" t="s">
        <v>864</v>
      </c>
    </row>
    <row r="146" spans="1:4" x14ac:dyDescent="0.3">
      <c r="A146" s="41" t="s">
        <v>707</v>
      </c>
      <c r="B146" s="41" t="s">
        <v>865</v>
      </c>
      <c r="C146" s="41" t="s">
        <v>866</v>
      </c>
      <c r="D146" s="41" t="s">
        <v>867</v>
      </c>
    </row>
    <row r="147" spans="1:4" x14ac:dyDescent="0.3">
      <c r="A147" s="43" t="s">
        <v>707</v>
      </c>
      <c r="B147" s="43" t="s">
        <v>868</v>
      </c>
      <c r="C147" s="43" t="s">
        <v>869</v>
      </c>
      <c r="D147" s="43" t="s">
        <v>870</v>
      </c>
    </row>
    <row r="148" spans="1:4" x14ac:dyDescent="0.3">
      <c r="A148" s="43" t="s">
        <v>707</v>
      </c>
      <c r="B148" s="43" t="s">
        <v>871</v>
      </c>
      <c r="C148" s="43" t="s">
        <v>872</v>
      </c>
      <c r="D148" s="43" t="s">
        <v>873</v>
      </c>
    </row>
    <row r="149" spans="1:4" x14ac:dyDescent="0.3">
      <c r="A149" s="41" t="s">
        <v>707</v>
      </c>
      <c r="B149" s="41" t="s">
        <v>874</v>
      </c>
      <c r="C149" s="41" t="s">
        <v>875</v>
      </c>
      <c r="D149" s="41" t="s">
        <v>875</v>
      </c>
    </row>
    <row r="150" spans="1:4" x14ac:dyDescent="0.3">
      <c r="A150" s="41" t="s">
        <v>707</v>
      </c>
      <c r="B150" s="41" t="s">
        <v>876</v>
      </c>
      <c r="C150" s="41" t="s">
        <v>877</v>
      </c>
      <c r="D150" s="41" t="s">
        <v>877</v>
      </c>
    </row>
    <row r="151" spans="1:4" x14ac:dyDescent="0.3">
      <c r="A151" s="41" t="s">
        <v>707</v>
      </c>
      <c r="B151" s="41" t="s">
        <v>878</v>
      </c>
      <c r="C151" s="41" t="s">
        <v>879</v>
      </c>
      <c r="D151" s="41" t="s">
        <v>880</v>
      </c>
    </row>
    <row r="152" spans="1:4" x14ac:dyDescent="0.3">
      <c r="A152" s="41" t="s">
        <v>707</v>
      </c>
      <c r="B152" s="41" t="s">
        <v>881</v>
      </c>
      <c r="C152" s="41" t="s">
        <v>882</v>
      </c>
      <c r="D152" s="41" t="s">
        <v>883</v>
      </c>
    </row>
    <row r="153" spans="1:4" x14ac:dyDescent="0.3">
      <c r="A153" s="41" t="s">
        <v>707</v>
      </c>
      <c r="B153" s="41" t="s">
        <v>884</v>
      </c>
      <c r="C153" s="41" t="s">
        <v>885</v>
      </c>
      <c r="D153" s="41" t="s">
        <v>885</v>
      </c>
    </row>
    <row r="154" spans="1:4" x14ac:dyDescent="0.3">
      <c r="A154" s="41" t="s">
        <v>707</v>
      </c>
      <c r="B154" s="41" t="s">
        <v>886</v>
      </c>
      <c r="C154" s="41" t="s">
        <v>887</v>
      </c>
      <c r="D154" s="41" t="s">
        <v>887</v>
      </c>
    </row>
    <row r="155" spans="1:4" x14ac:dyDescent="0.3">
      <c r="A155" s="41" t="s">
        <v>707</v>
      </c>
      <c r="B155" s="41" t="s">
        <v>888</v>
      </c>
      <c r="C155" s="41" t="s">
        <v>889</v>
      </c>
      <c r="D155" s="41" t="s">
        <v>889</v>
      </c>
    </row>
    <row r="156" spans="1:4" x14ac:dyDescent="0.3">
      <c r="A156" s="41" t="s">
        <v>707</v>
      </c>
      <c r="B156" s="41" t="s">
        <v>890</v>
      </c>
      <c r="C156" s="41" t="s">
        <v>891</v>
      </c>
      <c r="D156" s="41" t="s">
        <v>892</v>
      </c>
    </row>
    <row r="157" spans="1:4" x14ac:dyDescent="0.3">
      <c r="A157" s="41" t="s">
        <v>707</v>
      </c>
      <c r="B157" s="41" t="s">
        <v>893</v>
      </c>
      <c r="C157" s="41" t="s">
        <v>894</v>
      </c>
      <c r="D157" s="41" t="s">
        <v>895</v>
      </c>
    </row>
    <row r="158" spans="1:4" x14ac:dyDescent="0.3">
      <c r="A158" s="41" t="s">
        <v>707</v>
      </c>
      <c r="B158" s="41" t="s">
        <v>896</v>
      </c>
      <c r="C158" s="41" t="s">
        <v>897</v>
      </c>
      <c r="D158" s="41" t="s">
        <v>898</v>
      </c>
    </row>
    <row r="159" spans="1:4" x14ac:dyDescent="0.3">
      <c r="A159" s="41" t="s">
        <v>707</v>
      </c>
      <c r="B159" s="41" t="s">
        <v>899</v>
      </c>
      <c r="C159" s="41" t="s">
        <v>900</v>
      </c>
      <c r="D159" s="41" t="s">
        <v>901</v>
      </c>
    </row>
    <row r="160" spans="1:4" x14ac:dyDescent="0.3">
      <c r="A160" s="41" t="s">
        <v>707</v>
      </c>
      <c r="B160" s="41" t="s">
        <v>902</v>
      </c>
      <c r="C160" s="41" t="s">
        <v>903</v>
      </c>
      <c r="D160" s="41" t="s">
        <v>904</v>
      </c>
    </row>
    <row r="161" spans="1:4" x14ac:dyDescent="0.3">
      <c r="A161" s="41" t="s">
        <v>707</v>
      </c>
      <c r="B161" s="41" t="s">
        <v>905</v>
      </c>
      <c r="C161" s="41" t="s">
        <v>906</v>
      </c>
      <c r="D161" s="41" t="s">
        <v>907</v>
      </c>
    </row>
    <row r="162" spans="1:4" x14ac:dyDescent="0.3">
      <c r="A162" s="41" t="s">
        <v>707</v>
      </c>
      <c r="B162" s="41" t="s">
        <v>908</v>
      </c>
      <c r="C162" s="41" t="s">
        <v>909</v>
      </c>
      <c r="D162" s="41" t="s">
        <v>909</v>
      </c>
    </row>
    <row r="163" spans="1:4" x14ac:dyDescent="0.3">
      <c r="A163" s="41" t="s">
        <v>707</v>
      </c>
      <c r="B163" s="41" t="s">
        <v>910</v>
      </c>
      <c r="C163" s="41" t="s">
        <v>911</v>
      </c>
      <c r="D163" s="41" t="s">
        <v>912</v>
      </c>
    </row>
    <row r="164" spans="1:4" x14ac:dyDescent="0.3">
      <c r="A164" s="41" t="s">
        <v>707</v>
      </c>
      <c r="B164" s="41" t="s">
        <v>913</v>
      </c>
      <c r="C164" s="41" t="s">
        <v>914</v>
      </c>
      <c r="D164" s="41" t="s">
        <v>915</v>
      </c>
    </row>
    <row r="165" spans="1:4" x14ac:dyDescent="0.3">
      <c r="A165" s="41" t="s">
        <v>707</v>
      </c>
      <c r="B165" s="41" t="s">
        <v>916</v>
      </c>
      <c r="C165" s="41" t="s">
        <v>917</v>
      </c>
      <c r="D165" s="41" t="s">
        <v>918</v>
      </c>
    </row>
    <row r="166" spans="1:4" x14ac:dyDescent="0.3">
      <c r="A166" s="41" t="s">
        <v>707</v>
      </c>
      <c r="B166" s="41" t="s">
        <v>919</v>
      </c>
      <c r="C166" s="41" t="s">
        <v>920</v>
      </c>
      <c r="D166" s="41" t="s">
        <v>921</v>
      </c>
    </row>
    <row r="167" spans="1:4" x14ac:dyDescent="0.3">
      <c r="A167" s="41" t="s">
        <v>707</v>
      </c>
      <c r="B167" s="41" t="s">
        <v>922</v>
      </c>
      <c r="C167" s="41" t="s">
        <v>923</v>
      </c>
      <c r="D167" s="41" t="s">
        <v>924</v>
      </c>
    </row>
    <row r="168" spans="1:4" x14ac:dyDescent="0.3">
      <c r="A168" s="41" t="s">
        <v>707</v>
      </c>
      <c r="B168" s="41" t="s">
        <v>925</v>
      </c>
      <c r="C168" s="41" t="s">
        <v>926</v>
      </c>
      <c r="D168" s="41" t="s">
        <v>927</v>
      </c>
    </row>
    <row r="169" spans="1:4" x14ac:dyDescent="0.3">
      <c r="A169" s="41" t="s">
        <v>707</v>
      </c>
      <c r="B169" s="41" t="s">
        <v>928</v>
      </c>
      <c r="C169" s="41" t="s">
        <v>929</v>
      </c>
      <c r="D169" s="41" t="s">
        <v>930</v>
      </c>
    </row>
    <row r="170" spans="1:4" x14ac:dyDescent="0.3">
      <c r="A170" s="41" t="s">
        <v>707</v>
      </c>
      <c r="B170" s="41" t="s">
        <v>931</v>
      </c>
      <c r="C170" s="41" t="s">
        <v>932</v>
      </c>
      <c r="D170" s="41" t="s">
        <v>933</v>
      </c>
    </row>
    <row r="171" spans="1:4" x14ac:dyDescent="0.3">
      <c r="A171" s="41" t="s">
        <v>707</v>
      </c>
      <c r="B171" s="41" t="s">
        <v>934</v>
      </c>
      <c r="C171" s="41" t="s">
        <v>935</v>
      </c>
      <c r="D171" s="41" t="s">
        <v>936</v>
      </c>
    </row>
    <row r="172" spans="1:4" x14ac:dyDescent="0.3">
      <c r="A172" s="41" t="s">
        <v>707</v>
      </c>
      <c r="B172" s="41" t="s">
        <v>937</v>
      </c>
      <c r="C172" s="41" t="s">
        <v>935</v>
      </c>
      <c r="D172" s="41" t="s">
        <v>936</v>
      </c>
    </row>
    <row r="173" spans="1:4" x14ac:dyDescent="0.3">
      <c r="A173" s="41" t="s">
        <v>707</v>
      </c>
      <c r="B173" s="41" t="s">
        <v>938</v>
      </c>
      <c r="C173" s="41" t="s">
        <v>939</v>
      </c>
      <c r="D173" s="41" t="s">
        <v>940</v>
      </c>
    </row>
    <row r="174" spans="1:4" x14ac:dyDescent="0.3">
      <c r="A174" s="41" t="s">
        <v>707</v>
      </c>
      <c r="B174" s="41" t="s">
        <v>941</v>
      </c>
      <c r="C174" s="41" t="s">
        <v>942</v>
      </c>
      <c r="D174" s="41" t="s">
        <v>943</v>
      </c>
    </row>
    <row r="175" spans="1:4" x14ac:dyDescent="0.3">
      <c r="A175" s="41" t="s">
        <v>707</v>
      </c>
      <c r="B175" s="41" t="s">
        <v>944</v>
      </c>
      <c r="C175" s="41" t="s">
        <v>945</v>
      </c>
      <c r="D175" s="41" t="s">
        <v>946</v>
      </c>
    </row>
    <row r="176" spans="1:4" x14ac:dyDescent="0.3">
      <c r="A176" s="41" t="s">
        <v>707</v>
      </c>
      <c r="B176" s="41" t="s">
        <v>947</v>
      </c>
      <c r="C176" s="41" t="s">
        <v>948</v>
      </c>
      <c r="D176" s="41" t="s">
        <v>949</v>
      </c>
    </row>
    <row r="177" spans="1:4" x14ac:dyDescent="0.3">
      <c r="A177" s="41" t="s">
        <v>707</v>
      </c>
      <c r="B177" s="41" t="s">
        <v>950</v>
      </c>
      <c r="C177" s="41" t="s">
        <v>951</v>
      </c>
      <c r="D177" s="41" t="s">
        <v>952</v>
      </c>
    </row>
    <row r="178" spans="1:4" x14ac:dyDescent="0.3">
      <c r="A178" s="41" t="s">
        <v>707</v>
      </c>
      <c r="B178" s="41" t="s">
        <v>953</v>
      </c>
      <c r="C178" s="41" t="s">
        <v>954</v>
      </c>
      <c r="D178" s="41" t="s">
        <v>955</v>
      </c>
    </row>
    <row r="179" spans="1:4" x14ac:dyDescent="0.3">
      <c r="A179" s="41" t="s">
        <v>707</v>
      </c>
      <c r="B179" s="41" t="s">
        <v>956</v>
      </c>
      <c r="C179" s="53" t="s">
        <v>957</v>
      </c>
      <c r="D179" s="53" t="s">
        <v>958</v>
      </c>
    </row>
    <row r="180" spans="1:4" x14ac:dyDescent="0.3">
      <c r="A180" s="41" t="s">
        <v>707</v>
      </c>
      <c r="B180" s="41" t="s">
        <v>959</v>
      </c>
      <c r="C180" s="41" t="s">
        <v>960</v>
      </c>
      <c r="D180" s="41" t="s">
        <v>960</v>
      </c>
    </row>
    <row r="181" spans="1:4" x14ac:dyDescent="0.3">
      <c r="A181" s="41" t="s">
        <v>707</v>
      </c>
      <c r="B181" s="41" t="s">
        <v>961</v>
      </c>
      <c r="C181" s="41" t="s">
        <v>962</v>
      </c>
      <c r="D181" s="41" t="s">
        <v>961</v>
      </c>
    </row>
    <row r="182" spans="1:4" x14ac:dyDescent="0.3">
      <c r="A182" s="41" t="s">
        <v>707</v>
      </c>
      <c r="B182" s="41" t="s">
        <v>963</v>
      </c>
      <c r="C182" s="41" t="s">
        <v>964</v>
      </c>
      <c r="D182" s="41" t="s">
        <v>964</v>
      </c>
    </row>
    <row r="183" spans="1:4" x14ac:dyDescent="0.3">
      <c r="A183" s="41" t="s">
        <v>707</v>
      </c>
      <c r="B183" s="41" t="s">
        <v>965</v>
      </c>
      <c r="C183" s="41" t="s">
        <v>966</v>
      </c>
      <c r="D183" s="41" t="s">
        <v>966</v>
      </c>
    </row>
    <row r="184" spans="1:4" x14ac:dyDescent="0.3">
      <c r="A184" s="41" t="s">
        <v>707</v>
      </c>
      <c r="B184" s="41" t="s">
        <v>967</v>
      </c>
      <c r="C184" s="41" t="s">
        <v>968</v>
      </c>
      <c r="D184" s="41" t="s">
        <v>968</v>
      </c>
    </row>
    <row r="185" spans="1:4" x14ac:dyDescent="0.3">
      <c r="A185" s="41" t="s">
        <v>707</v>
      </c>
      <c r="B185" s="41" t="s">
        <v>969</v>
      </c>
      <c r="C185" s="41" t="s">
        <v>970</v>
      </c>
      <c r="D185" s="41" t="s">
        <v>971</v>
      </c>
    </row>
    <row r="186" spans="1:4" x14ac:dyDescent="0.3">
      <c r="A186" s="41" t="s">
        <v>707</v>
      </c>
      <c r="B186" s="41" t="s">
        <v>972</v>
      </c>
      <c r="C186" s="41" t="s">
        <v>973</v>
      </c>
      <c r="D186" s="41" t="s">
        <v>974</v>
      </c>
    </row>
    <row r="187" spans="1:4" x14ac:dyDescent="0.3">
      <c r="A187" s="41" t="s">
        <v>707</v>
      </c>
      <c r="B187" s="41" t="s">
        <v>975</v>
      </c>
      <c r="C187" s="41" t="s">
        <v>976</v>
      </c>
      <c r="D187" s="41" t="s">
        <v>976</v>
      </c>
    </row>
    <row r="188" spans="1:4" x14ac:dyDescent="0.3">
      <c r="A188" s="41" t="s">
        <v>707</v>
      </c>
      <c r="B188" s="41" t="s">
        <v>977</v>
      </c>
      <c r="C188" s="41" t="s">
        <v>978</v>
      </c>
      <c r="D188" s="41" t="s">
        <v>978</v>
      </c>
    </row>
    <row r="189" spans="1:4" x14ac:dyDescent="0.3">
      <c r="A189" s="41" t="s">
        <v>707</v>
      </c>
      <c r="B189" s="41" t="s">
        <v>979</v>
      </c>
      <c r="C189" s="41" t="s">
        <v>980</v>
      </c>
      <c r="D189" s="41" t="s">
        <v>980</v>
      </c>
    </row>
    <row r="190" spans="1:4" x14ac:dyDescent="0.3">
      <c r="A190" s="41" t="s">
        <v>707</v>
      </c>
      <c r="B190" s="41" t="s">
        <v>981</v>
      </c>
      <c r="C190" s="41" t="s">
        <v>982</v>
      </c>
      <c r="D190" s="41" t="s">
        <v>983</v>
      </c>
    </row>
    <row r="191" spans="1:4" x14ac:dyDescent="0.3">
      <c r="A191" s="41" t="s">
        <v>707</v>
      </c>
      <c r="B191" s="41" t="s">
        <v>984</v>
      </c>
      <c r="C191" s="41" t="s">
        <v>985</v>
      </c>
      <c r="D191" s="41" t="s">
        <v>986</v>
      </c>
    </row>
    <row r="192" spans="1:4" x14ac:dyDescent="0.3">
      <c r="A192" s="41" t="s">
        <v>707</v>
      </c>
      <c r="B192" s="41" t="s">
        <v>987</v>
      </c>
      <c r="C192" s="41" t="s">
        <v>988</v>
      </c>
      <c r="D192" s="41" t="s">
        <v>989</v>
      </c>
    </row>
    <row r="193" spans="1:4" x14ac:dyDescent="0.3">
      <c r="A193" s="41" t="s">
        <v>707</v>
      </c>
      <c r="B193" s="41" t="s">
        <v>990</v>
      </c>
      <c r="C193" s="41" t="s">
        <v>991</v>
      </c>
      <c r="D193" s="41" t="s">
        <v>991</v>
      </c>
    </row>
    <row r="194" spans="1:4" x14ac:dyDescent="0.3">
      <c r="A194" s="41" t="s">
        <v>707</v>
      </c>
      <c r="B194" s="41" t="s">
        <v>992</v>
      </c>
      <c r="C194" s="41" t="s">
        <v>993</v>
      </c>
      <c r="D194" s="41" t="s">
        <v>994</v>
      </c>
    </row>
    <row r="195" spans="1:4" x14ac:dyDescent="0.3">
      <c r="A195" s="41" t="s">
        <v>707</v>
      </c>
      <c r="B195" s="41" t="s">
        <v>995</v>
      </c>
      <c r="C195" s="41" t="s">
        <v>996</v>
      </c>
      <c r="D195" s="41" t="s">
        <v>997</v>
      </c>
    </row>
    <row r="196" spans="1:4" x14ac:dyDescent="0.3">
      <c r="A196" s="41" t="s">
        <v>707</v>
      </c>
      <c r="B196" s="41" t="s">
        <v>998</v>
      </c>
      <c r="C196" s="41" t="s">
        <v>999</v>
      </c>
      <c r="D196" s="41" t="s">
        <v>999</v>
      </c>
    </row>
    <row r="197" spans="1:4" x14ac:dyDescent="0.3">
      <c r="A197" s="41" t="s">
        <v>707</v>
      </c>
      <c r="B197" s="41" t="s">
        <v>1000</v>
      </c>
      <c r="C197" s="41" t="s">
        <v>1001</v>
      </c>
      <c r="D197" s="41" t="s">
        <v>1002</v>
      </c>
    </row>
    <row r="198" spans="1:4" x14ac:dyDescent="0.3">
      <c r="A198" s="41" t="s">
        <v>707</v>
      </c>
      <c r="B198" s="41" t="s">
        <v>1003</v>
      </c>
      <c r="C198" s="41" t="s">
        <v>1004</v>
      </c>
      <c r="D198" s="41" t="s">
        <v>1005</v>
      </c>
    </row>
    <row r="199" spans="1:4" x14ac:dyDescent="0.3">
      <c r="A199" s="41" t="s">
        <v>707</v>
      </c>
      <c r="B199" s="41" t="s">
        <v>1006</v>
      </c>
      <c r="C199" s="41" t="s">
        <v>1007</v>
      </c>
      <c r="D199" s="41" t="s">
        <v>1008</v>
      </c>
    </row>
    <row r="200" spans="1:4" x14ac:dyDescent="0.3">
      <c r="A200" s="41" t="s">
        <v>707</v>
      </c>
      <c r="B200" s="41" t="s">
        <v>1009</v>
      </c>
      <c r="C200" s="41" t="s">
        <v>1010</v>
      </c>
      <c r="D200" s="41" t="s">
        <v>1010</v>
      </c>
    </row>
    <row r="201" spans="1:4" x14ac:dyDescent="0.3">
      <c r="A201" s="41" t="s">
        <v>707</v>
      </c>
      <c r="B201" s="41" t="s">
        <v>1011</v>
      </c>
      <c r="C201" s="41" t="s">
        <v>1012</v>
      </c>
      <c r="D201" s="41" t="s">
        <v>1012</v>
      </c>
    </row>
    <row r="202" spans="1:4" x14ac:dyDescent="0.3">
      <c r="A202" s="41" t="s">
        <v>707</v>
      </c>
      <c r="B202" s="41" t="s">
        <v>1013</v>
      </c>
      <c r="C202" s="41" t="s">
        <v>1014</v>
      </c>
      <c r="D202" s="41" t="s">
        <v>1015</v>
      </c>
    </row>
    <row r="203" spans="1:4" x14ac:dyDescent="0.3">
      <c r="A203" s="41" t="s">
        <v>707</v>
      </c>
      <c r="B203" s="41" t="s">
        <v>1016</v>
      </c>
      <c r="C203" s="41" t="s">
        <v>1017</v>
      </c>
      <c r="D203" s="41" t="s">
        <v>1018</v>
      </c>
    </row>
    <row r="204" spans="1:4" x14ac:dyDescent="0.3">
      <c r="A204" s="41" t="s">
        <v>707</v>
      </c>
      <c r="B204" s="41" t="s">
        <v>1019</v>
      </c>
      <c r="C204" s="41" t="s">
        <v>1020</v>
      </c>
      <c r="D204" s="41" t="s">
        <v>1021</v>
      </c>
    </row>
    <row r="205" spans="1:4" x14ac:dyDescent="0.3">
      <c r="A205" s="41" t="s">
        <v>707</v>
      </c>
      <c r="B205" s="41" t="s">
        <v>1022</v>
      </c>
      <c r="C205" s="41" t="s">
        <v>1023</v>
      </c>
      <c r="D205" s="41" t="s">
        <v>1024</v>
      </c>
    </row>
    <row r="206" spans="1:4" x14ac:dyDescent="0.3">
      <c r="A206" s="41" t="s">
        <v>707</v>
      </c>
      <c r="B206" s="41" t="s">
        <v>1025</v>
      </c>
      <c r="C206" s="41" t="s">
        <v>1026</v>
      </c>
      <c r="D206" s="41" t="s">
        <v>1027</v>
      </c>
    </row>
    <row r="207" spans="1:4" x14ac:dyDescent="0.3">
      <c r="A207" s="41" t="s">
        <v>707</v>
      </c>
      <c r="B207" s="41" t="s">
        <v>1028</v>
      </c>
      <c r="C207" s="41" t="s">
        <v>1029</v>
      </c>
      <c r="D207" s="41" t="s">
        <v>1030</v>
      </c>
    </row>
    <row r="208" spans="1:4" x14ac:dyDescent="0.3">
      <c r="A208" s="41" t="s">
        <v>707</v>
      </c>
      <c r="B208" s="41" t="s">
        <v>1031</v>
      </c>
      <c r="C208" s="41" t="s">
        <v>1032</v>
      </c>
      <c r="D208" s="41" t="s">
        <v>1033</v>
      </c>
    </row>
    <row r="209" spans="1:4" x14ac:dyDescent="0.3">
      <c r="A209" s="41" t="s">
        <v>707</v>
      </c>
      <c r="B209" s="41" t="s">
        <v>1034</v>
      </c>
      <c r="C209" s="41" t="s">
        <v>1035</v>
      </c>
      <c r="D209" s="41" t="s">
        <v>1036</v>
      </c>
    </row>
    <row r="210" spans="1:4" x14ac:dyDescent="0.3">
      <c r="A210" s="41" t="s">
        <v>707</v>
      </c>
      <c r="B210" s="41" t="s">
        <v>1037</v>
      </c>
      <c r="C210" s="41" t="s">
        <v>1038</v>
      </c>
      <c r="D210" s="41" t="s">
        <v>1039</v>
      </c>
    </row>
    <row r="211" spans="1:4" x14ac:dyDescent="0.3">
      <c r="A211" s="41" t="s">
        <v>707</v>
      </c>
      <c r="B211" s="41" t="s">
        <v>1040</v>
      </c>
      <c r="C211" s="41" t="s">
        <v>1041</v>
      </c>
      <c r="D211" s="41" t="s">
        <v>1042</v>
      </c>
    </row>
    <row r="212" spans="1:4" x14ac:dyDescent="0.3">
      <c r="A212" s="41" t="s">
        <v>707</v>
      </c>
      <c r="B212" s="41" t="s">
        <v>1043</v>
      </c>
      <c r="C212" s="41" t="s">
        <v>1044</v>
      </c>
      <c r="D212" s="41" t="s">
        <v>1045</v>
      </c>
    </row>
    <row r="213" spans="1:4" x14ac:dyDescent="0.3">
      <c r="A213" s="41" t="s">
        <v>707</v>
      </c>
      <c r="B213" s="41" t="s">
        <v>1046</v>
      </c>
      <c r="C213" s="41" t="s">
        <v>1047</v>
      </c>
      <c r="D213" s="41" t="s">
        <v>1048</v>
      </c>
    </row>
    <row r="214" spans="1:4" x14ac:dyDescent="0.3">
      <c r="A214" s="41" t="s">
        <v>707</v>
      </c>
      <c r="B214" s="41" t="s">
        <v>1049</v>
      </c>
      <c r="C214" s="41" t="s">
        <v>1050</v>
      </c>
      <c r="D214" s="41" t="s">
        <v>1051</v>
      </c>
    </row>
    <row r="215" spans="1:4" x14ac:dyDescent="0.3">
      <c r="A215" s="41" t="s">
        <v>707</v>
      </c>
      <c r="B215" s="41" t="s">
        <v>1052</v>
      </c>
      <c r="C215" s="41" t="s">
        <v>1053</v>
      </c>
      <c r="D215" s="41" t="s">
        <v>1054</v>
      </c>
    </row>
    <row r="216" spans="1:4" x14ac:dyDescent="0.3">
      <c r="A216" s="41" t="s">
        <v>707</v>
      </c>
      <c r="B216" s="41" t="s">
        <v>1055</v>
      </c>
      <c r="C216" s="41" t="s">
        <v>1056</v>
      </c>
      <c r="D216" s="41" t="s">
        <v>1056</v>
      </c>
    </row>
    <row r="217" spans="1:4" x14ac:dyDescent="0.3">
      <c r="A217" s="41" t="s">
        <v>707</v>
      </c>
      <c r="B217" s="41" t="s">
        <v>1057</v>
      </c>
      <c r="C217" s="41" t="s">
        <v>1058</v>
      </c>
      <c r="D217" s="41" t="s">
        <v>1059</v>
      </c>
    </row>
    <row r="218" spans="1:4" x14ac:dyDescent="0.3">
      <c r="A218" s="41" t="s">
        <v>707</v>
      </c>
      <c r="B218" s="41" t="s">
        <v>1060</v>
      </c>
      <c r="C218" s="41" t="s">
        <v>1061</v>
      </c>
      <c r="D218" s="41" t="s">
        <v>1062</v>
      </c>
    </row>
    <row r="219" spans="1:4" x14ac:dyDescent="0.3">
      <c r="A219" s="41" t="s">
        <v>707</v>
      </c>
      <c r="B219" s="41" t="s">
        <v>1063</v>
      </c>
      <c r="C219" s="41" t="s">
        <v>1064</v>
      </c>
      <c r="D219" s="41" t="s">
        <v>1064</v>
      </c>
    </row>
    <row r="220" spans="1:4" x14ac:dyDescent="0.3">
      <c r="A220" s="41" t="s">
        <v>707</v>
      </c>
      <c r="B220" s="41" t="s">
        <v>1065</v>
      </c>
      <c r="C220" s="41" t="s">
        <v>1066</v>
      </c>
      <c r="D220" s="41" t="s">
        <v>1066</v>
      </c>
    </row>
    <row r="221" spans="1:4" x14ac:dyDescent="0.3">
      <c r="A221" s="41" t="s">
        <v>707</v>
      </c>
      <c r="B221" s="41" t="s">
        <v>1067</v>
      </c>
      <c r="C221" s="41" t="s">
        <v>1068</v>
      </c>
      <c r="D221" s="41" t="s">
        <v>1068</v>
      </c>
    </row>
    <row r="222" spans="1:4" x14ac:dyDescent="0.3">
      <c r="A222" s="41" t="s">
        <v>707</v>
      </c>
      <c r="B222" s="41" t="s">
        <v>1069</v>
      </c>
      <c r="C222" s="41" t="s">
        <v>1070</v>
      </c>
      <c r="D222" s="41" t="s">
        <v>1070</v>
      </c>
    </row>
    <row r="223" spans="1:4" x14ac:dyDescent="0.3">
      <c r="A223" s="41" t="s">
        <v>707</v>
      </c>
      <c r="B223" s="41" t="s">
        <v>1071</v>
      </c>
      <c r="C223" s="41" t="s">
        <v>1072</v>
      </c>
      <c r="D223" s="41" t="s">
        <v>1073</v>
      </c>
    </row>
    <row r="224" spans="1:4" x14ac:dyDescent="0.3">
      <c r="A224" s="41" t="s">
        <v>707</v>
      </c>
      <c r="B224" s="41" t="s">
        <v>1074</v>
      </c>
      <c r="C224" s="41" t="s">
        <v>1075</v>
      </c>
      <c r="D224" s="41" t="s">
        <v>1076</v>
      </c>
    </row>
    <row r="225" spans="1:4" x14ac:dyDescent="0.3">
      <c r="A225" s="41" t="s">
        <v>707</v>
      </c>
      <c r="B225" s="41" t="s">
        <v>1077</v>
      </c>
      <c r="C225" s="41" t="s">
        <v>1078</v>
      </c>
      <c r="D225" s="41" t="s">
        <v>1078</v>
      </c>
    </row>
    <row r="226" spans="1:4" x14ac:dyDescent="0.3">
      <c r="A226" s="41" t="s">
        <v>707</v>
      </c>
      <c r="B226" s="41" t="s">
        <v>1079</v>
      </c>
      <c r="C226" s="41" t="s">
        <v>1080</v>
      </c>
      <c r="D226" s="41" t="s">
        <v>1080</v>
      </c>
    </row>
    <row r="227" spans="1:4" x14ac:dyDescent="0.3">
      <c r="A227" s="41" t="s">
        <v>707</v>
      </c>
      <c r="B227" s="41" t="s">
        <v>1081</v>
      </c>
      <c r="C227" s="41" t="s">
        <v>1082</v>
      </c>
      <c r="D227" s="41" t="s">
        <v>1083</v>
      </c>
    </row>
    <row r="228" spans="1:4" x14ac:dyDescent="0.3">
      <c r="A228" s="41" t="s">
        <v>707</v>
      </c>
      <c r="B228" s="41" t="s">
        <v>1084</v>
      </c>
      <c r="C228" s="41" t="s">
        <v>1084</v>
      </c>
      <c r="D228" s="41" t="s">
        <v>1084</v>
      </c>
    </row>
    <row r="229" spans="1:4" x14ac:dyDescent="0.3">
      <c r="A229" s="41" t="s">
        <v>707</v>
      </c>
      <c r="B229" s="41" t="s">
        <v>1085</v>
      </c>
      <c r="C229" s="41" t="s">
        <v>1086</v>
      </c>
      <c r="D229" s="41" t="s">
        <v>1086</v>
      </c>
    </row>
    <row r="230" spans="1:4" x14ac:dyDescent="0.3">
      <c r="A230" s="41" t="s">
        <v>707</v>
      </c>
      <c r="B230" s="41" t="s">
        <v>1087</v>
      </c>
      <c r="C230" s="41" t="s">
        <v>1088</v>
      </c>
      <c r="D230" s="41" t="s">
        <v>1089</v>
      </c>
    </row>
    <row r="231" spans="1:4" x14ac:dyDescent="0.3">
      <c r="A231" s="41" t="s">
        <v>707</v>
      </c>
      <c r="B231" s="41" t="s">
        <v>1090</v>
      </c>
      <c r="C231" s="41" t="s">
        <v>1091</v>
      </c>
      <c r="D231" s="41" t="s">
        <v>1092</v>
      </c>
    </row>
    <row r="232" spans="1:4" x14ac:dyDescent="0.3">
      <c r="A232" s="41" t="s">
        <v>707</v>
      </c>
      <c r="B232" s="41" t="s">
        <v>1093</v>
      </c>
      <c r="C232" s="41" t="s">
        <v>1094</v>
      </c>
      <c r="D232" s="41" t="s">
        <v>1095</v>
      </c>
    </row>
    <row r="233" spans="1:4" x14ac:dyDescent="0.3">
      <c r="A233" s="41" t="s">
        <v>707</v>
      </c>
      <c r="B233" s="41" t="s">
        <v>1096</v>
      </c>
      <c r="C233" s="41" t="s">
        <v>1097</v>
      </c>
      <c r="D233" s="41" t="s">
        <v>1098</v>
      </c>
    </row>
    <row r="234" spans="1:4" x14ac:dyDescent="0.3">
      <c r="A234" s="41" t="s">
        <v>707</v>
      </c>
      <c r="B234" s="41" t="s">
        <v>1099</v>
      </c>
      <c r="C234" s="41" t="s">
        <v>1100</v>
      </c>
      <c r="D234" s="41" t="s">
        <v>1101</v>
      </c>
    </row>
    <row r="235" spans="1:4" x14ac:dyDescent="0.3">
      <c r="A235" s="41" t="s">
        <v>707</v>
      </c>
      <c r="B235" s="41" t="s">
        <v>1102</v>
      </c>
      <c r="C235" s="41" t="s">
        <v>1102</v>
      </c>
      <c r="D235" s="41" t="s">
        <v>1102</v>
      </c>
    </row>
    <row r="236" spans="1:4" x14ac:dyDescent="0.3">
      <c r="A236" s="41" t="s">
        <v>707</v>
      </c>
      <c r="B236" s="41" t="s">
        <v>1103</v>
      </c>
      <c r="C236" s="41" t="s">
        <v>1104</v>
      </c>
      <c r="D236" s="41" t="s">
        <v>1104</v>
      </c>
    </row>
    <row r="237" spans="1:4" x14ac:dyDescent="0.3">
      <c r="A237" s="41" t="s">
        <v>707</v>
      </c>
      <c r="B237" s="41" t="s">
        <v>1105</v>
      </c>
      <c r="C237" s="41" t="s">
        <v>1106</v>
      </c>
      <c r="D237" s="41" t="s">
        <v>1107</v>
      </c>
    </row>
    <row r="238" spans="1:4" x14ac:dyDescent="0.3">
      <c r="A238" s="41" t="s">
        <v>707</v>
      </c>
      <c r="B238" s="41" t="s">
        <v>1108</v>
      </c>
      <c r="C238" s="41" t="s">
        <v>1109</v>
      </c>
      <c r="D238" s="41" t="s">
        <v>1110</v>
      </c>
    </row>
    <row r="239" spans="1:4" x14ac:dyDescent="0.3">
      <c r="A239" s="41" t="s">
        <v>707</v>
      </c>
      <c r="B239" s="41" t="s">
        <v>1111</v>
      </c>
      <c r="C239" s="41" t="s">
        <v>1112</v>
      </c>
      <c r="D239" s="41" t="s">
        <v>1113</v>
      </c>
    </row>
    <row r="240" spans="1:4" x14ac:dyDescent="0.3">
      <c r="A240" s="41" t="s">
        <v>707</v>
      </c>
      <c r="B240" s="41" t="s">
        <v>1114</v>
      </c>
      <c r="C240" s="41" t="s">
        <v>1115</v>
      </c>
      <c r="D240" s="52" t="s">
        <v>1116</v>
      </c>
    </row>
    <row r="241" spans="1:4" x14ac:dyDescent="0.3">
      <c r="A241" s="41" t="s">
        <v>707</v>
      </c>
      <c r="B241" s="41" t="s">
        <v>1117</v>
      </c>
      <c r="C241" s="41" t="s">
        <v>1118</v>
      </c>
      <c r="D241" s="41" t="s">
        <v>1119</v>
      </c>
    </row>
    <row r="242" spans="1:4" x14ac:dyDescent="0.3">
      <c r="A242" s="41" t="s">
        <v>707</v>
      </c>
      <c r="B242" s="41" t="s">
        <v>1120</v>
      </c>
      <c r="C242" s="41" t="s">
        <v>1121</v>
      </c>
      <c r="D242" s="41" t="s">
        <v>1122</v>
      </c>
    </row>
    <row r="243" spans="1:4" x14ac:dyDescent="0.3">
      <c r="A243" s="41" t="s">
        <v>707</v>
      </c>
      <c r="B243" s="41" t="s">
        <v>1123</v>
      </c>
      <c r="C243" s="41" t="s">
        <v>1124</v>
      </c>
      <c r="D243" s="41" t="s">
        <v>1125</v>
      </c>
    </row>
    <row r="244" spans="1:4" x14ac:dyDescent="0.3">
      <c r="A244" s="41" t="s">
        <v>707</v>
      </c>
      <c r="B244" s="41" t="s">
        <v>1126</v>
      </c>
      <c r="C244" s="41" t="s">
        <v>1127</v>
      </c>
      <c r="D244" s="41" t="s">
        <v>1128</v>
      </c>
    </row>
    <row r="245" spans="1:4" x14ac:dyDescent="0.3">
      <c r="A245" s="41" t="s">
        <v>707</v>
      </c>
      <c r="B245" s="41" t="s">
        <v>1129</v>
      </c>
      <c r="C245" s="41" t="s">
        <v>1130</v>
      </c>
      <c r="D245" s="41" t="s">
        <v>1130</v>
      </c>
    </row>
    <row r="246" spans="1:4" x14ac:dyDescent="0.3">
      <c r="A246" s="41" t="s">
        <v>707</v>
      </c>
      <c r="B246" s="41" t="s">
        <v>1131</v>
      </c>
      <c r="C246" s="41" t="s">
        <v>1132</v>
      </c>
      <c r="D246" s="41" t="s">
        <v>1133</v>
      </c>
    </row>
    <row r="247" spans="1:4" x14ac:dyDescent="0.3">
      <c r="A247" s="41" t="s">
        <v>707</v>
      </c>
      <c r="B247" s="41" t="s">
        <v>1134</v>
      </c>
      <c r="C247" s="41" t="s">
        <v>1135</v>
      </c>
      <c r="D247" s="41" t="s">
        <v>1135</v>
      </c>
    </row>
    <row r="248" spans="1:4" x14ac:dyDescent="0.3">
      <c r="A248" s="41" t="s">
        <v>707</v>
      </c>
      <c r="B248" s="41" t="s">
        <v>1136</v>
      </c>
      <c r="C248" s="41" t="s">
        <v>1137</v>
      </c>
      <c r="D248" s="41" t="s">
        <v>1138</v>
      </c>
    </row>
    <row r="249" spans="1:4" x14ac:dyDescent="0.3">
      <c r="A249" s="41" t="s">
        <v>707</v>
      </c>
      <c r="B249" s="41" t="s">
        <v>1139</v>
      </c>
      <c r="C249" s="41" t="s">
        <v>1140</v>
      </c>
      <c r="D249" s="41" t="s">
        <v>1141</v>
      </c>
    </row>
    <row r="250" spans="1:4" x14ac:dyDescent="0.3">
      <c r="A250" s="41" t="s">
        <v>707</v>
      </c>
      <c r="B250" s="41" t="s">
        <v>1142</v>
      </c>
      <c r="C250" s="41" t="s">
        <v>1143</v>
      </c>
      <c r="D250" s="41" t="s">
        <v>1144</v>
      </c>
    </row>
    <row r="251" spans="1:4" x14ac:dyDescent="0.3">
      <c r="A251" s="41" t="s">
        <v>707</v>
      </c>
      <c r="B251" s="41" t="s">
        <v>1145</v>
      </c>
      <c r="C251" s="41" t="s">
        <v>1146</v>
      </c>
      <c r="D251" s="41" t="s">
        <v>1146</v>
      </c>
    </row>
    <row r="252" spans="1:4" x14ac:dyDescent="0.3">
      <c r="A252" s="41" t="s">
        <v>707</v>
      </c>
      <c r="B252" s="41" t="s">
        <v>1147</v>
      </c>
      <c r="C252" s="41" t="s">
        <v>1148</v>
      </c>
      <c r="D252" s="41" t="s">
        <v>1149</v>
      </c>
    </row>
    <row r="253" spans="1:4" x14ac:dyDescent="0.3">
      <c r="A253" s="41" t="s">
        <v>707</v>
      </c>
      <c r="B253" s="41" t="s">
        <v>1150</v>
      </c>
      <c r="C253" s="41" t="s">
        <v>1151</v>
      </c>
      <c r="D253" s="41" t="s">
        <v>1151</v>
      </c>
    </row>
    <row r="254" spans="1:4" x14ac:dyDescent="0.3">
      <c r="A254" s="41" t="s">
        <v>707</v>
      </c>
      <c r="B254" s="41" t="s">
        <v>1152</v>
      </c>
      <c r="C254" s="41" t="s">
        <v>1153</v>
      </c>
      <c r="D254" s="41" t="s">
        <v>1153</v>
      </c>
    </row>
    <row r="255" spans="1:4" x14ac:dyDescent="0.3">
      <c r="A255" s="41" t="s">
        <v>707</v>
      </c>
      <c r="B255" s="41" t="s">
        <v>1154</v>
      </c>
      <c r="C255" s="41" t="s">
        <v>1155</v>
      </c>
      <c r="D255" s="41" t="s">
        <v>1156</v>
      </c>
    </row>
    <row r="256" spans="1:4" x14ac:dyDescent="0.3">
      <c r="A256" s="41" t="s">
        <v>707</v>
      </c>
      <c r="B256" s="41" t="s">
        <v>1157</v>
      </c>
      <c r="C256" s="41" t="s">
        <v>1158</v>
      </c>
      <c r="D256" s="41" t="s">
        <v>1159</v>
      </c>
    </row>
    <row r="257" spans="1:4" x14ac:dyDescent="0.3">
      <c r="A257" s="41" t="s">
        <v>707</v>
      </c>
      <c r="B257" s="41" t="s">
        <v>1160</v>
      </c>
      <c r="C257" s="41" t="s">
        <v>1161</v>
      </c>
      <c r="D257" s="41" t="s">
        <v>1162</v>
      </c>
    </row>
    <row r="258" spans="1:4" x14ac:dyDescent="0.3">
      <c r="A258" s="41" t="s">
        <v>707</v>
      </c>
      <c r="B258" s="41" t="s">
        <v>1163</v>
      </c>
      <c r="C258" s="41" t="s">
        <v>1164</v>
      </c>
      <c r="D258" s="41" t="s">
        <v>1165</v>
      </c>
    </row>
    <row r="259" spans="1:4" x14ac:dyDescent="0.3">
      <c r="A259" s="41" t="s">
        <v>707</v>
      </c>
      <c r="B259" s="41" t="s">
        <v>1166</v>
      </c>
      <c r="C259" s="41" t="s">
        <v>1167</v>
      </c>
      <c r="D259" s="41" t="s">
        <v>1168</v>
      </c>
    </row>
    <row r="260" spans="1:4" x14ac:dyDescent="0.3">
      <c r="A260" s="41" t="s">
        <v>707</v>
      </c>
      <c r="B260" s="41" t="s">
        <v>1169</v>
      </c>
      <c r="C260" s="41" t="s">
        <v>1170</v>
      </c>
      <c r="D260" s="41" t="s">
        <v>1171</v>
      </c>
    </row>
    <row r="261" spans="1:4" x14ac:dyDescent="0.3">
      <c r="A261" s="41" t="s">
        <v>707</v>
      </c>
      <c r="B261" s="41" t="s">
        <v>1172</v>
      </c>
      <c r="C261" s="41" t="s">
        <v>1172</v>
      </c>
      <c r="D261" s="41" t="s">
        <v>1172</v>
      </c>
    </row>
    <row r="262" spans="1:4" x14ac:dyDescent="0.3">
      <c r="A262" s="41" t="s">
        <v>707</v>
      </c>
      <c r="B262" s="41" t="s">
        <v>1173</v>
      </c>
      <c r="C262" s="41" t="s">
        <v>1174</v>
      </c>
      <c r="D262" s="41" t="s">
        <v>1174</v>
      </c>
    </row>
    <row r="263" spans="1:4" x14ac:dyDescent="0.3">
      <c r="A263" s="41" t="s">
        <v>707</v>
      </c>
      <c r="B263" s="41" t="s">
        <v>1175</v>
      </c>
      <c r="C263" s="41" t="s">
        <v>1176</v>
      </c>
      <c r="D263" s="41" t="s">
        <v>1177</v>
      </c>
    </row>
    <row r="264" spans="1:4" x14ac:dyDescent="0.3">
      <c r="A264" s="41" t="s">
        <v>707</v>
      </c>
      <c r="B264" s="41" t="s">
        <v>1178</v>
      </c>
      <c r="C264" s="41" t="s">
        <v>1179</v>
      </c>
      <c r="D264" s="41" t="s">
        <v>1180</v>
      </c>
    </row>
    <row r="265" spans="1:4" x14ac:dyDescent="0.3">
      <c r="A265" s="41" t="s">
        <v>707</v>
      </c>
      <c r="B265" s="41" t="s">
        <v>1181</v>
      </c>
      <c r="C265" s="41" t="s">
        <v>1182</v>
      </c>
      <c r="D265" s="41" t="s">
        <v>1183</v>
      </c>
    </row>
    <row r="266" spans="1:4" x14ac:dyDescent="0.3">
      <c r="A266" s="41" t="s">
        <v>707</v>
      </c>
      <c r="B266" s="41" t="s">
        <v>1184</v>
      </c>
      <c r="C266" s="41" t="s">
        <v>1185</v>
      </c>
      <c r="D266" s="41" t="s">
        <v>1186</v>
      </c>
    </row>
    <row r="267" spans="1:4" x14ac:dyDescent="0.3">
      <c r="A267" s="41" t="s">
        <v>707</v>
      </c>
      <c r="B267" s="41" t="s">
        <v>1187</v>
      </c>
      <c r="C267" s="41" t="s">
        <v>1188</v>
      </c>
      <c r="D267" s="41" t="s">
        <v>1188</v>
      </c>
    </row>
    <row r="268" spans="1:4" x14ac:dyDescent="0.3">
      <c r="A268" s="41" t="s">
        <v>707</v>
      </c>
      <c r="B268" s="41" t="s">
        <v>1189</v>
      </c>
      <c r="C268" s="41" t="s">
        <v>1190</v>
      </c>
      <c r="D268" s="41" t="s">
        <v>1190</v>
      </c>
    </row>
    <row r="269" spans="1:4" x14ac:dyDescent="0.3">
      <c r="A269" s="41" t="s">
        <v>707</v>
      </c>
      <c r="B269" s="41" t="s">
        <v>1191</v>
      </c>
      <c r="C269" s="41" t="s">
        <v>1192</v>
      </c>
      <c r="D269" s="41" t="s">
        <v>1192</v>
      </c>
    </row>
    <row r="270" spans="1:4" x14ac:dyDescent="0.3">
      <c r="A270" s="41" t="s">
        <v>707</v>
      </c>
      <c r="B270" s="41" t="s">
        <v>1193</v>
      </c>
      <c r="C270" s="41" t="s">
        <v>1194</v>
      </c>
      <c r="D270" s="41" t="s">
        <v>1194</v>
      </c>
    </row>
    <row r="271" spans="1:4" x14ac:dyDescent="0.3">
      <c r="A271" s="41" t="s">
        <v>707</v>
      </c>
      <c r="B271" s="41" t="s">
        <v>1195</v>
      </c>
      <c r="C271" s="41" t="s">
        <v>1196</v>
      </c>
      <c r="D271" s="41" t="s">
        <v>1197</v>
      </c>
    </row>
    <row r="272" spans="1:4" x14ac:dyDescent="0.3">
      <c r="A272" s="41" t="s">
        <v>707</v>
      </c>
      <c r="B272" s="41" t="s">
        <v>1198</v>
      </c>
      <c r="C272" s="41" t="s">
        <v>1199</v>
      </c>
      <c r="D272" s="41" t="s">
        <v>1199</v>
      </c>
    </row>
    <row r="273" spans="1:4" x14ac:dyDescent="0.3">
      <c r="A273" s="41" t="s">
        <v>707</v>
      </c>
      <c r="B273" s="41" t="s">
        <v>1200</v>
      </c>
      <c r="C273" s="41" t="s">
        <v>1201</v>
      </c>
      <c r="D273" s="41" t="s">
        <v>1202</v>
      </c>
    </row>
    <row r="274" spans="1:4" x14ac:dyDescent="0.3">
      <c r="A274" s="41" t="s">
        <v>707</v>
      </c>
      <c r="B274" s="41" t="s">
        <v>1203</v>
      </c>
      <c r="C274" s="41" t="s">
        <v>1204</v>
      </c>
      <c r="D274" s="41" t="s">
        <v>1205</v>
      </c>
    </row>
    <row r="275" spans="1:4" x14ac:dyDescent="0.3">
      <c r="A275" s="41" t="s">
        <v>707</v>
      </c>
      <c r="B275" s="41" t="s">
        <v>1206</v>
      </c>
      <c r="C275" s="41" t="s">
        <v>1207</v>
      </c>
      <c r="D275" s="41" t="s">
        <v>1208</v>
      </c>
    </row>
    <row r="276" spans="1:4" x14ac:dyDescent="0.3">
      <c r="A276" s="41" t="s">
        <v>707</v>
      </c>
      <c r="B276" s="41" t="s">
        <v>1209</v>
      </c>
      <c r="C276" s="41" t="s">
        <v>1210</v>
      </c>
      <c r="D276" s="41" t="s">
        <v>1211</v>
      </c>
    </row>
    <row r="277" spans="1:4" x14ac:dyDescent="0.3">
      <c r="A277" s="41" t="s">
        <v>707</v>
      </c>
      <c r="B277" s="41" t="s">
        <v>1212</v>
      </c>
      <c r="C277" s="41" t="s">
        <v>1213</v>
      </c>
      <c r="D277" s="41" t="s">
        <v>1213</v>
      </c>
    </row>
    <row r="278" spans="1:4" x14ac:dyDescent="0.3">
      <c r="A278" s="41" t="s">
        <v>707</v>
      </c>
      <c r="B278" s="41" t="s">
        <v>1214</v>
      </c>
      <c r="C278" s="41" t="s">
        <v>1215</v>
      </c>
      <c r="D278" s="41" t="s">
        <v>1216</v>
      </c>
    </row>
    <row r="279" spans="1:4" ht="15" thickBot="1" x14ac:dyDescent="0.35">
      <c r="A279" s="45" t="s">
        <v>707</v>
      </c>
      <c r="B279" s="45" t="s">
        <v>1217</v>
      </c>
      <c r="C279" s="45" t="s">
        <v>1218</v>
      </c>
      <c r="D279" s="45" t="s">
        <v>1219</v>
      </c>
    </row>
    <row r="280" spans="1:4" x14ac:dyDescent="0.3">
      <c r="A280" s="43" t="s">
        <v>1220</v>
      </c>
      <c r="B280" s="43">
        <v>1</v>
      </c>
      <c r="C280" s="51">
        <v>0.01</v>
      </c>
      <c r="D280" s="51">
        <v>0.01</v>
      </c>
    </row>
    <row r="281" spans="1:4" x14ac:dyDescent="0.3">
      <c r="A281" s="43" t="s">
        <v>1220</v>
      </c>
      <c r="B281" s="43">
        <v>5</v>
      </c>
      <c r="C281" s="51">
        <v>0.05</v>
      </c>
      <c r="D281" s="51">
        <v>0.05</v>
      </c>
    </row>
    <row r="282" spans="1:4" x14ac:dyDescent="0.3">
      <c r="A282" s="43" t="s">
        <v>1220</v>
      </c>
      <c r="B282" s="43">
        <v>10</v>
      </c>
      <c r="C282" s="51">
        <v>0.1</v>
      </c>
      <c r="D282" s="51">
        <v>0.1</v>
      </c>
    </row>
    <row r="283" spans="1:4" x14ac:dyDescent="0.3">
      <c r="A283" s="43" t="s">
        <v>1220</v>
      </c>
      <c r="B283" s="43">
        <v>25</v>
      </c>
      <c r="C283" s="51">
        <v>0.25</v>
      </c>
      <c r="D283" s="51">
        <v>0.25</v>
      </c>
    </row>
    <row r="284" spans="1:4" x14ac:dyDescent="0.3">
      <c r="A284" s="43" t="s">
        <v>1220</v>
      </c>
      <c r="B284" s="43">
        <v>50</v>
      </c>
      <c r="C284" s="51">
        <v>0.5</v>
      </c>
      <c r="D284" s="51">
        <v>0.5</v>
      </c>
    </row>
    <row r="285" spans="1:4" x14ac:dyDescent="0.3">
      <c r="A285" s="43" t="s">
        <v>1220</v>
      </c>
      <c r="B285" s="43">
        <v>75</v>
      </c>
      <c r="C285" s="51">
        <v>0.75</v>
      </c>
      <c r="D285" s="51">
        <v>0.75</v>
      </c>
    </row>
    <row r="286" spans="1:4" x14ac:dyDescent="0.3">
      <c r="A286" s="43" t="s">
        <v>1220</v>
      </c>
      <c r="B286" s="43">
        <v>100</v>
      </c>
      <c r="C286" s="51">
        <v>1</v>
      </c>
      <c r="D286" s="51">
        <v>1</v>
      </c>
    </row>
    <row r="287" spans="1:4" x14ac:dyDescent="0.3">
      <c r="A287" s="43" t="s">
        <v>1220</v>
      </c>
      <c r="B287" s="43" t="s">
        <v>176</v>
      </c>
      <c r="C287" s="43" t="s">
        <v>1221</v>
      </c>
      <c r="D287" s="43" t="s">
        <v>1222</v>
      </c>
    </row>
    <row r="288" spans="1:4" ht="15" thickBot="1" x14ac:dyDescent="0.35">
      <c r="A288" s="42" t="s">
        <v>1220</v>
      </c>
      <c r="B288" s="42" t="s">
        <v>1223</v>
      </c>
      <c r="C288" s="42" t="s">
        <v>1224</v>
      </c>
      <c r="D288" s="42" t="s">
        <v>1225</v>
      </c>
    </row>
    <row r="289" spans="1:4" x14ac:dyDescent="0.3">
      <c r="A289" s="43" t="s">
        <v>1226</v>
      </c>
      <c r="B289" s="43" t="s">
        <v>1227</v>
      </c>
      <c r="C289" s="43" t="s">
        <v>1228</v>
      </c>
      <c r="D289" s="43" t="s">
        <v>1229</v>
      </c>
    </row>
    <row r="290" spans="1:4" x14ac:dyDescent="0.3">
      <c r="A290" s="43" t="s">
        <v>1226</v>
      </c>
      <c r="B290" s="43" t="s">
        <v>1230</v>
      </c>
      <c r="C290" s="43" t="s">
        <v>1231</v>
      </c>
      <c r="D290" s="43" t="s">
        <v>1232</v>
      </c>
    </row>
    <row r="291" spans="1:4" x14ac:dyDescent="0.3">
      <c r="A291" s="43" t="s">
        <v>1226</v>
      </c>
      <c r="B291" s="43" t="s">
        <v>1233</v>
      </c>
      <c r="C291" s="43" t="s">
        <v>1234</v>
      </c>
      <c r="D291" s="43" t="s">
        <v>1235</v>
      </c>
    </row>
    <row r="292" spans="1:4" x14ac:dyDescent="0.3">
      <c r="A292" s="43" t="s">
        <v>1226</v>
      </c>
      <c r="B292" s="43" t="s">
        <v>1236</v>
      </c>
      <c r="C292" s="43" t="s">
        <v>1237</v>
      </c>
      <c r="D292" s="43" t="s">
        <v>1238</v>
      </c>
    </row>
    <row r="293" spans="1:4" ht="15" thickBot="1" x14ac:dyDescent="0.35">
      <c r="A293" s="42" t="s">
        <v>1226</v>
      </c>
      <c r="B293" s="42" t="s">
        <v>1239</v>
      </c>
      <c r="C293" s="42" t="s">
        <v>1240</v>
      </c>
      <c r="D293" s="42" t="s">
        <v>1241</v>
      </c>
    </row>
    <row r="294" spans="1:4" x14ac:dyDescent="0.3">
      <c r="A294" s="43" t="s">
        <v>1242</v>
      </c>
      <c r="B294" s="43" t="s">
        <v>334</v>
      </c>
      <c r="C294" s="43" t="s">
        <v>1243</v>
      </c>
      <c r="D294" s="43" t="s">
        <v>1244</v>
      </c>
    </row>
    <row r="295" spans="1:4" x14ac:dyDescent="0.3">
      <c r="A295" s="43" t="s">
        <v>1242</v>
      </c>
      <c r="B295" s="43" t="s">
        <v>1245</v>
      </c>
      <c r="C295" s="43" t="s">
        <v>1246</v>
      </c>
      <c r="D295" s="43" t="s">
        <v>1247</v>
      </c>
    </row>
    <row r="296" spans="1:4" ht="15" thickBot="1" x14ac:dyDescent="0.35">
      <c r="A296" s="42" t="s">
        <v>1242</v>
      </c>
      <c r="B296" s="42" t="s">
        <v>1248</v>
      </c>
      <c r="C296" s="42" t="s">
        <v>1249</v>
      </c>
      <c r="D296" s="42" t="s">
        <v>1250</v>
      </c>
    </row>
    <row r="297" spans="1:4" x14ac:dyDescent="0.3">
      <c r="A297" s="43" t="s">
        <v>1251</v>
      </c>
      <c r="B297" s="43" t="s">
        <v>1252</v>
      </c>
      <c r="C297" s="43" t="s">
        <v>1253</v>
      </c>
      <c r="D297" s="43" t="s">
        <v>1254</v>
      </c>
    </row>
    <row r="298" spans="1:4" x14ac:dyDescent="0.3">
      <c r="A298" s="43" t="s">
        <v>1251</v>
      </c>
      <c r="B298" s="43" t="s">
        <v>1255</v>
      </c>
      <c r="C298" s="43" t="s">
        <v>1256</v>
      </c>
      <c r="D298" s="43" t="s">
        <v>1257</v>
      </c>
    </row>
    <row r="299" spans="1:4" x14ac:dyDescent="0.3">
      <c r="A299" s="43" t="s">
        <v>1251</v>
      </c>
      <c r="B299" s="43" t="s">
        <v>1258</v>
      </c>
      <c r="C299" s="43" t="s">
        <v>1259</v>
      </c>
      <c r="D299" s="43" t="s">
        <v>1259</v>
      </c>
    </row>
    <row r="300" spans="1:4" x14ac:dyDescent="0.3">
      <c r="A300" s="43" t="s">
        <v>1251</v>
      </c>
      <c r="B300" s="43" t="s">
        <v>1260</v>
      </c>
      <c r="C300" s="43" t="s">
        <v>1261</v>
      </c>
      <c r="D300" s="43" t="s">
        <v>1261</v>
      </c>
    </row>
    <row r="301" spans="1:4" x14ac:dyDescent="0.3">
      <c r="A301" s="43" t="s">
        <v>1251</v>
      </c>
      <c r="B301" s="43" t="s">
        <v>1262</v>
      </c>
      <c r="C301" s="43" t="s">
        <v>1263</v>
      </c>
      <c r="D301" s="43" t="s">
        <v>1264</v>
      </c>
    </row>
    <row r="302" spans="1:4" x14ac:dyDescent="0.3">
      <c r="A302" s="43" t="s">
        <v>1251</v>
      </c>
      <c r="B302" s="43" t="s">
        <v>1265</v>
      </c>
      <c r="C302" s="43" t="s">
        <v>1266</v>
      </c>
      <c r="D302" s="43" t="s">
        <v>1266</v>
      </c>
    </row>
    <row r="303" spans="1:4" x14ac:dyDescent="0.3">
      <c r="A303" s="43" t="s">
        <v>1251</v>
      </c>
      <c r="B303" s="43" t="s">
        <v>1267</v>
      </c>
      <c r="C303" s="43" t="s">
        <v>1268</v>
      </c>
      <c r="D303" s="43" t="s">
        <v>1268</v>
      </c>
    </row>
    <row r="304" spans="1:4" x14ac:dyDescent="0.3">
      <c r="A304" s="43" t="s">
        <v>1251</v>
      </c>
      <c r="B304" s="43" t="s">
        <v>1269</v>
      </c>
      <c r="C304" s="50" t="s">
        <v>1270</v>
      </c>
      <c r="D304" s="50" t="s">
        <v>1271</v>
      </c>
    </row>
    <row r="305" spans="1:4" x14ac:dyDescent="0.3">
      <c r="A305" s="43" t="s">
        <v>1251</v>
      </c>
      <c r="B305" s="43" t="s">
        <v>1272</v>
      </c>
      <c r="C305" s="43" t="s">
        <v>1273</v>
      </c>
      <c r="D305" s="43" t="s">
        <v>1273</v>
      </c>
    </row>
    <row r="306" spans="1:4" x14ac:dyDescent="0.3">
      <c r="A306" s="43" t="s">
        <v>1251</v>
      </c>
      <c r="B306" s="43" t="s">
        <v>1274</v>
      </c>
      <c r="C306" s="43" t="s">
        <v>1275</v>
      </c>
      <c r="D306" s="43" t="s">
        <v>1275</v>
      </c>
    </row>
    <row r="307" spans="1:4" x14ac:dyDescent="0.3">
      <c r="A307" s="43" t="s">
        <v>1251</v>
      </c>
      <c r="B307" s="43" t="s">
        <v>1276</v>
      </c>
      <c r="C307" s="43" t="s">
        <v>1277</v>
      </c>
      <c r="D307" s="43" t="s">
        <v>1277</v>
      </c>
    </row>
    <row r="308" spans="1:4" x14ac:dyDescent="0.3">
      <c r="A308" s="43" t="s">
        <v>1251</v>
      </c>
      <c r="B308" s="43" t="s">
        <v>1278</v>
      </c>
      <c r="C308" s="43" t="s">
        <v>1279</v>
      </c>
      <c r="D308" s="43" t="s">
        <v>1279</v>
      </c>
    </row>
    <row r="309" spans="1:4" x14ac:dyDescent="0.3">
      <c r="A309" s="43" t="s">
        <v>1251</v>
      </c>
      <c r="B309" s="43" t="s">
        <v>1280</v>
      </c>
      <c r="C309" s="43" t="s">
        <v>1281</v>
      </c>
      <c r="D309" s="43" t="s">
        <v>1281</v>
      </c>
    </row>
    <row r="310" spans="1:4" x14ac:dyDescent="0.3">
      <c r="A310" s="43" t="s">
        <v>1251</v>
      </c>
      <c r="B310" s="43" t="s">
        <v>1282</v>
      </c>
      <c r="C310" s="43" t="s">
        <v>1283</v>
      </c>
      <c r="D310" s="43" t="s">
        <v>1283</v>
      </c>
    </row>
    <row r="311" spans="1:4" x14ac:dyDescent="0.3">
      <c r="A311" s="43" t="s">
        <v>1251</v>
      </c>
      <c r="B311" s="43" t="s">
        <v>1284</v>
      </c>
      <c r="C311" s="43" t="s">
        <v>1285</v>
      </c>
      <c r="D311" s="43" t="s">
        <v>1285</v>
      </c>
    </row>
    <row r="312" spans="1:4" x14ac:dyDescent="0.3">
      <c r="A312" s="43" t="s">
        <v>1251</v>
      </c>
      <c r="B312" s="43" t="s">
        <v>1286</v>
      </c>
      <c r="C312" s="43" t="s">
        <v>1287</v>
      </c>
      <c r="D312" s="43" t="s">
        <v>1287</v>
      </c>
    </row>
    <row r="313" spans="1:4" x14ac:dyDescent="0.3">
      <c r="A313" s="43" t="s">
        <v>1251</v>
      </c>
      <c r="B313" s="43" t="s">
        <v>1288</v>
      </c>
      <c r="C313" s="43" t="s">
        <v>1289</v>
      </c>
      <c r="D313" s="43" t="s">
        <v>1289</v>
      </c>
    </row>
    <row r="314" spans="1:4" ht="15" thickBot="1" x14ac:dyDescent="0.35">
      <c r="A314" s="42" t="s">
        <v>1251</v>
      </c>
      <c r="B314" s="42" t="s">
        <v>1290</v>
      </c>
      <c r="C314" s="42" t="s">
        <v>1291</v>
      </c>
      <c r="D314" s="42" t="s">
        <v>1292</v>
      </c>
    </row>
    <row r="315" spans="1:4" x14ac:dyDescent="0.3">
      <c r="A315" s="43" t="s">
        <v>1293</v>
      </c>
      <c r="B315" s="43" t="s">
        <v>1294</v>
      </c>
      <c r="C315" s="43" t="s">
        <v>1295</v>
      </c>
      <c r="D315" s="43" t="s">
        <v>1295</v>
      </c>
    </row>
    <row r="316" spans="1:4" x14ac:dyDescent="0.3">
      <c r="A316" s="43" t="s">
        <v>1293</v>
      </c>
      <c r="B316" s="43" t="s">
        <v>1296</v>
      </c>
      <c r="C316" s="43" t="s">
        <v>1297</v>
      </c>
      <c r="D316" s="43" t="s">
        <v>1297</v>
      </c>
    </row>
    <row r="317" spans="1:4" x14ac:dyDescent="0.3">
      <c r="A317" s="43" t="s">
        <v>1293</v>
      </c>
      <c r="B317" s="43" t="s">
        <v>1298</v>
      </c>
      <c r="C317" s="43" t="s">
        <v>1299</v>
      </c>
      <c r="D317" s="43" t="s">
        <v>1299</v>
      </c>
    </row>
    <row r="318" spans="1:4" x14ac:dyDescent="0.3">
      <c r="A318" s="43" t="s">
        <v>1293</v>
      </c>
      <c r="B318" s="43" t="s">
        <v>1300</v>
      </c>
      <c r="C318" s="43" t="s">
        <v>1301</v>
      </c>
      <c r="D318" s="43" t="s">
        <v>1301</v>
      </c>
    </row>
    <row r="319" spans="1:4" x14ac:dyDescent="0.3">
      <c r="A319" s="43" t="s">
        <v>1293</v>
      </c>
      <c r="B319" s="43" t="s">
        <v>1302</v>
      </c>
      <c r="C319" s="43" t="s">
        <v>1303</v>
      </c>
      <c r="D319" s="43" t="s">
        <v>1303</v>
      </c>
    </row>
    <row r="320" spans="1:4" x14ac:dyDescent="0.3">
      <c r="A320" s="43" t="s">
        <v>1293</v>
      </c>
      <c r="B320" s="43" t="s">
        <v>1304</v>
      </c>
      <c r="C320" s="43" t="s">
        <v>1305</v>
      </c>
      <c r="D320" s="43" t="s">
        <v>1305</v>
      </c>
    </row>
    <row r="321" spans="1:4" x14ac:dyDescent="0.3">
      <c r="A321" s="43" t="s">
        <v>1293</v>
      </c>
      <c r="B321" s="43" t="s">
        <v>1306</v>
      </c>
      <c r="C321" s="43" t="s">
        <v>1307</v>
      </c>
      <c r="D321" s="43" t="s">
        <v>1307</v>
      </c>
    </row>
    <row r="322" spans="1:4" x14ac:dyDescent="0.3">
      <c r="A322" s="43" t="s">
        <v>1293</v>
      </c>
      <c r="B322" s="43" t="s">
        <v>1308</v>
      </c>
      <c r="C322" s="43" t="s">
        <v>1309</v>
      </c>
      <c r="D322" s="43" t="s">
        <v>1309</v>
      </c>
    </row>
    <row r="323" spans="1:4" x14ac:dyDescent="0.3">
      <c r="A323" s="43" t="s">
        <v>1293</v>
      </c>
      <c r="B323" s="43" t="s">
        <v>1310</v>
      </c>
      <c r="C323" s="43" t="s">
        <v>1311</v>
      </c>
      <c r="D323" s="43" t="s">
        <v>1311</v>
      </c>
    </row>
    <row r="324" spans="1:4" x14ac:dyDescent="0.3">
      <c r="A324" s="43" t="s">
        <v>1293</v>
      </c>
      <c r="B324" s="43" t="s">
        <v>1312</v>
      </c>
      <c r="C324" s="43" t="s">
        <v>1313</v>
      </c>
      <c r="D324" s="43" t="s">
        <v>1313</v>
      </c>
    </row>
    <row r="325" spans="1:4" x14ac:dyDescent="0.3">
      <c r="A325" s="43" t="s">
        <v>1293</v>
      </c>
      <c r="B325" s="43" t="s">
        <v>1314</v>
      </c>
      <c r="C325" s="43" t="s">
        <v>1315</v>
      </c>
      <c r="D325" s="43" t="s">
        <v>1315</v>
      </c>
    </row>
    <row r="326" spans="1:4" x14ac:dyDescent="0.3">
      <c r="A326" s="43" t="s">
        <v>1293</v>
      </c>
      <c r="B326" s="43" t="s">
        <v>1316</v>
      </c>
      <c r="C326" s="43" t="s">
        <v>1317</v>
      </c>
      <c r="D326" s="43" t="s">
        <v>1317</v>
      </c>
    </row>
    <row r="327" spans="1:4" x14ac:dyDescent="0.3">
      <c r="A327" s="43" t="s">
        <v>1293</v>
      </c>
      <c r="B327" s="43" t="s">
        <v>1318</v>
      </c>
      <c r="C327" s="43" t="s">
        <v>1319</v>
      </c>
      <c r="D327" s="43" t="s">
        <v>1319</v>
      </c>
    </row>
    <row r="328" spans="1:4" x14ac:dyDescent="0.3">
      <c r="A328" s="43" t="s">
        <v>1293</v>
      </c>
      <c r="B328" s="43" t="s">
        <v>1320</v>
      </c>
      <c r="C328" s="43" t="s">
        <v>1321</v>
      </c>
      <c r="D328" s="43" t="s">
        <v>1321</v>
      </c>
    </row>
    <row r="329" spans="1:4" x14ac:dyDescent="0.3">
      <c r="A329" s="43" t="s">
        <v>1293</v>
      </c>
      <c r="B329" s="43" t="s">
        <v>1322</v>
      </c>
      <c r="C329" s="43" t="s">
        <v>1323</v>
      </c>
      <c r="D329" s="43" t="s">
        <v>1323</v>
      </c>
    </row>
    <row r="330" spans="1:4" x14ac:dyDescent="0.3">
      <c r="A330" s="43" t="s">
        <v>1293</v>
      </c>
      <c r="B330" s="43" t="s">
        <v>1324</v>
      </c>
      <c r="C330" s="43" t="s">
        <v>1325</v>
      </c>
      <c r="D330" s="43" t="s">
        <v>1325</v>
      </c>
    </row>
    <row r="331" spans="1:4" x14ac:dyDescent="0.3">
      <c r="A331" s="43" t="s">
        <v>1293</v>
      </c>
      <c r="B331" s="43" t="s">
        <v>1326</v>
      </c>
      <c r="C331" s="43" t="s">
        <v>1327</v>
      </c>
      <c r="D331" s="43" t="s">
        <v>1327</v>
      </c>
    </row>
    <row r="332" spans="1:4" x14ac:dyDescent="0.3">
      <c r="A332" s="43" t="s">
        <v>1293</v>
      </c>
      <c r="B332" s="43" t="s">
        <v>1328</v>
      </c>
      <c r="C332" s="43" t="s">
        <v>1329</v>
      </c>
      <c r="D332" s="43" t="s">
        <v>1329</v>
      </c>
    </row>
    <row r="333" spans="1:4" x14ac:dyDescent="0.3">
      <c r="A333" s="43" t="s">
        <v>1293</v>
      </c>
      <c r="B333" s="43" t="s">
        <v>1330</v>
      </c>
      <c r="C333" s="43" t="s">
        <v>1331</v>
      </c>
      <c r="D333" s="43" t="s">
        <v>1331</v>
      </c>
    </row>
    <row r="334" spans="1:4" x14ac:dyDescent="0.3">
      <c r="A334" s="43" t="s">
        <v>1293</v>
      </c>
      <c r="B334" s="43" t="s">
        <v>1332</v>
      </c>
      <c r="C334" s="43" t="s">
        <v>1333</v>
      </c>
      <c r="D334" s="43" t="s">
        <v>1333</v>
      </c>
    </row>
    <row r="335" spans="1:4" x14ac:dyDescent="0.3">
      <c r="A335" s="43" t="s">
        <v>1293</v>
      </c>
      <c r="B335" s="43" t="s">
        <v>1334</v>
      </c>
      <c r="C335" s="43" t="s">
        <v>1335</v>
      </c>
      <c r="D335" s="43" t="s">
        <v>1335</v>
      </c>
    </row>
    <row r="336" spans="1:4" x14ac:dyDescent="0.3">
      <c r="A336" s="43" t="s">
        <v>1293</v>
      </c>
      <c r="B336" s="43" t="s">
        <v>1336</v>
      </c>
      <c r="C336" s="43" t="s">
        <v>1337</v>
      </c>
      <c r="D336" s="43" t="s">
        <v>1337</v>
      </c>
    </row>
    <row r="337" spans="1:4" x14ac:dyDescent="0.3">
      <c r="A337" s="43" t="s">
        <v>1293</v>
      </c>
      <c r="B337" s="43" t="s">
        <v>1338</v>
      </c>
      <c r="C337" s="43" t="s">
        <v>1339</v>
      </c>
      <c r="D337" s="43" t="s">
        <v>1339</v>
      </c>
    </row>
    <row r="338" spans="1:4" x14ac:dyDescent="0.3">
      <c r="A338" s="43" t="s">
        <v>1293</v>
      </c>
      <c r="B338" s="43" t="s">
        <v>1340</v>
      </c>
      <c r="C338" s="43" t="s">
        <v>1341</v>
      </c>
      <c r="D338" s="43" t="s">
        <v>1341</v>
      </c>
    </row>
    <row r="339" spans="1:4" x14ac:dyDescent="0.3">
      <c r="A339" s="43" t="s">
        <v>1293</v>
      </c>
      <c r="B339" s="43" t="s">
        <v>1342</v>
      </c>
      <c r="C339" s="43" t="s">
        <v>1343</v>
      </c>
      <c r="D339" s="43" t="s">
        <v>1343</v>
      </c>
    </row>
    <row r="340" spans="1:4" x14ac:dyDescent="0.3">
      <c r="A340" s="43" t="s">
        <v>1293</v>
      </c>
      <c r="B340" s="43" t="s">
        <v>1344</v>
      </c>
      <c r="C340" s="43" t="s">
        <v>1345</v>
      </c>
      <c r="D340" s="43" t="s">
        <v>1345</v>
      </c>
    </row>
    <row r="341" spans="1:4" x14ac:dyDescent="0.3">
      <c r="A341" s="43" t="s">
        <v>1293</v>
      </c>
      <c r="B341" s="43" t="s">
        <v>1346</v>
      </c>
      <c r="C341" s="43" t="s">
        <v>1347</v>
      </c>
      <c r="D341" s="43" t="s">
        <v>1347</v>
      </c>
    </row>
    <row r="342" spans="1:4" x14ac:dyDescent="0.3">
      <c r="A342" s="43" t="s">
        <v>1293</v>
      </c>
      <c r="B342" s="43" t="s">
        <v>1348</v>
      </c>
      <c r="C342" s="43" t="s">
        <v>1349</v>
      </c>
      <c r="D342" s="43" t="s">
        <v>1349</v>
      </c>
    </row>
    <row r="343" spans="1:4" x14ac:dyDescent="0.3">
      <c r="A343" s="43" t="s">
        <v>1293</v>
      </c>
      <c r="B343" s="43" t="s">
        <v>1350</v>
      </c>
      <c r="C343" s="43" t="s">
        <v>1351</v>
      </c>
      <c r="D343" s="43" t="s">
        <v>1351</v>
      </c>
    </row>
    <row r="344" spans="1:4" x14ac:dyDescent="0.3">
      <c r="A344" s="43" t="s">
        <v>1293</v>
      </c>
      <c r="B344" s="43" t="s">
        <v>1352</v>
      </c>
      <c r="C344" s="43" t="s">
        <v>1353</v>
      </c>
      <c r="D344" s="43" t="s">
        <v>1353</v>
      </c>
    </row>
    <row r="345" spans="1:4" x14ac:dyDescent="0.3">
      <c r="A345" s="43" t="s">
        <v>1293</v>
      </c>
      <c r="B345" s="43" t="s">
        <v>1354</v>
      </c>
      <c r="C345" s="43" t="s">
        <v>1355</v>
      </c>
      <c r="D345" s="43" t="s">
        <v>1355</v>
      </c>
    </row>
    <row r="346" spans="1:4" x14ac:dyDescent="0.3">
      <c r="A346" s="43" t="s">
        <v>1293</v>
      </c>
      <c r="B346" s="43" t="s">
        <v>1356</v>
      </c>
      <c r="C346" s="43" t="s">
        <v>1357</v>
      </c>
      <c r="D346" s="43" t="s">
        <v>1357</v>
      </c>
    </row>
    <row r="347" spans="1:4" x14ac:dyDescent="0.3">
      <c r="A347" s="43" t="s">
        <v>1293</v>
      </c>
      <c r="B347" s="43" t="s">
        <v>1358</v>
      </c>
      <c r="C347" s="43" t="s">
        <v>1359</v>
      </c>
      <c r="D347" s="43" t="s">
        <v>1359</v>
      </c>
    </row>
    <row r="348" spans="1:4" x14ac:dyDescent="0.3">
      <c r="A348" s="43" t="s">
        <v>1293</v>
      </c>
      <c r="B348" s="43" t="s">
        <v>133</v>
      </c>
      <c r="C348" s="43" t="s">
        <v>1360</v>
      </c>
      <c r="D348" s="43" t="s">
        <v>1360</v>
      </c>
    </row>
    <row r="349" spans="1:4" x14ac:dyDescent="0.3">
      <c r="A349" s="43" t="s">
        <v>1293</v>
      </c>
      <c r="B349" s="43" t="s">
        <v>1361</v>
      </c>
      <c r="C349" s="43" t="s">
        <v>1362</v>
      </c>
      <c r="D349" s="43" t="s">
        <v>1362</v>
      </c>
    </row>
    <row r="350" spans="1:4" x14ac:dyDescent="0.3">
      <c r="A350" s="43" t="s">
        <v>1293</v>
      </c>
      <c r="B350" s="43" t="s">
        <v>1363</v>
      </c>
      <c r="C350" s="43" t="s">
        <v>1364</v>
      </c>
      <c r="D350" s="43" t="s">
        <v>1364</v>
      </c>
    </row>
    <row r="351" spans="1:4" x14ac:dyDescent="0.3">
      <c r="A351" s="43" t="s">
        <v>1293</v>
      </c>
      <c r="B351" s="43" t="s">
        <v>1365</v>
      </c>
      <c r="C351" s="43" t="s">
        <v>1366</v>
      </c>
      <c r="D351" s="43" t="s">
        <v>1366</v>
      </c>
    </row>
    <row r="352" spans="1:4" x14ac:dyDescent="0.3">
      <c r="A352" s="43" t="s">
        <v>1293</v>
      </c>
      <c r="B352" s="43" t="s">
        <v>1367</v>
      </c>
      <c r="C352" s="43" t="s">
        <v>1368</v>
      </c>
      <c r="D352" s="43" t="s">
        <v>1368</v>
      </c>
    </row>
    <row r="353" spans="1:4" x14ac:dyDescent="0.3">
      <c r="A353" s="43" t="s">
        <v>1293</v>
      </c>
      <c r="B353" s="43" t="s">
        <v>1369</v>
      </c>
      <c r="C353" s="43" t="s">
        <v>1370</v>
      </c>
      <c r="D353" s="43" t="s">
        <v>1370</v>
      </c>
    </row>
    <row r="354" spans="1:4" x14ac:dyDescent="0.3">
      <c r="A354" s="43" t="s">
        <v>1293</v>
      </c>
      <c r="B354" s="43" t="s">
        <v>1371</v>
      </c>
      <c r="C354" s="43" t="s">
        <v>1372</v>
      </c>
      <c r="D354" s="43" t="s">
        <v>1373</v>
      </c>
    </row>
    <row r="355" spans="1:4" x14ac:dyDescent="0.3">
      <c r="A355" s="43" t="s">
        <v>1293</v>
      </c>
      <c r="B355" s="43" t="s">
        <v>1374</v>
      </c>
      <c r="C355" s="43" t="s">
        <v>1375</v>
      </c>
      <c r="D355" s="43" t="s">
        <v>1375</v>
      </c>
    </row>
    <row r="356" spans="1:4" ht="15" thickBot="1" x14ac:dyDescent="0.35">
      <c r="A356" s="42" t="s">
        <v>1293</v>
      </c>
      <c r="B356" s="43" t="s">
        <v>1376</v>
      </c>
      <c r="C356" s="43" t="s">
        <v>1377</v>
      </c>
      <c r="D356" s="43" t="s">
        <v>1378</v>
      </c>
    </row>
    <row r="357" spans="1:4" ht="15" thickBot="1" x14ac:dyDescent="0.35">
      <c r="A357" s="42" t="s">
        <v>1293</v>
      </c>
      <c r="B357" s="42" t="s">
        <v>1379</v>
      </c>
      <c r="C357" s="42" t="s">
        <v>1380</v>
      </c>
      <c r="D357" s="42" t="s">
        <v>1380</v>
      </c>
    </row>
    <row r="358" spans="1:4" x14ac:dyDescent="0.3">
      <c r="A358" s="43" t="s">
        <v>1381</v>
      </c>
      <c r="B358" s="43" t="s">
        <v>1382</v>
      </c>
      <c r="C358" s="43" t="s">
        <v>1383</v>
      </c>
      <c r="D358" s="43" t="s">
        <v>1383</v>
      </c>
    </row>
    <row r="359" spans="1:4" x14ac:dyDescent="0.3">
      <c r="A359" s="43" t="s">
        <v>1381</v>
      </c>
      <c r="B359" s="43" t="s">
        <v>1384</v>
      </c>
      <c r="C359" s="43" t="s">
        <v>1385</v>
      </c>
      <c r="D359" s="43" t="s">
        <v>1385</v>
      </c>
    </row>
    <row r="360" spans="1:4" x14ac:dyDescent="0.3">
      <c r="A360" s="43" t="s">
        <v>1381</v>
      </c>
      <c r="B360" s="43" t="s">
        <v>1386</v>
      </c>
      <c r="C360" s="43" t="s">
        <v>1387</v>
      </c>
      <c r="D360" s="43" t="s">
        <v>1387</v>
      </c>
    </row>
    <row r="361" spans="1:4" x14ac:dyDescent="0.3">
      <c r="A361" s="43" t="s">
        <v>1381</v>
      </c>
      <c r="B361" s="43" t="s">
        <v>1388</v>
      </c>
      <c r="C361" s="43" t="s">
        <v>1389</v>
      </c>
      <c r="D361" s="43" t="s">
        <v>1389</v>
      </c>
    </row>
    <row r="362" spans="1:4" x14ac:dyDescent="0.3">
      <c r="A362" s="43" t="s">
        <v>1381</v>
      </c>
      <c r="B362" s="43" t="s">
        <v>1390</v>
      </c>
      <c r="C362" s="43" t="s">
        <v>1391</v>
      </c>
      <c r="D362" s="43" t="s">
        <v>1391</v>
      </c>
    </row>
    <row r="363" spans="1:4" x14ac:dyDescent="0.3">
      <c r="A363" s="43" t="s">
        <v>1381</v>
      </c>
      <c r="B363" s="43" t="s">
        <v>1392</v>
      </c>
      <c r="C363" s="43" t="s">
        <v>1393</v>
      </c>
      <c r="D363" s="43" t="s">
        <v>1393</v>
      </c>
    </row>
    <row r="364" spans="1:4" x14ac:dyDescent="0.3">
      <c r="A364" s="43" t="s">
        <v>1381</v>
      </c>
      <c r="B364" s="43" t="s">
        <v>1394</v>
      </c>
      <c r="C364" s="43" t="s">
        <v>1395</v>
      </c>
      <c r="D364" s="43" t="s">
        <v>1395</v>
      </c>
    </row>
    <row r="365" spans="1:4" x14ac:dyDescent="0.3">
      <c r="A365" s="43" t="s">
        <v>1381</v>
      </c>
      <c r="B365" s="43" t="s">
        <v>1396</v>
      </c>
      <c r="C365" s="43" t="s">
        <v>1397</v>
      </c>
      <c r="D365" s="43" t="s">
        <v>1397</v>
      </c>
    </row>
    <row r="366" spans="1:4" ht="15" thickBot="1" x14ac:dyDescent="0.35">
      <c r="A366" s="42" t="s">
        <v>1381</v>
      </c>
      <c r="B366" s="42" t="s">
        <v>1398</v>
      </c>
      <c r="C366" s="42" t="s">
        <v>1399</v>
      </c>
      <c r="D366" s="42" t="s">
        <v>1399</v>
      </c>
    </row>
    <row r="367" spans="1:4" x14ac:dyDescent="0.3">
      <c r="A367" s="43" t="s">
        <v>1400</v>
      </c>
      <c r="B367" s="43" t="s">
        <v>1401</v>
      </c>
      <c r="C367" s="43" t="s">
        <v>1402</v>
      </c>
      <c r="D367" s="43" t="s">
        <v>1402</v>
      </c>
    </row>
    <row r="368" spans="1:4" x14ac:dyDescent="0.3">
      <c r="A368" s="43" t="s">
        <v>1400</v>
      </c>
      <c r="B368" s="43" t="s">
        <v>1403</v>
      </c>
      <c r="C368" s="43" t="s">
        <v>1404</v>
      </c>
      <c r="D368" s="43" t="s">
        <v>1404</v>
      </c>
    </row>
    <row r="369" spans="1:4" x14ac:dyDescent="0.3">
      <c r="A369" s="43" t="s">
        <v>1400</v>
      </c>
      <c r="B369" s="43" t="s">
        <v>1405</v>
      </c>
      <c r="C369" s="43" t="s">
        <v>1406</v>
      </c>
      <c r="D369" s="43" t="s">
        <v>1406</v>
      </c>
    </row>
    <row r="370" spans="1:4" x14ac:dyDescent="0.3">
      <c r="A370" s="43" t="s">
        <v>1400</v>
      </c>
      <c r="B370" s="43" t="s">
        <v>1407</v>
      </c>
      <c r="C370" s="43" t="s">
        <v>1408</v>
      </c>
      <c r="D370" s="43" t="s">
        <v>1408</v>
      </c>
    </row>
    <row r="371" spans="1:4" x14ac:dyDescent="0.3">
      <c r="A371" s="43" t="s">
        <v>1400</v>
      </c>
      <c r="B371" s="43" t="s">
        <v>1409</v>
      </c>
      <c r="C371" s="43" t="s">
        <v>1410</v>
      </c>
      <c r="D371" s="43" t="s">
        <v>1410</v>
      </c>
    </row>
    <row r="372" spans="1:4" x14ac:dyDescent="0.3">
      <c r="A372" s="43" t="s">
        <v>1400</v>
      </c>
      <c r="B372" s="43" t="s">
        <v>1411</v>
      </c>
      <c r="C372" s="43" t="s">
        <v>1412</v>
      </c>
      <c r="D372" s="43" t="s">
        <v>1412</v>
      </c>
    </row>
    <row r="373" spans="1:4" x14ac:dyDescent="0.3">
      <c r="A373" s="43" t="s">
        <v>1400</v>
      </c>
      <c r="B373" s="43" t="s">
        <v>1413</v>
      </c>
      <c r="C373" s="43" t="s">
        <v>1414</v>
      </c>
      <c r="D373" s="43" t="s">
        <v>1414</v>
      </c>
    </row>
    <row r="374" spans="1:4" x14ac:dyDescent="0.3">
      <c r="A374" s="43" t="s">
        <v>1400</v>
      </c>
      <c r="B374" s="43" t="s">
        <v>1415</v>
      </c>
      <c r="C374" s="43" t="s">
        <v>1416</v>
      </c>
      <c r="D374" s="43" t="s">
        <v>1416</v>
      </c>
    </row>
    <row r="375" spans="1:4" x14ac:dyDescent="0.3">
      <c r="A375" s="43" t="s">
        <v>1400</v>
      </c>
      <c r="B375" s="43" t="s">
        <v>1417</v>
      </c>
      <c r="C375" s="43" t="s">
        <v>1418</v>
      </c>
      <c r="D375" s="43" t="s">
        <v>1418</v>
      </c>
    </row>
    <row r="376" spans="1:4" x14ac:dyDescent="0.3">
      <c r="A376" s="43" t="s">
        <v>1400</v>
      </c>
      <c r="B376" s="43" t="s">
        <v>1419</v>
      </c>
      <c r="C376" s="43" t="s">
        <v>1420</v>
      </c>
      <c r="D376" s="43" t="s">
        <v>1420</v>
      </c>
    </row>
    <row r="377" spans="1:4" x14ac:dyDescent="0.3">
      <c r="A377" s="43" t="s">
        <v>1400</v>
      </c>
      <c r="B377" s="43" t="s">
        <v>1421</v>
      </c>
      <c r="C377" s="43" t="s">
        <v>1422</v>
      </c>
      <c r="D377" s="43" t="s">
        <v>1422</v>
      </c>
    </row>
    <row r="378" spans="1:4" x14ac:dyDescent="0.3">
      <c r="A378" s="43" t="s">
        <v>1400</v>
      </c>
      <c r="B378" s="43" t="s">
        <v>89</v>
      </c>
      <c r="C378" s="43" t="s">
        <v>1423</v>
      </c>
      <c r="D378" s="43" t="s">
        <v>1423</v>
      </c>
    </row>
    <row r="379" spans="1:4" x14ac:dyDescent="0.3">
      <c r="A379" s="43" t="s">
        <v>1400</v>
      </c>
      <c r="B379" s="43" t="s">
        <v>1424</v>
      </c>
      <c r="C379" s="43" t="s">
        <v>1425</v>
      </c>
      <c r="D379" s="43" t="s">
        <v>1426</v>
      </c>
    </row>
    <row r="380" spans="1:4" x14ac:dyDescent="0.3">
      <c r="A380" s="43" t="s">
        <v>1400</v>
      </c>
      <c r="B380" s="43" t="s">
        <v>1427</v>
      </c>
      <c r="C380" s="43" t="s">
        <v>1428</v>
      </c>
      <c r="D380" s="43" t="s">
        <v>1429</v>
      </c>
    </row>
    <row r="381" spans="1:4" x14ac:dyDescent="0.3">
      <c r="A381" s="43" t="s">
        <v>1400</v>
      </c>
      <c r="B381" s="43" t="s">
        <v>1430</v>
      </c>
      <c r="C381" s="43" t="s">
        <v>1431</v>
      </c>
      <c r="D381" s="43" t="s">
        <v>1432</v>
      </c>
    </row>
    <row r="382" spans="1:4" x14ac:dyDescent="0.3">
      <c r="A382" s="43" t="s">
        <v>1400</v>
      </c>
      <c r="B382" s="43" t="s">
        <v>1433</v>
      </c>
      <c r="C382" s="43" t="s">
        <v>1434</v>
      </c>
      <c r="D382" s="43" t="s">
        <v>1434</v>
      </c>
    </row>
    <row r="383" spans="1:4" ht="15" thickBot="1" x14ac:dyDescent="0.35">
      <c r="A383" s="42" t="s">
        <v>1400</v>
      </c>
      <c r="B383" s="42" t="s">
        <v>1435</v>
      </c>
      <c r="C383" s="42" t="s">
        <v>1436</v>
      </c>
      <c r="D383" s="42" t="s">
        <v>1436</v>
      </c>
    </row>
    <row r="384" spans="1:4" x14ac:dyDescent="0.3">
      <c r="A384" s="43" t="s">
        <v>1437</v>
      </c>
      <c r="B384" s="43" t="s">
        <v>1438</v>
      </c>
      <c r="C384" s="43" t="s">
        <v>1439</v>
      </c>
      <c r="D384" s="43" t="s">
        <v>1439</v>
      </c>
    </row>
    <row r="385" spans="1:4" x14ac:dyDescent="0.3">
      <c r="A385" s="43" t="s">
        <v>1437</v>
      </c>
      <c r="B385" s="43" t="s">
        <v>1440</v>
      </c>
      <c r="C385" s="43" t="s">
        <v>1441</v>
      </c>
      <c r="D385" s="43" t="s">
        <v>1441</v>
      </c>
    </row>
    <row r="386" spans="1:4" x14ac:dyDescent="0.3">
      <c r="A386" s="43" t="s">
        <v>1437</v>
      </c>
      <c r="B386" s="43" t="s">
        <v>1442</v>
      </c>
      <c r="C386" s="43" t="s">
        <v>1443</v>
      </c>
      <c r="D386" s="43" t="s">
        <v>1443</v>
      </c>
    </row>
    <row r="387" spans="1:4" x14ac:dyDescent="0.3">
      <c r="A387" s="43" t="s">
        <v>1437</v>
      </c>
      <c r="B387" s="43" t="s">
        <v>1444</v>
      </c>
      <c r="C387" s="43" t="s">
        <v>1445</v>
      </c>
      <c r="D387" s="43" t="s">
        <v>1445</v>
      </c>
    </row>
    <row r="388" spans="1:4" x14ac:dyDescent="0.3">
      <c r="A388" s="43" t="s">
        <v>1437</v>
      </c>
      <c r="B388" s="43" t="s">
        <v>1446</v>
      </c>
      <c r="C388" s="43" t="s">
        <v>1447</v>
      </c>
      <c r="D388" s="43" t="s">
        <v>1447</v>
      </c>
    </row>
    <row r="389" spans="1:4" ht="15" thickBot="1" x14ac:dyDescent="0.35">
      <c r="A389" s="42" t="s">
        <v>1437</v>
      </c>
      <c r="B389" s="42" t="s">
        <v>1448</v>
      </c>
      <c r="C389" s="42" t="s">
        <v>1449</v>
      </c>
      <c r="D389" s="42" t="s">
        <v>1449</v>
      </c>
    </row>
    <row r="390" spans="1:4" x14ac:dyDescent="0.3">
      <c r="A390" s="43" t="s">
        <v>1450</v>
      </c>
      <c r="B390" s="43" t="s">
        <v>334</v>
      </c>
      <c r="C390" s="43" t="s">
        <v>1451</v>
      </c>
      <c r="D390" s="43" t="s">
        <v>1451</v>
      </c>
    </row>
    <row r="391" spans="1:4" x14ac:dyDescent="0.3">
      <c r="A391" s="43" t="s">
        <v>1450</v>
      </c>
      <c r="B391" s="43" t="s">
        <v>1452</v>
      </c>
      <c r="C391" s="43" t="s">
        <v>1453</v>
      </c>
      <c r="D391" s="43" t="s">
        <v>1453</v>
      </c>
    </row>
    <row r="392" spans="1:4" x14ac:dyDescent="0.3">
      <c r="A392" s="43" t="s">
        <v>1450</v>
      </c>
      <c r="B392" s="43" t="s">
        <v>1454</v>
      </c>
      <c r="C392" s="43" t="s">
        <v>1455</v>
      </c>
      <c r="D392" s="43" t="s">
        <v>1455</v>
      </c>
    </row>
    <row r="393" spans="1:4" x14ac:dyDescent="0.3">
      <c r="A393" s="43" t="s">
        <v>1450</v>
      </c>
      <c r="B393" s="43" t="s">
        <v>1456</v>
      </c>
      <c r="C393" s="43" t="s">
        <v>1457</v>
      </c>
      <c r="D393" s="43" t="s">
        <v>1457</v>
      </c>
    </row>
    <row r="394" spans="1:4" x14ac:dyDescent="0.3">
      <c r="A394" s="43" t="s">
        <v>1450</v>
      </c>
      <c r="B394" s="43" t="s">
        <v>1458</v>
      </c>
      <c r="C394" s="43" t="s">
        <v>1459</v>
      </c>
      <c r="D394" s="43" t="s">
        <v>1459</v>
      </c>
    </row>
    <row r="395" spans="1:4" x14ac:dyDescent="0.3">
      <c r="A395" s="43" t="s">
        <v>1450</v>
      </c>
      <c r="B395" s="43" t="s">
        <v>1460</v>
      </c>
      <c r="C395" s="43" t="s">
        <v>1461</v>
      </c>
      <c r="D395" s="43" t="s">
        <v>1461</v>
      </c>
    </row>
    <row r="396" spans="1:4" x14ac:dyDescent="0.3">
      <c r="A396" s="43" t="s">
        <v>1450</v>
      </c>
      <c r="B396" s="43" t="s">
        <v>1462</v>
      </c>
      <c r="C396" s="43" t="s">
        <v>1463</v>
      </c>
      <c r="D396" s="43" t="s">
        <v>1463</v>
      </c>
    </row>
    <row r="397" spans="1:4" x14ac:dyDescent="0.3">
      <c r="A397" s="43" t="s">
        <v>1450</v>
      </c>
      <c r="B397" s="43" t="s">
        <v>1464</v>
      </c>
      <c r="C397" s="43" t="s">
        <v>1465</v>
      </c>
      <c r="D397" s="43" t="s">
        <v>1465</v>
      </c>
    </row>
    <row r="398" spans="1:4" x14ac:dyDescent="0.3">
      <c r="A398" s="43" t="s">
        <v>1450</v>
      </c>
      <c r="B398" s="43" t="s">
        <v>1466</v>
      </c>
      <c r="C398" s="43" t="s">
        <v>1467</v>
      </c>
      <c r="D398" s="43" t="s">
        <v>1467</v>
      </c>
    </row>
    <row r="399" spans="1:4" x14ac:dyDescent="0.3">
      <c r="A399" s="43" t="s">
        <v>1450</v>
      </c>
      <c r="B399" s="43" t="s">
        <v>1468</v>
      </c>
      <c r="C399" s="43" t="s">
        <v>1469</v>
      </c>
      <c r="D399" s="43" t="s">
        <v>1469</v>
      </c>
    </row>
    <row r="400" spans="1:4" x14ac:dyDescent="0.3">
      <c r="A400" s="43" t="s">
        <v>1450</v>
      </c>
      <c r="B400" s="43" t="s">
        <v>1470</v>
      </c>
      <c r="C400" s="43" t="s">
        <v>1471</v>
      </c>
      <c r="D400" s="43" t="s">
        <v>1471</v>
      </c>
    </row>
    <row r="401" spans="1:4" x14ac:dyDescent="0.3">
      <c r="A401" s="43" t="s">
        <v>1450</v>
      </c>
      <c r="B401" s="43" t="s">
        <v>1472</v>
      </c>
      <c r="C401" s="43" t="s">
        <v>1473</v>
      </c>
      <c r="D401" s="43" t="s">
        <v>1473</v>
      </c>
    </row>
    <row r="402" spans="1:4" x14ac:dyDescent="0.3">
      <c r="A402" s="43" t="s">
        <v>1450</v>
      </c>
      <c r="B402" s="43" t="s">
        <v>1474</v>
      </c>
      <c r="C402" s="43" t="s">
        <v>1475</v>
      </c>
      <c r="D402" s="43" t="s">
        <v>1475</v>
      </c>
    </row>
    <row r="403" spans="1:4" x14ac:dyDescent="0.3">
      <c r="A403" s="43" t="s">
        <v>1450</v>
      </c>
      <c r="B403" s="43" t="s">
        <v>1476</v>
      </c>
      <c r="C403" s="43" t="s">
        <v>1477</v>
      </c>
      <c r="D403" s="43" t="s">
        <v>1477</v>
      </c>
    </row>
    <row r="404" spans="1:4" x14ac:dyDescent="0.3">
      <c r="A404" s="43" t="s">
        <v>1450</v>
      </c>
      <c r="B404" s="43" t="s">
        <v>1478</v>
      </c>
      <c r="C404" s="43" t="s">
        <v>1479</v>
      </c>
      <c r="D404" s="43" t="s">
        <v>1479</v>
      </c>
    </row>
    <row r="405" spans="1:4" x14ac:dyDescent="0.3">
      <c r="A405" s="43" t="s">
        <v>1450</v>
      </c>
      <c r="B405" s="43" t="s">
        <v>1480</v>
      </c>
      <c r="C405" s="43" t="s">
        <v>1481</v>
      </c>
      <c r="D405" s="43" t="s">
        <v>1481</v>
      </c>
    </row>
    <row r="406" spans="1:4" x14ac:dyDescent="0.3">
      <c r="A406" s="43" t="s">
        <v>1450</v>
      </c>
      <c r="B406" s="43" t="s">
        <v>1482</v>
      </c>
      <c r="C406" s="43" t="s">
        <v>1483</v>
      </c>
      <c r="D406" s="43" t="s">
        <v>1483</v>
      </c>
    </row>
    <row r="407" spans="1:4" x14ac:dyDescent="0.3">
      <c r="A407" s="43" t="s">
        <v>1450</v>
      </c>
      <c r="B407" s="43" t="s">
        <v>1484</v>
      </c>
      <c r="C407" s="43" t="s">
        <v>1485</v>
      </c>
      <c r="D407" s="43" t="s">
        <v>1485</v>
      </c>
    </row>
    <row r="408" spans="1:4" x14ac:dyDescent="0.3">
      <c r="A408" s="43" t="s">
        <v>1450</v>
      </c>
      <c r="B408" s="43" t="s">
        <v>1486</v>
      </c>
      <c r="C408" s="43" t="s">
        <v>1487</v>
      </c>
      <c r="D408" s="43" t="s">
        <v>1487</v>
      </c>
    </row>
    <row r="409" spans="1:4" x14ac:dyDescent="0.3">
      <c r="A409" s="43" t="s">
        <v>1450</v>
      </c>
      <c r="B409" s="43" t="s">
        <v>1488</v>
      </c>
      <c r="C409" s="43" t="s">
        <v>1489</v>
      </c>
      <c r="D409" s="43" t="s">
        <v>1489</v>
      </c>
    </row>
    <row r="410" spans="1:4" x14ac:dyDescent="0.3">
      <c r="A410" s="43" t="s">
        <v>1450</v>
      </c>
      <c r="B410" s="43" t="s">
        <v>1490</v>
      </c>
      <c r="C410" s="43" t="s">
        <v>1491</v>
      </c>
      <c r="D410" s="43" t="s">
        <v>1491</v>
      </c>
    </row>
    <row r="411" spans="1:4" x14ac:dyDescent="0.3">
      <c r="A411" s="43" t="s">
        <v>1450</v>
      </c>
      <c r="B411" s="43" t="s">
        <v>1492</v>
      </c>
      <c r="C411" s="43" t="s">
        <v>1493</v>
      </c>
      <c r="D411" s="43" t="s">
        <v>1493</v>
      </c>
    </row>
    <row r="412" spans="1:4" x14ac:dyDescent="0.3">
      <c r="A412" s="43" t="s">
        <v>1450</v>
      </c>
      <c r="B412" s="43" t="s">
        <v>1494</v>
      </c>
      <c r="C412" s="43" t="s">
        <v>1495</v>
      </c>
      <c r="D412" s="43" t="s">
        <v>1495</v>
      </c>
    </row>
    <row r="413" spans="1:4" x14ac:dyDescent="0.3">
      <c r="A413" s="43" t="s">
        <v>1450</v>
      </c>
      <c r="B413" s="43" t="s">
        <v>331</v>
      </c>
      <c r="C413" s="43" t="s">
        <v>1496</v>
      </c>
      <c r="D413" s="43" t="s">
        <v>1496</v>
      </c>
    </row>
    <row r="414" spans="1:4" x14ac:dyDescent="0.3">
      <c r="A414" s="43" t="s">
        <v>1450</v>
      </c>
      <c r="B414" s="43" t="s">
        <v>1497</v>
      </c>
      <c r="C414" s="43" t="s">
        <v>1498</v>
      </c>
      <c r="D414" s="43" t="s">
        <v>1498</v>
      </c>
    </row>
    <row r="415" spans="1:4" x14ac:dyDescent="0.3">
      <c r="A415" s="43" t="s">
        <v>1450</v>
      </c>
      <c r="B415" s="43" t="s">
        <v>1499</v>
      </c>
      <c r="C415" s="43" t="s">
        <v>1500</v>
      </c>
      <c r="D415" s="43" t="s">
        <v>1500</v>
      </c>
    </row>
    <row r="416" spans="1:4" x14ac:dyDescent="0.3">
      <c r="A416" s="43" t="s">
        <v>1450</v>
      </c>
      <c r="B416" s="43" t="s">
        <v>1501</v>
      </c>
      <c r="C416" s="43" t="s">
        <v>1502</v>
      </c>
      <c r="D416" s="43" t="s">
        <v>1502</v>
      </c>
    </row>
    <row r="417" spans="1:4" x14ac:dyDescent="0.3">
      <c r="A417" s="43" t="s">
        <v>1450</v>
      </c>
      <c r="B417" s="43" t="s">
        <v>1503</v>
      </c>
      <c r="C417" s="43" t="s">
        <v>1504</v>
      </c>
      <c r="D417" s="43" t="s">
        <v>1504</v>
      </c>
    </row>
    <row r="418" spans="1:4" x14ac:dyDescent="0.3">
      <c r="A418" s="43" t="s">
        <v>1450</v>
      </c>
      <c r="B418" s="43" t="s">
        <v>332</v>
      </c>
      <c r="C418" s="43" t="s">
        <v>1505</v>
      </c>
      <c r="D418" s="43" t="s">
        <v>1505</v>
      </c>
    </row>
    <row r="419" spans="1:4" x14ac:dyDescent="0.3">
      <c r="A419" s="43" t="s">
        <v>1450</v>
      </c>
      <c r="B419" s="43" t="s">
        <v>1506</v>
      </c>
      <c r="C419" s="43" t="s">
        <v>1507</v>
      </c>
      <c r="D419" s="43" t="s">
        <v>1507</v>
      </c>
    </row>
    <row r="420" spans="1:4" x14ac:dyDescent="0.3">
      <c r="A420" s="43" t="s">
        <v>1450</v>
      </c>
      <c r="B420" s="43" t="s">
        <v>1508</v>
      </c>
      <c r="C420" s="43" t="s">
        <v>1509</v>
      </c>
      <c r="D420" s="43" t="s">
        <v>1509</v>
      </c>
    </row>
    <row r="421" spans="1:4" x14ac:dyDescent="0.3">
      <c r="A421" s="43" t="s">
        <v>1450</v>
      </c>
      <c r="B421" s="43" t="s">
        <v>1510</v>
      </c>
      <c r="C421" s="43" t="s">
        <v>1511</v>
      </c>
      <c r="D421" s="43" t="s">
        <v>1511</v>
      </c>
    </row>
    <row r="422" spans="1:4" x14ac:dyDescent="0.3">
      <c r="A422" s="43" t="s">
        <v>1450</v>
      </c>
      <c r="B422" s="43" t="s">
        <v>1512</v>
      </c>
      <c r="C422" s="43" t="s">
        <v>1513</v>
      </c>
      <c r="D422" s="43" t="s">
        <v>1513</v>
      </c>
    </row>
    <row r="423" spans="1:4" x14ac:dyDescent="0.3">
      <c r="A423" s="43" t="s">
        <v>1450</v>
      </c>
      <c r="B423" s="43" t="s">
        <v>1514</v>
      </c>
      <c r="C423" s="43" t="s">
        <v>1515</v>
      </c>
      <c r="D423" s="43" t="s">
        <v>1515</v>
      </c>
    </row>
    <row r="424" spans="1:4" x14ac:dyDescent="0.3">
      <c r="A424" s="43" t="s">
        <v>1450</v>
      </c>
      <c r="B424" s="43" t="s">
        <v>1516</v>
      </c>
      <c r="C424" s="43" t="s">
        <v>1517</v>
      </c>
      <c r="D424" s="43" t="s">
        <v>1517</v>
      </c>
    </row>
    <row r="425" spans="1:4" x14ac:dyDescent="0.3">
      <c r="A425" s="43" t="s">
        <v>1450</v>
      </c>
      <c r="B425" s="43" t="s">
        <v>1518</v>
      </c>
      <c r="C425" s="43" t="s">
        <v>1519</v>
      </c>
      <c r="D425" s="43" t="s">
        <v>1519</v>
      </c>
    </row>
    <row r="426" spans="1:4" x14ac:dyDescent="0.3">
      <c r="A426" s="43" t="s">
        <v>1450</v>
      </c>
      <c r="B426" s="43" t="s">
        <v>1520</v>
      </c>
      <c r="C426" s="43" t="s">
        <v>1521</v>
      </c>
      <c r="D426" s="43" t="s">
        <v>1521</v>
      </c>
    </row>
    <row r="427" spans="1:4" x14ac:dyDescent="0.3">
      <c r="A427" s="43" t="s">
        <v>1450</v>
      </c>
      <c r="B427" s="43" t="s">
        <v>1522</v>
      </c>
      <c r="C427" s="43" t="s">
        <v>1523</v>
      </c>
      <c r="D427" s="43" t="s">
        <v>1523</v>
      </c>
    </row>
    <row r="428" spans="1:4" x14ac:dyDescent="0.3">
      <c r="A428" s="43" t="s">
        <v>1450</v>
      </c>
      <c r="B428" s="43" t="s">
        <v>1524</v>
      </c>
      <c r="C428" s="43" t="s">
        <v>1525</v>
      </c>
      <c r="D428" s="43" t="s">
        <v>1525</v>
      </c>
    </row>
    <row r="429" spans="1:4" x14ac:dyDescent="0.3">
      <c r="A429" s="43" t="s">
        <v>1450</v>
      </c>
      <c r="B429" s="43" t="s">
        <v>1526</v>
      </c>
      <c r="C429" s="43" t="s">
        <v>1527</v>
      </c>
      <c r="D429" s="43" t="s">
        <v>1527</v>
      </c>
    </row>
    <row r="430" spans="1:4" x14ac:dyDescent="0.3">
      <c r="A430" s="43" t="s">
        <v>1450</v>
      </c>
      <c r="B430" s="43" t="s">
        <v>1528</v>
      </c>
      <c r="C430" s="43" t="s">
        <v>1529</v>
      </c>
      <c r="D430" s="43" t="s">
        <v>1529</v>
      </c>
    </row>
    <row r="431" spans="1:4" x14ac:dyDescent="0.3">
      <c r="A431" s="43" t="s">
        <v>1450</v>
      </c>
      <c r="B431" s="43" t="s">
        <v>1530</v>
      </c>
      <c r="C431" s="43" t="s">
        <v>1531</v>
      </c>
      <c r="D431" s="43" t="s">
        <v>1531</v>
      </c>
    </row>
    <row r="432" spans="1:4" x14ac:dyDescent="0.3">
      <c r="A432" s="43" t="s">
        <v>1450</v>
      </c>
      <c r="B432" s="43" t="s">
        <v>1532</v>
      </c>
      <c r="C432" s="43" t="s">
        <v>1533</v>
      </c>
      <c r="D432" s="43" t="s">
        <v>1533</v>
      </c>
    </row>
    <row r="433" spans="1:4" x14ac:dyDescent="0.3">
      <c r="A433" s="43" t="s">
        <v>1450</v>
      </c>
      <c r="B433" s="43" t="s">
        <v>1534</v>
      </c>
      <c r="C433" s="43" t="s">
        <v>1535</v>
      </c>
      <c r="D433" s="43" t="s">
        <v>1535</v>
      </c>
    </row>
    <row r="434" spans="1:4" x14ac:dyDescent="0.3">
      <c r="A434" s="43" t="s">
        <v>1450</v>
      </c>
      <c r="B434" s="43" t="s">
        <v>1536</v>
      </c>
      <c r="C434" s="43" t="s">
        <v>1537</v>
      </c>
      <c r="D434" s="43" t="s">
        <v>1537</v>
      </c>
    </row>
    <row r="435" spans="1:4" x14ac:dyDescent="0.3">
      <c r="A435" s="43" t="s">
        <v>1450</v>
      </c>
      <c r="B435" s="43" t="s">
        <v>1538</v>
      </c>
      <c r="C435" s="43" t="s">
        <v>1539</v>
      </c>
      <c r="D435" s="43" t="s">
        <v>1539</v>
      </c>
    </row>
    <row r="436" spans="1:4" x14ac:dyDescent="0.3">
      <c r="A436" s="43" t="s">
        <v>1450</v>
      </c>
      <c r="B436" s="43" t="s">
        <v>1540</v>
      </c>
      <c r="C436" s="43" t="s">
        <v>1541</v>
      </c>
      <c r="D436" s="43" t="s">
        <v>1541</v>
      </c>
    </row>
    <row r="437" spans="1:4" x14ac:dyDescent="0.3">
      <c r="A437" s="43" t="s">
        <v>1450</v>
      </c>
      <c r="B437" s="43" t="s">
        <v>1542</v>
      </c>
      <c r="C437" s="43" t="s">
        <v>1543</v>
      </c>
      <c r="D437" s="43" t="s">
        <v>1543</v>
      </c>
    </row>
    <row r="438" spans="1:4" x14ac:dyDescent="0.3">
      <c r="A438" s="43" t="s">
        <v>1450</v>
      </c>
      <c r="B438" s="43" t="s">
        <v>1544</v>
      </c>
      <c r="C438" s="43" t="s">
        <v>1545</v>
      </c>
      <c r="D438" s="43" t="s">
        <v>1545</v>
      </c>
    </row>
    <row r="439" spans="1:4" x14ac:dyDescent="0.3">
      <c r="A439" s="43" t="s">
        <v>1450</v>
      </c>
      <c r="B439" s="43" t="s">
        <v>1546</v>
      </c>
      <c r="C439" s="43" t="s">
        <v>1547</v>
      </c>
      <c r="D439" s="43" t="s">
        <v>1547</v>
      </c>
    </row>
    <row r="440" spans="1:4" x14ac:dyDescent="0.3">
      <c r="A440" s="43" t="s">
        <v>1450</v>
      </c>
      <c r="B440" s="43" t="s">
        <v>1548</v>
      </c>
      <c r="C440" s="43" t="s">
        <v>1549</v>
      </c>
      <c r="D440" s="43" t="s">
        <v>1549</v>
      </c>
    </row>
    <row r="441" spans="1:4" x14ac:dyDescent="0.3">
      <c r="A441" s="43" t="s">
        <v>1450</v>
      </c>
      <c r="B441" s="43" t="s">
        <v>1550</v>
      </c>
      <c r="C441" s="43" t="s">
        <v>1551</v>
      </c>
      <c r="D441" s="43" t="s">
        <v>1551</v>
      </c>
    </row>
    <row r="442" spans="1:4" x14ac:dyDescent="0.3">
      <c r="A442" s="43" t="s">
        <v>1450</v>
      </c>
      <c r="B442" s="43" t="s">
        <v>1552</v>
      </c>
      <c r="C442" s="43" t="s">
        <v>1553</v>
      </c>
      <c r="D442" s="43" t="s">
        <v>1553</v>
      </c>
    </row>
    <row r="443" spans="1:4" x14ac:dyDescent="0.3">
      <c r="A443" s="43" t="s">
        <v>1450</v>
      </c>
      <c r="B443" s="43" t="s">
        <v>1554</v>
      </c>
      <c r="C443" s="43" t="s">
        <v>1555</v>
      </c>
      <c r="D443" s="43" t="s">
        <v>1555</v>
      </c>
    </row>
    <row r="444" spans="1:4" x14ac:dyDescent="0.3">
      <c r="A444" s="43" t="s">
        <v>1450</v>
      </c>
      <c r="B444" s="43" t="s">
        <v>1556</v>
      </c>
      <c r="C444" s="43" t="s">
        <v>1557</v>
      </c>
      <c r="D444" s="43" t="s">
        <v>1557</v>
      </c>
    </row>
    <row r="445" spans="1:4" x14ac:dyDescent="0.3">
      <c r="A445" s="43" t="s">
        <v>1450</v>
      </c>
      <c r="B445" s="43" t="s">
        <v>1558</v>
      </c>
      <c r="C445" s="43" t="s">
        <v>1559</v>
      </c>
      <c r="D445" s="43" t="s">
        <v>1559</v>
      </c>
    </row>
    <row r="446" spans="1:4" x14ac:dyDescent="0.3">
      <c r="A446" s="43" t="s">
        <v>1450</v>
      </c>
      <c r="B446" s="43" t="s">
        <v>1560</v>
      </c>
      <c r="C446" s="43" t="s">
        <v>1561</v>
      </c>
      <c r="D446" s="43" t="s">
        <v>1561</v>
      </c>
    </row>
    <row r="447" spans="1:4" x14ac:dyDescent="0.3">
      <c r="A447" s="43" t="s">
        <v>1450</v>
      </c>
      <c r="B447" s="43" t="s">
        <v>1562</v>
      </c>
      <c r="C447" s="43" t="s">
        <v>1563</v>
      </c>
      <c r="D447" s="43" t="s">
        <v>1563</v>
      </c>
    </row>
    <row r="448" spans="1:4" x14ac:dyDescent="0.3">
      <c r="A448" s="43" t="s">
        <v>1450</v>
      </c>
      <c r="B448" s="43" t="s">
        <v>1564</v>
      </c>
      <c r="C448" s="43" t="s">
        <v>1565</v>
      </c>
      <c r="D448" s="43" t="s">
        <v>1565</v>
      </c>
    </row>
    <row r="449" spans="1:4" x14ac:dyDescent="0.3">
      <c r="A449" s="43" t="s">
        <v>1450</v>
      </c>
      <c r="B449" s="43" t="s">
        <v>1566</v>
      </c>
      <c r="C449" s="43" t="s">
        <v>1567</v>
      </c>
      <c r="D449" s="43" t="s">
        <v>1567</v>
      </c>
    </row>
    <row r="450" spans="1:4" x14ac:dyDescent="0.3">
      <c r="A450" s="43" t="s">
        <v>1450</v>
      </c>
      <c r="B450" s="43" t="s">
        <v>1568</v>
      </c>
      <c r="C450" s="43" t="s">
        <v>1569</v>
      </c>
      <c r="D450" s="43" t="s">
        <v>1569</v>
      </c>
    </row>
    <row r="451" spans="1:4" ht="15" thickBot="1" x14ac:dyDescent="0.35">
      <c r="A451" s="42" t="s">
        <v>1450</v>
      </c>
      <c r="B451" s="42" t="s">
        <v>1570</v>
      </c>
      <c r="C451" s="42" t="s">
        <v>1571</v>
      </c>
      <c r="D451" s="42" t="s">
        <v>1571</v>
      </c>
    </row>
    <row r="452" spans="1:4" x14ac:dyDescent="0.3">
      <c r="A452" s="43" t="s">
        <v>1572</v>
      </c>
      <c r="B452" s="43">
        <v>1150</v>
      </c>
      <c r="C452" s="43" t="s">
        <v>1573</v>
      </c>
      <c r="D452" s="43" t="s">
        <v>1573</v>
      </c>
    </row>
    <row r="453" spans="1:4" x14ac:dyDescent="0.3">
      <c r="A453" s="43" t="s">
        <v>1572</v>
      </c>
      <c r="B453" s="43">
        <v>1151</v>
      </c>
      <c r="C453" s="43" t="s">
        <v>1574</v>
      </c>
      <c r="D453" s="43" t="s">
        <v>1574</v>
      </c>
    </row>
    <row r="454" spans="1:4" x14ac:dyDescent="0.3">
      <c r="A454" s="43" t="s">
        <v>1572</v>
      </c>
      <c r="B454" s="43">
        <v>1152</v>
      </c>
      <c r="C454" s="43" t="s">
        <v>1575</v>
      </c>
      <c r="D454" s="43" t="s">
        <v>1575</v>
      </c>
    </row>
    <row r="455" spans="1:4" x14ac:dyDescent="0.3">
      <c r="A455" s="43" t="s">
        <v>1572</v>
      </c>
      <c r="B455" s="43">
        <v>1153</v>
      </c>
      <c r="C455" s="43" t="s">
        <v>1576</v>
      </c>
      <c r="D455" s="43" t="s">
        <v>1576</v>
      </c>
    </row>
    <row r="456" spans="1:4" x14ac:dyDescent="0.3">
      <c r="A456" s="43" t="s">
        <v>1572</v>
      </c>
      <c r="B456" s="43">
        <v>1154</v>
      </c>
      <c r="C456" s="43" t="s">
        <v>1577</v>
      </c>
      <c r="D456" s="43" t="s">
        <v>1577</v>
      </c>
    </row>
    <row r="457" spans="1:4" x14ac:dyDescent="0.3">
      <c r="A457" s="43" t="s">
        <v>1572</v>
      </c>
      <c r="B457" s="43">
        <v>1160</v>
      </c>
      <c r="C457" s="43" t="s">
        <v>1578</v>
      </c>
      <c r="D457" s="43" t="s">
        <v>1578</v>
      </c>
    </row>
    <row r="458" spans="1:4" ht="15" thickBot="1" x14ac:dyDescent="0.35">
      <c r="A458" s="42" t="s">
        <v>1572</v>
      </c>
      <c r="B458" s="42">
        <v>1650</v>
      </c>
      <c r="C458" s="42" t="s">
        <v>1579</v>
      </c>
      <c r="D458" s="42" t="s">
        <v>1579</v>
      </c>
    </row>
    <row r="459" spans="1:4" x14ac:dyDescent="0.3">
      <c r="A459" s="43" t="s">
        <v>1580</v>
      </c>
      <c r="B459" s="43" t="s">
        <v>598</v>
      </c>
      <c r="C459" s="43" t="s">
        <v>1581</v>
      </c>
      <c r="D459" s="43" t="s">
        <v>1582</v>
      </c>
    </row>
    <row r="460" spans="1:4" x14ac:dyDescent="0.3">
      <c r="A460" s="43" t="s">
        <v>1580</v>
      </c>
      <c r="B460" s="43" t="s">
        <v>1233</v>
      </c>
      <c r="C460" s="43" t="s">
        <v>1583</v>
      </c>
      <c r="D460" s="43" t="s">
        <v>1584</v>
      </c>
    </row>
    <row r="461" spans="1:4" s="45" customFormat="1" ht="15" thickBot="1" x14ac:dyDescent="0.35">
      <c r="A461" s="42" t="s">
        <v>1580</v>
      </c>
      <c r="B461" s="42" t="s">
        <v>176</v>
      </c>
      <c r="C461" s="42" t="s">
        <v>1585</v>
      </c>
      <c r="D461" s="42" t="s">
        <v>1586</v>
      </c>
    </row>
    <row r="462" spans="1:4" x14ac:dyDescent="0.3">
      <c r="A462" s="43" t="s">
        <v>1587</v>
      </c>
      <c r="B462" s="43" t="s">
        <v>1588</v>
      </c>
      <c r="C462" s="43" t="s">
        <v>1589</v>
      </c>
      <c r="D462" s="43" t="s">
        <v>1589</v>
      </c>
    </row>
    <row r="463" spans="1:4" x14ac:dyDescent="0.3">
      <c r="A463" s="43" t="s">
        <v>1587</v>
      </c>
      <c r="B463" s="41" t="s">
        <v>1590</v>
      </c>
      <c r="C463" s="41" t="s">
        <v>1591</v>
      </c>
      <c r="D463" s="41" t="s">
        <v>1591</v>
      </c>
    </row>
    <row r="464" spans="1:4" x14ac:dyDescent="0.3">
      <c r="A464" s="43" t="s">
        <v>1587</v>
      </c>
      <c r="B464" s="43" t="s">
        <v>135</v>
      </c>
      <c r="C464" s="43" t="s">
        <v>1592</v>
      </c>
      <c r="D464" s="43" t="s">
        <v>1592</v>
      </c>
    </row>
    <row r="465" spans="1:4" x14ac:dyDescent="0.3">
      <c r="A465" s="43" t="s">
        <v>1587</v>
      </c>
      <c r="B465" s="43" t="s">
        <v>147</v>
      </c>
      <c r="C465" s="43" t="s">
        <v>1593</v>
      </c>
      <c r="D465" s="43" t="s">
        <v>1593</v>
      </c>
    </row>
    <row r="466" spans="1:4" x14ac:dyDescent="0.3">
      <c r="A466" s="43" t="s">
        <v>1587</v>
      </c>
      <c r="B466" s="43" t="s">
        <v>1594</v>
      </c>
      <c r="C466" s="43" t="s">
        <v>1595</v>
      </c>
      <c r="D466" s="43" t="s">
        <v>1595</v>
      </c>
    </row>
    <row r="467" spans="1:4" x14ac:dyDescent="0.3">
      <c r="A467" s="43" t="s">
        <v>1587</v>
      </c>
      <c r="B467" s="43" t="s">
        <v>1596</v>
      </c>
      <c r="C467" s="43" t="s">
        <v>1597</v>
      </c>
      <c r="D467" s="43" t="s">
        <v>1597</v>
      </c>
    </row>
    <row r="468" spans="1:4" x14ac:dyDescent="0.3">
      <c r="A468" s="43" t="s">
        <v>1587</v>
      </c>
      <c r="B468" s="43" t="s">
        <v>1598</v>
      </c>
      <c r="C468" s="43" t="s">
        <v>1599</v>
      </c>
      <c r="D468" s="43" t="s">
        <v>1599</v>
      </c>
    </row>
    <row r="469" spans="1:4" x14ac:dyDescent="0.3">
      <c r="A469" s="43" t="s">
        <v>1587</v>
      </c>
      <c r="B469" s="41" t="s">
        <v>1600</v>
      </c>
      <c r="C469" s="43" t="s">
        <v>1601</v>
      </c>
      <c r="D469" s="43" t="s">
        <v>1601</v>
      </c>
    </row>
    <row r="470" spans="1:4" x14ac:dyDescent="0.3">
      <c r="A470" s="43" t="s">
        <v>1587</v>
      </c>
      <c r="B470" s="43" t="s">
        <v>1602</v>
      </c>
      <c r="C470" s="43" t="s">
        <v>1603</v>
      </c>
      <c r="D470" s="43" t="s">
        <v>1603</v>
      </c>
    </row>
    <row r="471" spans="1:4" x14ac:dyDescent="0.3">
      <c r="A471" s="43" t="s">
        <v>1587</v>
      </c>
      <c r="B471" s="43" t="s">
        <v>1604</v>
      </c>
      <c r="C471" s="43" t="s">
        <v>1605</v>
      </c>
      <c r="D471" s="43" t="s">
        <v>1605</v>
      </c>
    </row>
    <row r="472" spans="1:4" x14ac:dyDescent="0.3">
      <c r="A472" s="43" t="s">
        <v>1587</v>
      </c>
      <c r="B472" s="41" t="s">
        <v>1606</v>
      </c>
      <c r="C472" s="41" t="s">
        <v>1607</v>
      </c>
      <c r="D472" s="43" t="s">
        <v>1608</v>
      </c>
    </row>
    <row r="473" spans="1:4" x14ac:dyDescent="0.3">
      <c r="A473" s="43" t="s">
        <v>1587</v>
      </c>
      <c r="B473" s="41" t="s">
        <v>1609</v>
      </c>
      <c r="C473" s="43" t="s">
        <v>1610</v>
      </c>
      <c r="D473" s="43" t="s">
        <v>1611</v>
      </c>
    </row>
    <row r="474" spans="1:4" x14ac:dyDescent="0.3">
      <c r="A474" s="43" t="s">
        <v>1587</v>
      </c>
      <c r="B474" s="43" t="s">
        <v>1612</v>
      </c>
      <c r="C474" s="43" t="s">
        <v>1613</v>
      </c>
      <c r="D474" s="43" t="s">
        <v>1613</v>
      </c>
    </row>
    <row r="475" spans="1:4" x14ac:dyDescent="0.3">
      <c r="A475" s="43" t="s">
        <v>1587</v>
      </c>
      <c r="B475" s="43" t="s">
        <v>1614</v>
      </c>
      <c r="C475" s="43" t="s">
        <v>1615</v>
      </c>
      <c r="D475" s="43" t="s">
        <v>1615</v>
      </c>
    </row>
    <row r="476" spans="1:4" x14ac:dyDescent="0.3">
      <c r="A476" s="43" t="s">
        <v>1587</v>
      </c>
      <c r="B476" s="43" t="s">
        <v>1616</v>
      </c>
      <c r="C476" s="43" t="s">
        <v>1617</v>
      </c>
      <c r="D476" s="43" t="s">
        <v>1617</v>
      </c>
    </row>
    <row r="477" spans="1:4" x14ac:dyDescent="0.3">
      <c r="A477" s="43" t="s">
        <v>1587</v>
      </c>
      <c r="B477" s="43" t="s">
        <v>1618</v>
      </c>
      <c r="C477" s="43" t="s">
        <v>1619</v>
      </c>
      <c r="D477" s="43" t="s">
        <v>1619</v>
      </c>
    </row>
    <row r="478" spans="1:4" x14ac:dyDescent="0.3">
      <c r="A478" s="43" t="s">
        <v>1587</v>
      </c>
      <c r="B478" s="43" t="s">
        <v>155</v>
      </c>
      <c r="C478" s="43" t="s">
        <v>1620</v>
      </c>
      <c r="D478" s="43" t="s">
        <v>1620</v>
      </c>
    </row>
    <row r="479" spans="1:4" x14ac:dyDescent="0.3">
      <c r="A479" s="43" t="s">
        <v>1587</v>
      </c>
      <c r="B479" s="43" t="s">
        <v>1621</v>
      </c>
      <c r="C479" s="43" t="s">
        <v>1622</v>
      </c>
      <c r="D479" s="43" t="s">
        <v>1622</v>
      </c>
    </row>
    <row r="480" spans="1:4" x14ac:dyDescent="0.3">
      <c r="A480" s="43" t="s">
        <v>1587</v>
      </c>
      <c r="B480" s="43" t="s">
        <v>1623</v>
      </c>
      <c r="C480" s="43" t="s">
        <v>1624</v>
      </c>
      <c r="D480" s="43" t="s">
        <v>1624</v>
      </c>
    </row>
    <row r="481" spans="1:4" x14ac:dyDescent="0.3">
      <c r="A481" s="43" t="s">
        <v>1587</v>
      </c>
      <c r="B481" s="43" t="s">
        <v>1625</v>
      </c>
      <c r="C481" s="43" t="s">
        <v>1626</v>
      </c>
      <c r="D481" s="43" t="s">
        <v>1626</v>
      </c>
    </row>
    <row r="482" spans="1:4" x14ac:dyDescent="0.3">
      <c r="A482" s="43" t="s">
        <v>1587</v>
      </c>
      <c r="B482" s="41" t="s">
        <v>1627</v>
      </c>
      <c r="C482" s="43" t="s">
        <v>1628</v>
      </c>
      <c r="D482" s="43" t="s">
        <v>1629</v>
      </c>
    </row>
    <row r="483" spans="1:4" x14ac:dyDescent="0.3">
      <c r="A483" s="43" t="s">
        <v>1587</v>
      </c>
      <c r="B483" s="43" t="s">
        <v>118</v>
      </c>
      <c r="C483" s="43" t="s">
        <v>1630</v>
      </c>
      <c r="D483" s="43" t="s">
        <v>1630</v>
      </c>
    </row>
    <row r="484" spans="1:4" x14ac:dyDescent="0.3">
      <c r="A484" s="43" t="s">
        <v>1587</v>
      </c>
      <c r="B484" s="43" t="s">
        <v>1631</v>
      </c>
      <c r="C484" s="43" t="s">
        <v>1632</v>
      </c>
      <c r="D484" s="43" t="s">
        <v>1632</v>
      </c>
    </row>
    <row r="485" spans="1:4" x14ac:dyDescent="0.3">
      <c r="A485" s="43" t="s">
        <v>1587</v>
      </c>
      <c r="B485" s="43" t="s">
        <v>1633</v>
      </c>
      <c r="C485" s="43" t="s">
        <v>1634</v>
      </c>
      <c r="D485" s="43" t="s">
        <v>1634</v>
      </c>
    </row>
    <row r="486" spans="1:4" x14ac:dyDescent="0.3">
      <c r="A486" s="43" t="s">
        <v>1587</v>
      </c>
      <c r="B486" s="43" t="s">
        <v>1635</v>
      </c>
      <c r="C486" s="43" t="s">
        <v>1636</v>
      </c>
      <c r="D486" s="43" t="s">
        <v>1636</v>
      </c>
    </row>
    <row r="487" spans="1:4" x14ac:dyDescent="0.3">
      <c r="A487" s="43" t="s">
        <v>1587</v>
      </c>
      <c r="B487" s="43" t="s">
        <v>127</v>
      </c>
      <c r="C487" s="43" t="s">
        <v>1637</v>
      </c>
      <c r="D487" s="43" t="s">
        <v>1637</v>
      </c>
    </row>
    <row r="488" spans="1:4" x14ac:dyDescent="0.3">
      <c r="A488" s="43" t="s">
        <v>1587</v>
      </c>
      <c r="B488" s="41" t="s">
        <v>1638</v>
      </c>
      <c r="C488" s="43" t="s">
        <v>1639</v>
      </c>
      <c r="D488" s="43" t="s">
        <v>1640</v>
      </c>
    </row>
    <row r="489" spans="1:4" x14ac:dyDescent="0.3">
      <c r="A489" s="43" t="s">
        <v>1587</v>
      </c>
      <c r="B489" s="41" t="s">
        <v>1641</v>
      </c>
      <c r="C489" s="43" t="s">
        <v>1642</v>
      </c>
      <c r="D489" s="43" t="s">
        <v>1643</v>
      </c>
    </row>
    <row r="490" spans="1:4" x14ac:dyDescent="0.3">
      <c r="A490" s="43" t="s">
        <v>1587</v>
      </c>
      <c r="B490" s="43" t="s">
        <v>1644</v>
      </c>
      <c r="C490" s="43" t="s">
        <v>1645</v>
      </c>
      <c r="D490" s="43" t="s">
        <v>1645</v>
      </c>
    </row>
    <row r="491" spans="1:4" x14ac:dyDescent="0.3">
      <c r="A491" s="43" t="s">
        <v>1587</v>
      </c>
      <c r="B491" s="43" t="s">
        <v>1646</v>
      </c>
      <c r="C491" s="43" t="s">
        <v>1647</v>
      </c>
      <c r="D491" s="43" t="s">
        <v>1647</v>
      </c>
    </row>
    <row r="492" spans="1:4" x14ac:dyDescent="0.3">
      <c r="A492" s="43" t="s">
        <v>1587</v>
      </c>
      <c r="B492" s="43" t="s">
        <v>1648</v>
      </c>
      <c r="C492" s="43" t="s">
        <v>1649</v>
      </c>
      <c r="D492" s="43" t="s">
        <v>1649</v>
      </c>
    </row>
    <row r="493" spans="1:4" x14ac:dyDescent="0.3">
      <c r="A493" s="43" t="s">
        <v>1587</v>
      </c>
      <c r="B493" s="43" t="s">
        <v>1650</v>
      </c>
      <c r="C493" s="43" t="s">
        <v>1651</v>
      </c>
      <c r="D493" s="43" t="s">
        <v>1651</v>
      </c>
    </row>
    <row r="494" spans="1:4" x14ac:dyDescent="0.3">
      <c r="A494" s="43" t="s">
        <v>1587</v>
      </c>
      <c r="B494" s="43" t="s">
        <v>1652</v>
      </c>
      <c r="C494" s="43" t="s">
        <v>1653</v>
      </c>
      <c r="D494" s="43" t="s">
        <v>1653</v>
      </c>
    </row>
    <row r="495" spans="1:4" x14ac:dyDescent="0.3">
      <c r="A495" s="43" t="s">
        <v>1587</v>
      </c>
      <c r="B495" s="43" t="s">
        <v>1654</v>
      </c>
      <c r="C495" s="43" t="s">
        <v>1655</v>
      </c>
      <c r="D495" s="43" t="s">
        <v>1655</v>
      </c>
    </row>
    <row r="496" spans="1:4" x14ac:dyDescent="0.3">
      <c r="A496" s="43" t="s">
        <v>1587</v>
      </c>
      <c r="B496" s="43" t="s">
        <v>1656</v>
      </c>
      <c r="C496" s="43" t="s">
        <v>1657</v>
      </c>
      <c r="D496" s="43" t="s">
        <v>1657</v>
      </c>
    </row>
    <row r="497" spans="1:4" x14ac:dyDescent="0.3">
      <c r="A497" s="43" t="s">
        <v>1587</v>
      </c>
      <c r="B497" s="41" t="s">
        <v>1658</v>
      </c>
      <c r="C497" s="43" t="s">
        <v>324</v>
      </c>
      <c r="D497" s="43" t="s">
        <v>1659</v>
      </c>
    </row>
    <row r="498" spans="1:4" x14ac:dyDescent="0.3">
      <c r="A498" s="43" t="s">
        <v>1587</v>
      </c>
      <c r="B498" s="41" t="s">
        <v>501</v>
      </c>
      <c r="C498" s="43" t="s">
        <v>500</v>
      </c>
      <c r="D498" s="43" t="s">
        <v>500</v>
      </c>
    </row>
    <row r="499" spans="1:4" x14ac:dyDescent="0.3">
      <c r="A499" s="43" t="s">
        <v>1587</v>
      </c>
      <c r="B499" s="43" t="s">
        <v>1660</v>
      </c>
      <c r="C499" s="43" t="s">
        <v>1661</v>
      </c>
      <c r="D499" s="43" t="s">
        <v>1661</v>
      </c>
    </row>
    <row r="500" spans="1:4" x14ac:dyDescent="0.3">
      <c r="A500" s="43" t="s">
        <v>1587</v>
      </c>
      <c r="B500" s="43" t="s">
        <v>1662</v>
      </c>
      <c r="C500" s="43" t="s">
        <v>1663</v>
      </c>
      <c r="D500" s="43" t="s">
        <v>1663</v>
      </c>
    </row>
    <row r="501" spans="1:4" x14ac:dyDescent="0.3">
      <c r="A501" s="43" t="s">
        <v>1587</v>
      </c>
      <c r="B501" s="43" t="s">
        <v>1664</v>
      </c>
      <c r="C501" s="43" t="s">
        <v>1665</v>
      </c>
      <c r="D501" s="43" t="s">
        <v>1665</v>
      </c>
    </row>
    <row r="502" spans="1:4" x14ac:dyDescent="0.3">
      <c r="A502" s="43" t="s">
        <v>1587</v>
      </c>
      <c r="B502" s="43" t="s">
        <v>1666</v>
      </c>
      <c r="C502" s="43" t="s">
        <v>1667</v>
      </c>
      <c r="D502" s="43" t="s">
        <v>1667</v>
      </c>
    </row>
    <row r="503" spans="1:4" x14ac:dyDescent="0.3">
      <c r="A503" s="43" t="s">
        <v>1587</v>
      </c>
      <c r="B503" s="43" t="s">
        <v>1668</v>
      </c>
      <c r="C503" s="43" t="s">
        <v>1669</v>
      </c>
      <c r="D503" s="43" t="s">
        <v>1669</v>
      </c>
    </row>
    <row r="504" spans="1:4" x14ac:dyDescent="0.3">
      <c r="A504" s="43" t="s">
        <v>1587</v>
      </c>
      <c r="B504" s="43" t="s">
        <v>177</v>
      </c>
      <c r="C504" s="43" t="s">
        <v>1670</v>
      </c>
      <c r="D504" s="43" t="s">
        <v>1670</v>
      </c>
    </row>
    <row r="505" spans="1:4" x14ac:dyDescent="0.3">
      <c r="A505" s="43" t="s">
        <v>1587</v>
      </c>
      <c r="B505" s="43" t="s">
        <v>1392</v>
      </c>
      <c r="C505" s="43" t="s">
        <v>1671</v>
      </c>
      <c r="D505" s="43" t="s">
        <v>1671</v>
      </c>
    </row>
    <row r="506" spans="1:4" x14ac:dyDescent="0.3">
      <c r="A506" s="43" t="s">
        <v>1587</v>
      </c>
      <c r="B506" s="43" t="s">
        <v>1672</v>
      </c>
      <c r="C506" s="43" t="s">
        <v>1673</v>
      </c>
      <c r="D506" s="43" t="s">
        <v>1673</v>
      </c>
    </row>
    <row r="507" spans="1:4" x14ac:dyDescent="0.3">
      <c r="A507" s="43" t="s">
        <v>1587</v>
      </c>
      <c r="B507" s="43" t="s">
        <v>149</v>
      </c>
      <c r="C507" s="43" t="s">
        <v>1674</v>
      </c>
      <c r="D507" s="43" t="s">
        <v>1674</v>
      </c>
    </row>
    <row r="508" spans="1:4" x14ac:dyDescent="0.3">
      <c r="A508" s="43" t="s">
        <v>1587</v>
      </c>
      <c r="B508" s="43" t="s">
        <v>143</v>
      </c>
      <c r="C508" s="43" t="s">
        <v>1675</v>
      </c>
      <c r="D508" s="43" t="s">
        <v>1675</v>
      </c>
    </row>
    <row r="509" spans="1:4" x14ac:dyDescent="0.3">
      <c r="A509" s="43" t="s">
        <v>1587</v>
      </c>
      <c r="B509" s="43" t="s">
        <v>141</v>
      </c>
      <c r="C509" s="43" t="s">
        <v>1676</v>
      </c>
      <c r="D509" s="43" t="s">
        <v>1676</v>
      </c>
    </row>
    <row r="510" spans="1:4" x14ac:dyDescent="0.3">
      <c r="A510" s="43" t="s">
        <v>1587</v>
      </c>
      <c r="B510" s="43" t="s">
        <v>145</v>
      </c>
      <c r="C510" s="43" t="s">
        <v>1677</v>
      </c>
      <c r="D510" s="43" t="s">
        <v>1677</v>
      </c>
    </row>
    <row r="511" spans="1:4" x14ac:dyDescent="0.3">
      <c r="A511" s="43" t="s">
        <v>1587</v>
      </c>
      <c r="B511" s="43" t="s">
        <v>133</v>
      </c>
      <c r="C511" s="43" t="s">
        <v>1678</v>
      </c>
      <c r="D511" s="43" t="s">
        <v>1678</v>
      </c>
    </row>
    <row r="512" spans="1:4" x14ac:dyDescent="0.3">
      <c r="A512" s="43" t="s">
        <v>1587</v>
      </c>
      <c r="B512" s="41" t="s">
        <v>1679</v>
      </c>
      <c r="C512" s="49" t="s">
        <v>1680</v>
      </c>
      <c r="D512" s="49" t="s">
        <v>1680</v>
      </c>
    </row>
    <row r="513" spans="1:4" x14ac:dyDescent="0.3">
      <c r="A513" s="43" t="s">
        <v>1587</v>
      </c>
      <c r="B513" s="41" t="s">
        <v>1681</v>
      </c>
      <c r="C513" s="49" t="s">
        <v>1682</v>
      </c>
      <c r="D513" s="49" t="s">
        <v>1683</v>
      </c>
    </row>
    <row r="514" spans="1:4" x14ac:dyDescent="0.3">
      <c r="A514" s="43" t="s">
        <v>1587</v>
      </c>
      <c r="B514" s="43" t="s">
        <v>137</v>
      </c>
      <c r="C514" s="43" t="s">
        <v>1684</v>
      </c>
      <c r="D514" s="43" t="s">
        <v>1684</v>
      </c>
    </row>
    <row r="515" spans="1:4" x14ac:dyDescent="0.3">
      <c r="A515" s="43" t="s">
        <v>1587</v>
      </c>
      <c r="B515" s="43" t="s">
        <v>159</v>
      </c>
      <c r="C515" s="43" t="s">
        <v>1685</v>
      </c>
      <c r="D515" s="43" t="s">
        <v>1685</v>
      </c>
    </row>
    <row r="516" spans="1:4" x14ac:dyDescent="0.3">
      <c r="A516" s="43" t="s">
        <v>1587</v>
      </c>
      <c r="B516" s="41" t="s">
        <v>163</v>
      </c>
      <c r="C516" s="41" t="s">
        <v>1686</v>
      </c>
      <c r="D516" s="43" t="s">
        <v>1687</v>
      </c>
    </row>
    <row r="517" spans="1:4" x14ac:dyDescent="0.3">
      <c r="A517" s="43" t="s">
        <v>1587</v>
      </c>
      <c r="B517" s="43" t="s">
        <v>1688</v>
      </c>
      <c r="C517" s="43" t="s">
        <v>1689</v>
      </c>
      <c r="D517" s="43" t="s">
        <v>1689</v>
      </c>
    </row>
    <row r="518" spans="1:4" x14ac:dyDescent="0.3">
      <c r="A518" s="43" t="s">
        <v>1587</v>
      </c>
      <c r="B518" s="41" t="s">
        <v>1690</v>
      </c>
      <c r="C518" s="41" t="s">
        <v>1691</v>
      </c>
      <c r="D518" s="41" t="s">
        <v>1692</v>
      </c>
    </row>
    <row r="519" spans="1:4" x14ac:dyDescent="0.3">
      <c r="A519" s="43" t="s">
        <v>1587</v>
      </c>
      <c r="B519" s="43" t="s">
        <v>139</v>
      </c>
      <c r="C519" s="43" t="s">
        <v>1693</v>
      </c>
      <c r="D519" s="43" t="s">
        <v>1693</v>
      </c>
    </row>
    <row r="520" spans="1:4" x14ac:dyDescent="0.3">
      <c r="A520" s="43" t="s">
        <v>1587</v>
      </c>
      <c r="B520" s="43" t="s">
        <v>1694</v>
      </c>
      <c r="C520" s="43" t="s">
        <v>1695</v>
      </c>
      <c r="D520" s="43" t="s">
        <v>1695</v>
      </c>
    </row>
    <row r="521" spans="1:4" x14ac:dyDescent="0.3">
      <c r="A521" s="43" t="s">
        <v>1587</v>
      </c>
      <c r="B521" s="43" t="s">
        <v>1233</v>
      </c>
      <c r="C521" s="43" t="s">
        <v>1696</v>
      </c>
      <c r="D521" s="43" t="s">
        <v>1696</v>
      </c>
    </row>
    <row r="522" spans="1:4" x14ac:dyDescent="0.3">
      <c r="A522" s="43" t="s">
        <v>1587</v>
      </c>
      <c r="B522" s="41" t="s">
        <v>1697</v>
      </c>
      <c r="C522" s="43" t="s">
        <v>446</v>
      </c>
      <c r="D522" s="43" t="s">
        <v>1698</v>
      </c>
    </row>
    <row r="523" spans="1:4" x14ac:dyDescent="0.3">
      <c r="A523" s="43" t="s">
        <v>1587</v>
      </c>
      <c r="B523" s="41" t="s">
        <v>1699</v>
      </c>
      <c r="C523" s="43" t="s">
        <v>454</v>
      </c>
      <c r="D523" s="43" t="s">
        <v>1700</v>
      </c>
    </row>
    <row r="524" spans="1:4" x14ac:dyDescent="0.3">
      <c r="A524" s="43" t="s">
        <v>1587</v>
      </c>
      <c r="B524" s="43" t="s">
        <v>1701</v>
      </c>
      <c r="C524" s="43" t="s">
        <v>1702</v>
      </c>
      <c r="D524" s="43" t="s">
        <v>1702</v>
      </c>
    </row>
    <row r="525" spans="1:4" x14ac:dyDescent="0.3">
      <c r="A525" s="43" t="s">
        <v>1587</v>
      </c>
      <c r="B525" s="43" t="s">
        <v>1703</v>
      </c>
      <c r="C525" s="43" t="s">
        <v>1704</v>
      </c>
      <c r="D525" s="43" t="s">
        <v>1704</v>
      </c>
    </row>
    <row r="526" spans="1:4" x14ac:dyDescent="0.3">
      <c r="A526" s="43" t="s">
        <v>1587</v>
      </c>
      <c r="B526" s="43" t="s">
        <v>1705</v>
      </c>
      <c r="C526" s="43" t="s">
        <v>1706</v>
      </c>
      <c r="D526" s="43" t="s">
        <v>1706</v>
      </c>
    </row>
    <row r="527" spans="1:4" x14ac:dyDescent="0.3">
      <c r="A527" s="43" t="s">
        <v>1587</v>
      </c>
      <c r="B527" s="43" t="s">
        <v>1707</v>
      </c>
      <c r="C527" s="43" t="s">
        <v>1708</v>
      </c>
      <c r="D527" s="43" t="s">
        <v>1708</v>
      </c>
    </row>
    <row r="528" spans="1:4" x14ac:dyDescent="0.3">
      <c r="A528" s="43" t="s">
        <v>1587</v>
      </c>
      <c r="B528" s="43" t="s">
        <v>1709</v>
      </c>
      <c r="C528" s="43" t="s">
        <v>1710</v>
      </c>
      <c r="D528" s="43" t="s">
        <v>1710</v>
      </c>
    </row>
    <row r="529" spans="1:4" x14ac:dyDescent="0.3">
      <c r="A529" s="43" t="s">
        <v>1587</v>
      </c>
      <c r="B529" s="43" t="s">
        <v>1711</v>
      </c>
      <c r="C529" s="43" t="s">
        <v>1712</v>
      </c>
      <c r="D529" s="43" t="s">
        <v>1712</v>
      </c>
    </row>
    <row r="530" spans="1:4" x14ac:dyDescent="0.3">
      <c r="A530" s="43" t="s">
        <v>1587</v>
      </c>
      <c r="B530" s="43" t="s">
        <v>1713</v>
      </c>
      <c r="C530" s="43" t="s">
        <v>1714</v>
      </c>
      <c r="D530" s="43" t="s">
        <v>1714</v>
      </c>
    </row>
    <row r="531" spans="1:4" x14ac:dyDescent="0.3">
      <c r="A531" s="43" t="s">
        <v>1587</v>
      </c>
      <c r="B531" s="43" t="s">
        <v>1715</v>
      </c>
      <c r="C531" s="43" t="s">
        <v>1716</v>
      </c>
      <c r="D531" s="43" t="s">
        <v>1716</v>
      </c>
    </row>
    <row r="532" spans="1:4" x14ac:dyDescent="0.3">
      <c r="A532" s="43" t="s">
        <v>1587</v>
      </c>
      <c r="B532" s="43" t="s">
        <v>1717</v>
      </c>
      <c r="C532" s="43" t="s">
        <v>1718</v>
      </c>
      <c r="D532" s="43" t="s">
        <v>1718</v>
      </c>
    </row>
    <row r="533" spans="1:4" x14ac:dyDescent="0.3">
      <c r="A533" s="43" t="s">
        <v>1587</v>
      </c>
      <c r="B533" s="43" t="s">
        <v>1719</v>
      </c>
      <c r="C533" s="43" t="s">
        <v>1720</v>
      </c>
      <c r="D533" s="43" t="s">
        <v>1720</v>
      </c>
    </row>
    <row r="534" spans="1:4" x14ac:dyDescent="0.3">
      <c r="A534" s="43" t="s">
        <v>1587</v>
      </c>
      <c r="B534" s="43" t="s">
        <v>1721</v>
      </c>
      <c r="C534" s="43" t="s">
        <v>1722</v>
      </c>
      <c r="D534" s="43" t="s">
        <v>1722</v>
      </c>
    </row>
    <row r="535" spans="1:4" x14ac:dyDescent="0.3">
      <c r="A535" s="43" t="s">
        <v>1587</v>
      </c>
      <c r="B535" s="43" t="s">
        <v>1723</v>
      </c>
      <c r="C535" s="43" t="s">
        <v>1724</v>
      </c>
      <c r="D535" s="43" t="s">
        <v>1724</v>
      </c>
    </row>
    <row r="536" spans="1:4" x14ac:dyDescent="0.3">
      <c r="A536" s="43" t="s">
        <v>1587</v>
      </c>
      <c r="B536" s="41" t="s">
        <v>151</v>
      </c>
      <c r="C536" s="43" t="s">
        <v>1725</v>
      </c>
      <c r="D536" s="43" t="s">
        <v>1726</v>
      </c>
    </row>
    <row r="537" spans="1:4" x14ac:dyDescent="0.3">
      <c r="A537" s="43" t="s">
        <v>1587</v>
      </c>
      <c r="B537" s="43" t="s">
        <v>119</v>
      </c>
      <c r="C537" s="43" t="s">
        <v>1727</v>
      </c>
      <c r="D537" s="43" t="s">
        <v>1727</v>
      </c>
    </row>
    <row r="538" spans="1:4" x14ac:dyDescent="0.3">
      <c r="A538" s="43" t="s">
        <v>1587</v>
      </c>
      <c r="B538" s="41" t="s">
        <v>1728</v>
      </c>
      <c r="C538" s="43" t="s">
        <v>442</v>
      </c>
      <c r="D538" s="43" t="s">
        <v>1729</v>
      </c>
    </row>
    <row r="539" spans="1:4" x14ac:dyDescent="0.3">
      <c r="A539" s="43" t="s">
        <v>1587</v>
      </c>
      <c r="B539" s="41" t="s">
        <v>1730</v>
      </c>
      <c r="C539" s="43" t="s">
        <v>1731</v>
      </c>
      <c r="D539" s="43" t="s">
        <v>1732</v>
      </c>
    </row>
    <row r="540" spans="1:4" x14ac:dyDescent="0.3">
      <c r="A540" s="43" t="s">
        <v>1587</v>
      </c>
      <c r="B540" s="41" t="s">
        <v>161</v>
      </c>
      <c r="C540" s="43" t="s">
        <v>1733</v>
      </c>
      <c r="D540" s="43" t="s">
        <v>1734</v>
      </c>
    </row>
    <row r="541" spans="1:4" x14ac:dyDescent="0.3">
      <c r="A541" s="43" t="s">
        <v>1587</v>
      </c>
      <c r="B541" s="43" t="s">
        <v>1735</v>
      </c>
      <c r="C541" s="43" t="s">
        <v>1736</v>
      </c>
      <c r="D541" s="43" t="s">
        <v>1736</v>
      </c>
    </row>
    <row r="542" spans="1:4" x14ac:dyDescent="0.3">
      <c r="A542" s="43" t="s">
        <v>1587</v>
      </c>
      <c r="B542" s="43" t="s">
        <v>1737</v>
      </c>
      <c r="C542" s="43" t="s">
        <v>1738</v>
      </c>
      <c r="D542" s="43" t="s">
        <v>1738</v>
      </c>
    </row>
    <row r="543" spans="1:4" x14ac:dyDescent="0.3">
      <c r="A543" s="43" t="s">
        <v>1587</v>
      </c>
      <c r="B543" s="43" t="s">
        <v>1739</v>
      </c>
      <c r="C543" s="43" t="s">
        <v>1740</v>
      </c>
      <c r="D543" s="43" t="s">
        <v>1740</v>
      </c>
    </row>
    <row r="544" spans="1:4" x14ac:dyDescent="0.3">
      <c r="A544" s="43" t="s">
        <v>1587</v>
      </c>
      <c r="B544" s="43" t="s">
        <v>1741</v>
      </c>
      <c r="C544" s="43" t="s">
        <v>1742</v>
      </c>
      <c r="D544" s="43" t="s">
        <v>1742</v>
      </c>
    </row>
    <row r="545" spans="1:4" x14ac:dyDescent="0.3">
      <c r="A545" s="43" t="s">
        <v>1587</v>
      </c>
      <c r="B545" s="43" t="s">
        <v>1743</v>
      </c>
      <c r="C545" s="43" t="s">
        <v>1744</v>
      </c>
      <c r="D545" s="43" t="s">
        <v>1744</v>
      </c>
    </row>
    <row r="546" spans="1:4" x14ac:dyDescent="0.3">
      <c r="A546" s="43" t="s">
        <v>1587</v>
      </c>
      <c r="B546" s="43" t="s">
        <v>106</v>
      </c>
      <c r="C546" s="43" t="s">
        <v>1745</v>
      </c>
      <c r="D546" s="43" t="s">
        <v>1745</v>
      </c>
    </row>
    <row r="547" spans="1:4" x14ac:dyDescent="0.3">
      <c r="A547" s="43" t="s">
        <v>1587</v>
      </c>
      <c r="B547" s="43" t="s">
        <v>1746</v>
      </c>
      <c r="C547" s="43" t="s">
        <v>1747</v>
      </c>
      <c r="D547" s="43" t="s">
        <v>1747</v>
      </c>
    </row>
    <row r="548" spans="1:4" x14ac:dyDescent="0.3">
      <c r="A548" s="43" t="s">
        <v>1587</v>
      </c>
      <c r="B548" s="43" t="s">
        <v>1748</v>
      </c>
      <c r="C548" s="43" t="s">
        <v>1749</v>
      </c>
      <c r="D548" s="43" t="s">
        <v>1749</v>
      </c>
    </row>
    <row r="549" spans="1:4" ht="15" thickBot="1" x14ac:dyDescent="0.35">
      <c r="A549" s="42" t="s">
        <v>1587</v>
      </c>
      <c r="B549" s="42" t="s">
        <v>1750</v>
      </c>
      <c r="C549" s="42" t="s">
        <v>1751</v>
      </c>
      <c r="D549" s="42" t="s">
        <v>1751</v>
      </c>
    </row>
    <row r="550" spans="1:4" x14ac:dyDescent="0.3">
      <c r="A550" s="43" t="s">
        <v>1752</v>
      </c>
      <c r="B550" s="43" t="s">
        <v>1753</v>
      </c>
      <c r="C550" s="43" t="s">
        <v>1754</v>
      </c>
      <c r="D550" s="43" t="s">
        <v>1754</v>
      </c>
    </row>
    <row r="551" spans="1:4" x14ac:dyDescent="0.3">
      <c r="A551" s="43" t="s">
        <v>1752</v>
      </c>
      <c r="B551" s="43" t="s">
        <v>1755</v>
      </c>
      <c r="C551" s="43" t="s">
        <v>1756</v>
      </c>
      <c r="D551" s="43" t="s">
        <v>1756</v>
      </c>
    </row>
    <row r="552" spans="1:4" x14ac:dyDescent="0.3">
      <c r="A552" s="43" t="s">
        <v>1752</v>
      </c>
      <c r="B552" s="43" t="s">
        <v>1757</v>
      </c>
      <c r="C552" s="43" t="s">
        <v>1758</v>
      </c>
      <c r="D552" s="43" t="s">
        <v>1758</v>
      </c>
    </row>
    <row r="553" spans="1:4" x14ac:dyDescent="0.3">
      <c r="A553" s="43" t="s">
        <v>1752</v>
      </c>
      <c r="B553" s="43" t="s">
        <v>1759</v>
      </c>
      <c r="C553" s="43" t="s">
        <v>1760</v>
      </c>
      <c r="D553" s="43" t="s">
        <v>1760</v>
      </c>
    </row>
    <row r="554" spans="1:4" x14ac:dyDescent="0.3">
      <c r="A554" s="43" t="s">
        <v>1752</v>
      </c>
      <c r="B554" s="43" t="s">
        <v>1761</v>
      </c>
      <c r="C554" s="43" t="s">
        <v>1762</v>
      </c>
      <c r="D554" s="43" t="s">
        <v>1762</v>
      </c>
    </row>
    <row r="555" spans="1:4" x14ac:dyDescent="0.3">
      <c r="A555" s="43" t="s">
        <v>1752</v>
      </c>
      <c r="B555" s="43" t="s">
        <v>1763</v>
      </c>
      <c r="C555" s="43" t="s">
        <v>1764</v>
      </c>
      <c r="D555" s="43" t="s">
        <v>1764</v>
      </c>
    </row>
    <row r="556" spans="1:4" x14ac:dyDescent="0.3">
      <c r="A556" s="43" t="s">
        <v>1752</v>
      </c>
      <c r="B556" s="43" t="s">
        <v>1765</v>
      </c>
      <c r="C556" s="43" t="s">
        <v>1766</v>
      </c>
      <c r="D556" s="43" t="s">
        <v>1766</v>
      </c>
    </row>
    <row r="557" spans="1:4" x14ac:dyDescent="0.3">
      <c r="A557" s="43" t="s">
        <v>1752</v>
      </c>
      <c r="B557" s="43" t="s">
        <v>1767</v>
      </c>
      <c r="C557" s="43" t="s">
        <v>1768</v>
      </c>
      <c r="D557" s="43" t="s">
        <v>1768</v>
      </c>
    </row>
    <row r="558" spans="1:4" x14ac:dyDescent="0.3">
      <c r="A558" s="43" t="s">
        <v>1752</v>
      </c>
      <c r="B558" s="43" t="s">
        <v>1769</v>
      </c>
      <c r="C558" s="43" t="s">
        <v>1770</v>
      </c>
      <c r="D558" s="43" t="s">
        <v>1770</v>
      </c>
    </row>
    <row r="559" spans="1:4" ht="15" thickBot="1" x14ac:dyDescent="0.35">
      <c r="A559" s="42" t="s">
        <v>1752</v>
      </c>
      <c r="B559" s="42" t="s">
        <v>1771</v>
      </c>
      <c r="C559" s="42" t="s">
        <v>1772</v>
      </c>
      <c r="D559" s="42" t="s">
        <v>1772</v>
      </c>
    </row>
    <row r="560" spans="1:4" x14ac:dyDescent="0.3">
      <c r="A560" s="43" t="s">
        <v>99</v>
      </c>
      <c r="B560" s="43" t="s">
        <v>1773</v>
      </c>
      <c r="C560" s="43" t="s">
        <v>1774</v>
      </c>
      <c r="D560" s="43" t="s">
        <v>1774</v>
      </c>
    </row>
    <row r="561" spans="1:4" x14ac:dyDescent="0.3">
      <c r="A561" s="43" t="s">
        <v>99</v>
      </c>
      <c r="B561" s="43" t="s">
        <v>1775</v>
      </c>
      <c r="C561" s="43" t="s">
        <v>1776</v>
      </c>
      <c r="D561" s="43" t="s">
        <v>1776</v>
      </c>
    </row>
    <row r="562" spans="1:4" x14ac:dyDescent="0.3">
      <c r="A562" s="43" t="s">
        <v>99</v>
      </c>
      <c r="B562" s="43" t="s">
        <v>1777</v>
      </c>
      <c r="C562" s="43" t="s">
        <v>1778</v>
      </c>
      <c r="D562" s="43" t="s">
        <v>1778</v>
      </c>
    </row>
    <row r="563" spans="1:4" x14ac:dyDescent="0.3">
      <c r="A563" s="43" t="s">
        <v>99</v>
      </c>
      <c r="B563" s="43" t="s">
        <v>171</v>
      </c>
      <c r="C563" s="43" t="s">
        <v>1779</v>
      </c>
      <c r="D563" s="43" t="s">
        <v>1779</v>
      </c>
    </row>
    <row r="564" spans="1:4" ht="15" thickBot="1" x14ac:dyDescent="0.35">
      <c r="A564" s="42" t="s">
        <v>99</v>
      </c>
      <c r="B564" s="42" t="s">
        <v>1780</v>
      </c>
      <c r="C564" s="42" t="s">
        <v>1781</v>
      </c>
      <c r="D564" s="42" t="s">
        <v>1781</v>
      </c>
    </row>
    <row r="565" spans="1:4" x14ac:dyDescent="0.3">
      <c r="A565" s="43" t="s">
        <v>89</v>
      </c>
      <c r="B565" s="41" t="s">
        <v>1782</v>
      </c>
      <c r="C565" s="41" t="s">
        <v>1783</v>
      </c>
      <c r="D565" s="41" t="s">
        <v>1784</v>
      </c>
    </row>
    <row r="566" spans="1:4" x14ac:dyDescent="0.3">
      <c r="A566" s="43" t="s">
        <v>89</v>
      </c>
      <c r="B566" s="41" t="s">
        <v>1785</v>
      </c>
      <c r="C566" s="41" t="s">
        <v>1786</v>
      </c>
      <c r="D566" s="41" t="s">
        <v>1787</v>
      </c>
    </row>
    <row r="567" spans="1:4" x14ac:dyDescent="0.3">
      <c r="A567" s="43" t="s">
        <v>89</v>
      </c>
      <c r="B567" s="41" t="s">
        <v>1788</v>
      </c>
      <c r="C567" s="41" t="s">
        <v>1789</v>
      </c>
      <c r="D567" s="41" t="s">
        <v>1790</v>
      </c>
    </row>
    <row r="568" spans="1:4" x14ac:dyDescent="0.3">
      <c r="A568" s="43" t="s">
        <v>89</v>
      </c>
      <c r="B568" s="43" t="s">
        <v>1791</v>
      </c>
      <c r="C568" s="41" t="s">
        <v>1792</v>
      </c>
      <c r="D568" s="41" t="s">
        <v>1793</v>
      </c>
    </row>
    <row r="569" spans="1:4" x14ac:dyDescent="0.3">
      <c r="A569" s="43" t="s">
        <v>89</v>
      </c>
      <c r="B569" s="43" t="s">
        <v>1794</v>
      </c>
      <c r="C569" s="41" t="s">
        <v>1795</v>
      </c>
      <c r="D569" s="41" t="s">
        <v>1796</v>
      </c>
    </row>
    <row r="570" spans="1:4" x14ac:dyDescent="0.3">
      <c r="A570" s="43" t="s">
        <v>89</v>
      </c>
      <c r="B570" s="41" t="s">
        <v>1797</v>
      </c>
      <c r="C570" s="41" t="s">
        <v>1798</v>
      </c>
      <c r="D570" s="41" t="s">
        <v>1799</v>
      </c>
    </row>
    <row r="571" spans="1:4" x14ac:dyDescent="0.3">
      <c r="A571" s="43" t="s">
        <v>89</v>
      </c>
      <c r="B571" s="41" t="s">
        <v>1800</v>
      </c>
      <c r="C571" s="41" t="s">
        <v>1801</v>
      </c>
      <c r="D571" s="41" t="s">
        <v>1802</v>
      </c>
    </row>
    <row r="572" spans="1:4" x14ac:dyDescent="0.3">
      <c r="A572" s="43" t="s">
        <v>89</v>
      </c>
      <c r="B572" s="41" t="s">
        <v>1803</v>
      </c>
      <c r="C572" s="41" t="s">
        <v>1804</v>
      </c>
      <c r="D572" s="41" t="s">
        <v>1805</v>
      </c>
    </row>
    <row r="573" spans="1:4" x14ac:dyDescent="0.3">
      <c r="A573" s="43" t="s">
        <v>89</v>
      </c>
      <c r="B573" s="43" t="s">
        <v>1806</v>
      </c>
      <c r="C573" s="41" t="s">
        <v>1807</v>
      </c>
      <c r="D573" s="41" t="s">
        <v>1808</v>
      </c>
    </row>
    <row r="574" spans="1:4" x14ac:dyDescent="0.3">
      <c r="A574" s="43" t="s">
        <v>89</v>
      </c>
      <c r="B574" s="41" t="s">
        <v>1809</v>
      </c>
      <c r="C574" s="41" t="s">
        <v>1810</v>
      </c>
      <c r="D574" s="41" t="s">
        <v>1811</v>
      </c>
    </row>
    <row r="575" spans="1:4" x14ac:dyDescent="0.3">
      <c r="A575" s="43" t="s">
        <v>89</v>
      </c>
      <c r="B575" s="41" t="s">
        <v>1812</v>
      </c>
      <c r="C575" s="41" t="s">
        <v>1813</v>
      </c>
      <c r="D575" s="41" t="s">
        <v>1814</v>
      </c>
    </row>
    <row r="576" spans="1:4" x14ac:dyDescent="0.3">
      <c r="A576" s="43" t="s">
        <v>89</v>
      </c>
      <c r="B576" s="41" t="s">
        <v>1815</v>
      </c>
      <c r="C576" s="41" t="s">
        <v>1816</v>
      </c>
      <c r="D576" s="41" t="s">
        <v>1817</v>
      </c>
    </row>
    <row r="577" spans="1:4" x14ac:dyDescent="0.3">
      <c r="A577" s="43" t="s">
        <v>89</v>
      </c>
      <c r="B577" s="41" t="s">
        <v>1818</v>
      </c>
      <c r="C577" s="41" t="s">
        <v>1819</v>
      </c>
      <c r="D577" s="41" t="s">
        <v>1820</v>
      </c>
    </row>
    <row r="578" spans="1:4" x14ac:dyDescent="0.3">
      <c r="A578" s="43" t="s">
        <v>89</v>
      </c>
      <c r="B578" s="41" t="s">
        <v>1821</v>
      </c>
      <c r="C578" s="41" t="s">
        <v>1822</v>
      </c>
      <c r="D578" s="41" t="s">
        <v>1823</v>
      </c>
    </row>
    <row r="579" spans="1:4" x14ac:dyDescent="0.3">
      <c r="A579" s="43" t="s">
        <v>89</v>
      </c>
      <c r="B579" s="43" t="s">
        <v>1824</v>
      </c>
      <c r="C579" s="41" t="s">
        <v>1825</v>
      </c>
      <c r="D579" s="41" t="s">
        <v>1825</v>
      </c>
    </row>
    <row r="580" spans="1:4" x14ac:dyDescent="0.3">
      <c r="A580" s="43" t="s">
        <v>89</v>
      </c>
      <c r="B580" s="41" t="s">
        <v>1826</v>
      </c>
      <c r="C580" s="41" t="s">
        <v>1827</v>
      </c>
      <c r="D580" s="41" t="s">
        <v>1828</v>
      </c>
    </row>
    <row r="581" spans="1:4" x14ac:dyDescent="0.3">
      <c r="A581" s="43" t="s">
        <v>89</v>
      </c>
      <c r="B581" s="41" t="s">
        <v>1829</v>
      </c>
      <c r="C581" s="41" t="s">
        <v>1830</v>
      </c>
      <c r="D581" s="41" t="s">
        <v>1831</v>
      </c>
    </row>
    <row r="582" spans="1:4" x14ac:dyDescent="0.3">
      <c r="A582" s="43" t="s">
        <v>89</v>
      </c>
      <c r="B582" s="41" t="s">
        <v>1403</v>
      </c>
      <c r="C582" s="41" t="s">
        <v>1832</v>
      </c>
      <c r="D582" s="41" t="s">
        <v>1833</v>
      </c>
    </row>
    <row r="583" spans="1:4" x14ac:dyDescent="0.3">
      <c r="A583" s="43" t="s">
        <v>89</v>
      </c>
      <c r="B583" s="41" t="s">
        <v>1834</v>
      </c>
      <c r="C583" s="41" t="s">
        <v>1835</v>
      </c>
      <c r="D583" s="41" t="s">
        <v>1836</v>
      </c>
    </row>
    <row r="584" spans="1:4" x14ac:dyDescent="0.3">
      <c r="A584" s="43" t="s">
        <v>89</v>
      </c>
      <c r="B584" s="41" t="s">
        <v>1837</v>
      </c>
      <c r="C584" s="41" t="s">
        <v>1838</v>
      </c>
      <c r="D584" s="41" t="s">
        <v>1839</v>
      </c>
    </row>
    <row r="585" spans="1:4" x14ac:dyDescent="0.3">
      <c r="A585" s="43" t="s">
        <v>89</v>
      </c>
      <c r="B585" s="41" t="s">
        <v>1840</v>
      </c>
      <c r="C585" s="41" t="s">
        <v>1841</v>
      </c>
      <c r="D585" s="41" t="s">
        <v>1842</v>
      </c>
    </row>
    <row r="586" spans="1:4" x14ac:dyDescent="0.3">
      <c r="A586" s="43" t="s">
        <v>89</v>
      </c>
      <c r="B586" s="41" t="s">
        <v>1843</v>
      </c>
      <c r="C586" s="41" t="s">
        <v>1844</v>
      </c>
      <c r="D586" s="41" t="s">
        <v>1845</v>
      </c>
    </row>
    <row r="587" spans="1:4" x14ac:dyDescent="0.3">
      <c r="A587" s="43" t="s">
        <v>89</v>
      </c>
      <c r="B587" s="41" t="s">
        <v>1846</v>
      </c>
      <c r="C587" s="41" t="s">
        <v>1847</v>
      </c>
      <c r="D587" s="41" t="s">
        <v>1848</v>
      </c>
    </row>
    <row r="588" spans="1:4" x14ac:dyDescent="0.3">
      <c r="A588" s="43" t="s">
        <v>89</v>
      </c>
      <c r="B588" s="41" t="s">
        <v>1849</v>
      </c>
      <c r="C588" s="41" t="s">
        <v>1850</v>
      </c>
      <c r="D588" s="41" t="s">
        <v>1851</v>
      </c>
    </row>
    <row r="589" spans="1:4" x14ac:dyDescent="0.3">
      <c r="A589" s="43" t="s">
        <v>89</v>
      </c>
      <c r="B589" s="41" t="s">
        <v>1852</v>
      </c>
      <c r="C589" s="41" t="s">
        <v>1853</v>
      </c>
      <c r="D589" s="41" t="s">
        <v>1854</v>
      </c>
    </row>
    <row r="590" spans="1:4" x14ac:dyDescent="0.3">
      <c r="A590" s="43" t="s">
        <v>89</v>
      </c>
      <c r="B590" s="41" t="s">
        <v>1855</v>
      </c>
      <c r="C590" s="41" t="s">
        <v>1856</v>
      </c>
      <c r="D590" s="41" t="s">
        <v>1857</v>
      </c>
    </row>
    <row r="591" spans="1:4" x14ac:dyDescent="0.3">
      <c r="A591" s="43" t="s">
        <v>89</v>
      </c>
      <c r="B591" s="41" t="s">
        <v>1858</v>
      </c>
      <c r="C591" s="41" t="s">
        <v>1859</v>
      </c>
      <c r="D591" s="41" t="s">
        <v>1860</v>
      </c>
    </row>
    <row r="592" spans="1:4" x14ac:dyDescent="0.3">
      <c r="A592" s="43" t="s">
        <v>89</v>
      </c>
      <c r="B592" s="41" t="s">
        <v>1861</v>
      </c>
      <c r="C592" s="41" t="s">
        <v>1862</v>
      </c>
      <c r="D592" s="41" t="s">
        <v>1863</v>
      </c>
    </row>
    <row r="593" spans="1:4" x14ac:dyDescent="0.3">
      <c r="A593" s="43" t="s">
        <v>89</v>
      </c>
      <c r="B593" s="41" t="s">
        <v>1864</v>
      </c>
      <c r="C593" s="41" t="s">
        <v>1865</v>
      </c>
      <c r="D593" s="41" t="s">
        <v>1866</v>
      </c>
    </row>
    <row r="594" spans="1:4" x14ac:dyDescent="0.3">
      <c r="A594" s="43" t="s">
        <v>89</v>
      </c>
      <c r="B594" s="41" t="s">
        <v>1867</v>
      </c>
      <c r="C594" s="41" t="s">
        <v>1868</v>
      </c>
      <c r="D594" s="41" t="s">
        <v>1869</v>
      </c>
    </row>
    <row r="595" spans="1:4" x14ac:dyDescent="0.3">
      <c r="A595" s="43" t="s">
        <v>89</v>
      </c>
      <c r="B595" s="41" t="s">
        <v>1870</v>
      </c>
      <c r="C595" s="41" t="s">
        <v>1871</v>
      </c>
      <c r="D595" s="41" t="s">
        <v>1872</v>
      </c>
    </row>
    <row r="596" spans="1:4" x14ac:dyDescent="0.3">
      <c r="A596" s="43" t="s">
        <v>89</v>
      </c>
      <c r="B596" s="41" t="s">
        <v>1873</v>
      </c>
      <c r="C596" s="41" t="s">
        <v>1874</v>
      </c>
      <c r="D596" s="41" t="s">
        <v>1875</v>
      </c>
    </row>
    <row r="597" spans="1:4" x14ac:dyDescent="0.3">
      <c r="A597" s="43" t="s">
        <v>89</v>
      </c>
      <c r="B597" s="41" t="s">
        <v>1876</v>
      </c>
      <c r="C597" s="41" t="s">
        <v>1877</v>
      </c>
      <c r="D597" s="41" t="s">
        <v>1878</v>
      </c>
    </row>
    <row r="598" spans="1:4" x14ac:dyDescent="0.3">
      <c r="A598" s="43" t="s">
        <v>89</v>
      </c>
      <c r="B598" s="41" t="s">
        <v>1879</v>
      </c>
      <c r="C598" s="41" t="s">
        <v>1880</v>
      </c>
      <c r="D598" s="41" t="s">
        <v>1881</v>
      </c>
    </row>
    <row r="599" spans="1:4" x14ac:dyDescent="0.3">
      <c r="A599" s="43" t="s">
        <v>89</v>
      </c>
      <c r="B599" s="41" t="s">
        <v>1882</v>
      </c>
      <c r="C599" s="41" t="s">
        <v>1883</v>
      </c>
      <c r="D599" s="41" t="s">
        <v>1884</v>
      </c>
    </row>
    <row r="600" spans="1:4" x14ac:dyDescent="0.3">
      <c r="A600" s="43" t="s">
        <v>89</v>
      </c>
      <c r="B600" s="41" t="s">
        <v>1885</v>
      </c>
      <c r="C600" s="41" t="s">
        <v>1886</v>
      </c>
      <c r="D600" s="41" t="s">
        <v>1887</v>
      </c>
    </row>
    <row r="601" spans="1:4" x14ac:dyDescent="0.3">
      <c r="A601" s="43" t="s">
        <v>89</v>
      </c>
      <c r="B601" s="41" t="s">
        <v>1888</v>
      </c>
      <c r="C601" s="41" t="s">
        <v>1889</v>
      </c>
      <c r="D601" s="41" t="s">
        <v>1890</v>
      </c>
    </row>
    <row r="602" spans="1:4" x14ac:dyDescent="0.3">
      <c r="A602" s="43" t="s">
        <v>89</v>
      </c>
      <c r="B602" s="41" t="s">
        <v>1891</v>
      </c>
      <c r="C602" s="41" t="s">
        <v>1892</v>
      </c>
      <c r="D602" s="41" t="s">
        <v>1893</v>
      </c>
    </row>
    <row r="603" spans="1:4" x14ac:dyDescent="0.3">
      <c r="A603" s="43" t="s">
        <v>89</v>
      </c>
      <c r="B603" s="41" t="s">
        <v>1894</v>
      </c>
      <c r="C603" s="41" t="s">
        <v>1895</v>
      </c>
      <c r="D603" s="41" t="s">
        <v>1896</v>
      </c>
    </row>
    <row r="604" spans="1:4" x14ac:dyDescent="0.3">
      <c r="A604" s="43" t="s">
        <v>89</v>
      </c>
      <c r="B604" s="41" t="s">
        <v>1897</v>
      </c>
      <c r="C604" s="41" t="s">
        <v>1898</v>
      </c>
      <c r="D604" s="41" t="s">
        <v>1899</v>
      </c>
    </row>
    <row r="605" spans="1:4" x14ac:dyDescent="0.3">
      <c r="A605" s="43" t="s">
        <v>89</v>
      </c>
      <c r="B605" s="41" t="s">
        <v>1900</v>
      </c>
      <c r="C605" s="41" t="s">
        <v>1901</v>
      </c>
      <c r="D605" s="41" t="s">
        <v>1902</v>
      </c>
    </row>
    <row r="606" spans="1:4" x14ac:dyDescent="0.3">
      <c r="A606" s="43" t="s">
        <v>89</v>
      </c>
      <c r="B606" s="41" t="s">
        <v>1903</v>
      </c>
      <c r="C606" s="41" t="s">
        <v>1904</v>
      </c>
      <c r="D606" s="41" t="s">
        <v>1905</v>
      </c>
    </row>
    <row r="607" spans="1:4" x14ac:dyDescent="0.3">
      <c r="A607" s="43" t="s">
        <v>89</v>
      </c>
      <c r="B607" s="41" t="s">
        <v>1906</v>
      </c>
      <c r="C607" s="41" t="s">
        <v>1907</v>
      </c>
      <c r="D607" s="41" t="s">
        <v>1908</v>
      </c>
    </row>
    <row r="608" spans="1:4" x14ac:dyDescent="0.3">
      <c r="A608" s="43" t="s">
        <v>89</v>
      </c>
      <c r="B608" s="41" t="s">
        <v>1909</v>
      </c>
      <c r="C608" s="41" t="s">
        <v>1910</v>
      </c>
      <c r="D608" s="41" t="s">
        <v>1911</v>
      </c>
    </row>
    <row r="609" spans="1:4" x14ac:dyDescent="0.3">
      <c r="A609" s="43" t="s">
        <v>89</v>
      </c>
      <c r="B609" s="41" t="s">
        <v>1912</v>
      </c>
      <c r="C609" s="41" t="s">
        <v>1913</v>
      </c>
      <c r="D609" s="41" t="s">
        <v>1914</v>
      </c>
    </row>
    <row r="610" spans="1:4" x14ac:dyDescent="0.3">
      <c r="A610" s="43" t="s">
        <v>89</v>
      </c>
      <c r="B610" s="41" t="s">
        <v>1915</v>
      </c>
      <c r="C610" s="41" t="s">
        <v>1916</v>
      </c>
      <c r="D610" s="41" t="s">
        <v>1917</v>
      </c>
    </row>
    <row r="611" spans="1:4" x14ac:dyDescent="0.3">
      <c r="A611" s="43" t="s">
        <v>89</v>
      </c>
      <c r="B611" s="41" t="s">
        <v>1918</v>
      </c>
      <c r="C611" s="41" t="s">
        <v>1919</v>
      </c>
      <c r="D611" s="41" t="s">
        <v>1920</v>
      </c>
    </row>
    <row r="612" spans="1:4" x14ac:dyDescent="0.3">
      <c r="A612" s="43" t="s">
        <v>89</v>
      </c>
      <c r="B612" s="41" t="s">
        <v>1921</v>
      </c>
      <c r="C612" s="41" t="s">
        <v>1922</v>
      </c>
      <c r="D612" s="41" t="s">
        <v>1923</v>
      </c>
    </row>
    <row r="613" spans="1:4" x14ac:dyDescent="0.3">
      <c r="A613" s="43" t="s">
        <v>89</v>
      </c>
      <c r="B613" s="41" t="s">
        <v>1924</v>
      </c>
      <c r="C613" s="41" t="s">
        <v>1925</v>
      </c>
      <c r="D613" s="41" t="s">
        <v>1926</v>
      </c>
    </row>
    <row r="614" spans="1:4" x14ac:dyDescent="0.3">
      <c r="A614" s="43" t="s">
        <v>89</v>
      </c>
      <c r="B614" s="41" t="s">
        <v>1927</v>
      </c>
      <c r="C614" s="41" t="s">
        <v>1928</v>
      </c>
      <c r="D614" s="41" t="s">
        <v>1929</v>
      </c>
    </row>
    <row r="615" spans="1:4" x14ac:dyDescent="0.3">
      <c r="A615" s="43" t="s">
        <v>89</v>
      </c>
      <c r="B615" s="41" t="s">
        <v>1930</v>
      </c>
      <c r="C615" s="41" t="s">
        <v>1931</v>
      </c>
      <c r="D615" s="41" t="s">
        <v>1932</v>
      </c>
    </row>
    <row r="616" spans="1:4" x14ac:dyDescent="0.3">
      <c r="A616" s="43" t="s">
        <v>89</v>
      </c>
      <c r="B616" s="41" t="s">
        <v>1933</v>
      </c>
      <c r="C616" s="41" t="s">
        <v>1934</v>
      </c>
      <c r="D616" s="41" t="s">
        <v>1935</v>
      </c>
    </row>
    <row r="617" spans="1:4" x14ac:dyDescent="0.3">
      <c r="A617" s="43" t="s">
        <v>89</v>
      </c>
      <c r="B617" s="41" t="s">
        <v>1936</v>
      </c>
      <c r="C617" s="41" t="s">
        <v>1937</v>
      </c>
      <c r="D617" s="41" t="s">
        <v>1938</v>
      </c>
    </row>
    <row r="618" spans="1:4" x14ac:dyDescent="0.3">
      <c r="A618" s="43" t="s">
        <v>89</v>
      </c>
      <c r="B618" s="41" t="s">
        <v>1939</v>
      </c>
      <c r="C618" s="41" t="s">
        <v>1940</v>
      </c>
      <c r="D618" s="41" t="s">
        <v>1941</v>
      </c>
    </row>
    <row r="619" spans="1:4" x14ac:dyDescent="0.3">
      <c r="A619" s="43" t="s">
        <v>89</v>
      </c>
      <c r="B619" s="41" t="s">
        <v>1942</v>
      </c>
      <c r="C619" s="41" t="s">
        <v>1943</v>
      </c>
      <c r="D619" s="41" t="s">
        <v>1944</v>
      </c>
    </row>
    <row r="620" spans="1:4" x14ac:dyDescent="0.3">
      <c r="A620" s="43" t="s">
        <v>89</v>
      </c>
      <c r="B620" s="41" t="s">
        <v>1945</v>
      </c>
      <c r="C620" s="41" t="s">
        <v>1946</v>
      </c>
      <c r="D620" s="41" t="s">
        <v>1947</v>
      </c>
    </row>
    <row r="621" spans="1:4" x14ac:dyDescent="0.3">
      <c r="A621" s="43" t="s">
        <v>89</v>
      </c>
      <c r="B621" s="41" t="s">
        <v>1948</v>
      </c>
      <c r="C621" s="41" t="s">
        <v>1949</v>
      </c>
      <c r="D621" s="41" t="s">
        <v>1950</v>
      </c>
    </row>
    <row r="622" spans="1:4" x14ac:dyDescent="0.3">
      <c r="A622" s="43" t="s">
        <v>89</v>
      </c>
      <c r="B622" s="41" t="s">
        <v>1951</v>
      </c>
      <c r="C622" s="41" t="s">
        <v>1952</v>
      </c>
      <c r="D622" s="41" t="s">
        <v>1953</v>
      </c>
    </row>
    <row r="623" spans="1:4" x14ac:dyDescent="0.3">
      <c r="A623" s="43" t="s">
        <v>89</v>
      </c>
      <c r="B623" s="41" t="s">
        <v>1954</v>
      </c>
      <c r="C623" s="41" t="s">
        <v>1955</v>
      </c>
      <c r="D623" s="41" t="s">
        <v>1956</v>
      </c>
    </row>
    <row r="624" spans="1:4" x14ac:dyDescent="0.3">
      <c r="A624" s="43" t="s">
        <v>89</v>
      </c>
      <c r="B624" s="41" t="s">
        <v>1957</v>
      </c>
      <c r="C624" s="41" t="s">
        <v>1958</v>
      </c>
      <c r="D624" s="41" t="s">
        <v>1959</v>
      </c>
    </row>
    <row r="625" spans="1:4" x14ac:dyDescent="0.3">
      <c r="A625" s="43" t="s">
        <v>89</v>
      </c>
      <c r="B625" s="41" t="s">
        <v>1960</v>
      </c>
      <c r="C625" s="41" t="s">
        <v>1961</v>
      </c>
      <c r="D625" s="41" t="s">
        <v>1962</v>
      </c>
    </row>
    <row r="626" spans="1:4" x14ac:dyDescent="0.3">
      <c r="A626" s="43" t="s">
        <v>89</v>
      </c>
      <c r="B626" s="41" t="s">
        <v>1963</v>
      </c>
      <c r="C626" s="41" t="s">
        <v>1964</v>
      </c>
      <c r="D626" s="41" t="s">
        <v>1965</v>
      </c>
    </row>
    <row r="627" spans="1:4" x14ac:dyDescent="0.3">
      <c r="A627" s="43" t="s">
        <v>89</v>
      </c>
      <c r="B627" s="41" t="s">
        <v>1966</v>
      </c>
      <c r="C627" s="41" t="s">
        <v>1967</v>
      </c>
      <c r="D627" s="41" t="s">
        <v>1968</v>
      </c>
    </row>
    <row r="628" spans="1:4" x14ac:dyDescent="0.3">
      <c r="A628" s="43" t="s">
        <v>89</v>
      </c>
      <c r="B628" s="41" t="s">
        <v>1969</v>
      </c>
      <c r="C628" s="41" t="s">
        <v>1970</v>
      </c>
      <c r="D628" s="41" t="s">
        <v>1971</v>
      </c>
    </row>
    <row r="629" spans="1:4" x14ac:dyDescent="0.3">
      <c r="A629" s="43" t="s">
        <v>89</v>
      </c>
      <c r="B629" s="41" t="s">
        <v>1972</v>
      </c>
      <c r="C629" s="41" t="s">
        <v>1973</v>
      </c>
      <c r="D629" s="41" t="s">
        <v>1974</v>
      </c>
    </row>
    <row r="630" spans="1:4" x14ac:dyDescent="0.3">
      <c r="A630" s="43" t="s">
        <v>89</v>
      </c>
      <c r="B630" s="41" t="s">
        <v>1975</v>
      </c>
      <c r="C630" s="41" t="s">
        <v>1976</v>
      </c>
      <c r="D630" s="41" t="s">
        <v>1977</v>
      </c>
    </row>
    <row r="631" spans="1:4" x14ac:dyDescent="0.3">
      <c r="A631" s="43" t="s">
        <v>89</v>
      </c>
      <c r="B631" s="41" t="s">
        <v>1978</v>
      </c>
      <c r="C631" s="41" t="s">
        <v>1979</v>
      </c>
      <c r="D631" s="41" t="s">
        <v>1980</v>
      </c>
    </row>
    <row r="632" spans="1:4" x14ac:dyDescent="0.3">
      <c r="A632" s="43" t="s">
        <v>89</v>
      </c>
      <c r="B632" s="41" t="s">
        <v>1981</v>
      </c>
      <c r="C632" s="41" t="s">
        <v>1982</v>
      </c>
      <c r="D632" s="41" t="s">
        <v>1983</v>
      </c>
    </row>
    <row r="633" spans="1:4" x14ac:dyDescent="0.3">
      <c r="A633" s="43" t="s">
        <v>89</v>
      </c>
      <c r="B633" s="41" t="s">
        <v>1984</v>
      </c>
      <c r="C633" s="41" t="s">
        <v>1985</v>
      </c>
      <c r="D633" s="41" t="s">
        <v>1986</v>
      </c>
    </row>
    <row r="634" spans="1:4" x14ac:dyDescent="0.3">
      <c r="A634" s="43" t="s">
        <v>89</v>
      </c>
      <c r="B634" s="41" t="s">
        <v>1987</v>
      </c>
      <c r="C634" s="41" t="s">
        <v>1988</v>
      </c>
      <c r="D634" s="41" t="s">
        <v>1989</v>
      </c>
    </row>
    <row r="635" spans="1:4" x14ac:dyDescent="0.3">
      <c r="A635" s="43" t="s">
        <v>89</v>
      </c>
      <c r="B635" s="41" t="s">
        <v>1990</v>
      </c>
      <c r="C635" s="41" t="s">
        <v>1991</v>
      </c>
      <c r="D635" s="41" t="s">
        <v>1992</v>
      </c>
    </row>
    <row r="636" spans="1:4" x14ac:dyDescent="0.3">
      <c r="A636" s="43" t="s">
        <v>89</v>
      </c>
      <c r="B636" s="41" t="s">
        <v>1993</v>
      </c>
      <c r="C636" s="41" t="s">
        <v>1994</v>
      </c>
      <c r="D636" s="41" t="s">
        <v>1995</v>
      </c>
    </row>
    <row r="637" spans="1:4" x14ac:dyDescent="0.3">
      <c r="A637" s="43" t="s">
        <v>89</v>
      </c>
      <c r="B637" s="41" t="s">
        <v>1996</v>
      </c>
      <c r="C637" s="41" t="s">
        <v>1997</v>
      </c>
      <c r="D637" s="41" t="s">
        <v>1998</v>
      </c>
    </row>
    <row r="638" spans="1:4" x14ac:dyDescent="0.3">
      <c r="A638" s="43" t="s">
        <v>89</v>
      </c>
      <c r="B638" s="43" t="s">
        <v>1999</v>
      </c>
      <c r="C638" s="41" t="s">
        <v>2000</v>
      </c>
      <c r="D638" s="41" t="s">
        <v>2000</v>
      </c>
    </row>
    <row r="639" spans="1:4" x14ac:dyDescent="0.3">
      <c r="A639" s="43" t="s">
        <v>89</v>
      </c>
      <c r="B639" s="41" t="s">
        <v>2001</v>
      </c>
      <c r="C639" s="41" t="s">
        <v>2002</v>
      </c>
      <c r="D639" s="41" t="s">
        <v>2003</v>
      </c>
    </row>
    <row r="640" spans="1:4" x14ac:dyDescent="0.3">
      <c r="A640" s="43" t="s">
        <v>89</v>
      </c>
      <c r="B640" s="41" t="s">
        <v>2004</v>
      </c>
      <c r="C640" s="41" t="s">
        <v>2005</v>
      </c>
      <c r="D640" s="41" t="s">
        <v>2006</v>
      </c>
    </row>
    <row r="641" spans="1:4" x14ac:dyDescent="0.3">
      <c r="A641" s="43" t="s">
        <v>89</v>
      </c>
      <c r="B641" s="41" t="s">
        <v>2007</v>
      </c>
      <c r="C641" s="41" t="s">
        <v>2008</v>
      </c>
      <c r="D641" s="41" t="s">
        <v>2009</v>
      </c>
    </row>
    <row r="642" spans="1:4" x14ac:dyDescent="0.3">
      <c r="A642" s="43" t="s">
        <v>89</v>
      </c>
      <c r="B642" s="41" t="s">
        <v>2010</v>
      </c>
      <c r="C642" s="41" t="s">
        <v>2011</v>
      </c>
      <c r="D642" s="41" t="s">
        <v>2012</v>
      </c>
    </row>
    <row r="643" spans="1:4" x14ac:dyDescent="0.3">
      <c r="A643" s="43" t="s">
        <v>89</v>
      </c>
      <c r="B643" s="41" t="s">
        <v>2013</v>
      </c>
      <c r="C643" s="41" t="s">
        <v>2014</v>
      </c>
      <c r="D643" s="41" t="s">
        <v>2015</v>
      </c>
    </row>
    <row r="644" spans="1:4" x14ac:dyDescent="0.3">
      <c r="A644" s="43" t="s">
        <v>89</v>
      </c>
      <c r="B644" s="41" t="s">
        <v>2016</v>
      </c>
      <c r="C644" s="41" t="s">
        <v>2017</v>
      </c>
      <c r="D644" s="41" t="s">
        <v>2018</v>
      </c>
    </row>
    <row r="645" spans="1:4" x14ac:dyDescent="0.3">
      <c r="A645" s="43" t="s">
        <v>89</v>
      </c>
      <c r="B645" s="41" t="s">
        <v>2019</v>
      </c>
      <c r="C645" s="41" t="s">
        <v>2020</v>
      </c>
      <c r="D645" s="41" t="s">
        <v>2021</v>
      </c>
    </row>
    <row r="646" spans="1:4" x14ac:dyDescent="0.3">
      <c r="A646" s="43" t="s">
        <v>89</v>
      </c>
      <c r="B646" s="41" t="s">
        <v>2022</v>
      </c>
      <c r="C646" s="41" t="s">
        <v>2023</v>
      </c>
      <c r="D646" s="41" t="s">
        <v>2024</v>
      </c>
    </row>
    <row r="647" spans="1:4" x14ac:dyDescent="0.3">
      <c r="A647" s="43" t="s">
        <v>89</v>
      </c>
      <c r="B647" s="41" t="s">
        <v>2025</v>
      </c>
      <c r="C647" s="41" t="s">
        <v>2026</v>
      </c>
      <c r="D647" s="41" t="s">
        <v>2027</v>
      </c>
    </row>
    <row r="648" spans="1:4" x14ac:dyDescent="0.3">
      <c r="A648" s="43" t="s">
        <v>89</v>
      </c>
      <c r="B648" s="41" t="s">
        <v>2028</v>
      </c>
      <c r="C648" s="41" t="s">
        <v>2029</v>
      </c>
      <c r="D648" s="41" t="s">
        <v>2030</v>
      </c>
    </row>
    <row r="649" spans="1:4" x14ac:dyDescent="0.3">
      <c r="A649" s="43" t="s">
        <v>89</v>
      </c>
      <c r="B649" s="41" t="s">
        <v>2031</v>
      </c>
      <c r="C649" s="41" t="s">
        <v>2032</v>
      </c>
      <c r="D649" s="41" t="s">
        <v>2033</v>
      </c>
    </row>
    <row r="650" spans="1:4" x14ac:dyDescent="0.3">
      <c r="A650" s="43" t="s">
        <v>89</v>
      </c>
      <c r="B650" s="41" t="s">
        <v>2034</v>
      </c>
      <c r="C650" s="41" t="s">
        <v>2035</v>
      </c>
      <c r="D650" s="41" t="s">
        <v>2036</v>
      </c>
    </row>
    <row r="651" spans="1:4" x14ac:dyDescent="0.3">
      <c r="A651" s="43" t="s">
        <v>89</v>
      </c>
      <c r="B651" s="41" t="s">
        <v>2037</v>
      </c>
      <c r="C651" s="41" t="s">
        <v>2038</v>
      </c>
      <c r="D651" s="41" t="s">
        <v>2039</v>
      </c>
    </row>
    <row r="652" spans="1:4" x14ac:dyDescent="0.3">
      <c r="A652" s="43" t="s">
        <v>89</v>
      </c>
      <c r="B652" s="41" t="s">
        <v>2040</v>
      </c>
      <c r="C652" s="41" t="s">
        <v>2041</v>
      </c>
      <c r="D652" s="41" t="s">
        <v>2042</v>
      </c>
    </row>
    <row r="653" spans="1:4" x14ac:dyDescent="0.3">
      <c r="A653" s="43" t="s">
        <v>89</v>
      </c>
      <c r="B653" s="41" t="s">
        <v>2043</v>
      </c>
      <c r="C653" s="41" t="s">
        <v>2044</v>
      </c>
      <c r="D653" s="41" t="s">
        <v>2045</v>
      </c>
    </row>
    <row r="654" spans="1:4" x14ac:dyDescent="0.3">
      <c r="A654" s="43" t="s">
        <v>89</v>
      </c>
      <c r="B654" s="41" t="s">
        <v>2046</v>
      </c>
      <c r="C654" s="41" t="s">
        <v>2047</v>
      </c>
      <c r="D654" s="41" t="s">
        <v>2048</v>
      </c>
    </row>
    <row r="655" spans="1:4" x14ac:dyDescent="0.3">
      <c r="A655" s="43" t="s">
        <v>89</v>
      </c>
      <c r="B655" s="41" t="s">
        <v>2049</v>
      </c>
      <c r="C655" s="41" t="s">
        <v>2050</v>
      </c>
      <c r="D655" s="41" t="s">
        <v>2051</v>
      </c>
    </row>
    <row r="656" spans="1:4" x14ac:dyDescent="0.3">
      <c r="A656" s="43" t="s">
        <v>89</v>
      </c>
      <c r="B656" s="41" t="s">
        <v>2052</v>
      </c>
      <c r="C656" s="41" t="s">
        <v>2053</v>
      </c>
      <c r="D656" s="41" t="s">
        <v>2054</v>
      </c>
    </row>
    <row r="657" spans="1:4" x14ac:dyDescent="0.3">
      <c r="A657" s="43" t="s">
        <v>89</v>
      </c>
      <c r="B657" s="41" t="s">
        <v>2055</v>
      </c>
      <c r="C657" s="41" t="s">
        <v>2056</v>
      </c>
      <c r="D657" s="41" t="s">
        <v>2057</v>
      </c>
    </row>
    <row r="658" spans="1:4" x14ac:dyDescent="0.3">
      <c r="A658" s="43" t="s">
        <v>89</v>
      </c>
      <c r="B658" s="41" t="s">
        <v>2058</v>
      </c>
      <c r="C658" s="41" t="s">
        <v>2059</v>
      </c>
      <c r="D658" s="41" t="s">
        <v>2060</v>
      </c>
    </row>
    <row r="659" spans="1:4" x14ac:dyDescent="0.3">
      <c r="A659" s="43" t="s">
        <v>89</v>
      </c>
      <c r="B659" s="41" t="s">
        <v>2061</v>
      </c>
      <c r="C659" s="41" t="s">
        <v>2062</v>
      </c>
      <c r="D659" s="41" t="s">
        <v>2063</v>
      </c>
    </row>
    <row r="660" spans="1:4" x14ac:dyDescent="0.3">
      <c r="A660" s="43" t="s">
        <v>89</v>
      </c>
      <c r="B660" s="41" t="s">
        <v>2064</v>
      </c>
      <c r="C660" s="41" t="s">
        <v>2065</v>
      </c>
      <c r="D660" s="41" t="s">
        <v>2066</v>
      </c>
    </row>
    <row r="661" spans="1:4" x14ac:dyDescent="0.3">
      <c r="A661" s="43" t="s">
        <v>89</v>
      </c>
      <c r="B661" s="41" t="s">
        <v>2067</v>
      </c>
      <c r="C661" s="41" t="s">
        <v>2068</v>
      </c>
      <c r="D661" s="41" t="s">
        <v>2069</v>
      </c>
    </row>
    <row r="662" spans="1:4" x14ac:dyDescent="0.3">
      <c r="A662" s="43" t="s">
        <v>89</v>
      </c>
      <c r="B662" s="41" t="s">
        <v>2070</v>
      </c>
      <c r="C662" s="41" t="s">
        <v>2071</v>
      </c>
      <c r="D662" s="41" t="s">
        <v>2072</v>
      </c>
    </row>
    <row r="663" spans="1:4" x14ac:dyDescent="0.3">
      <c r="A663" s="43" t="s">
        <v>89</v>
      </c>
      <c r="B663" s="41" t="s">
        <v>2073</v>
      </c>
      <c r="C663" s="41" t="s">
        <v>2074</v>
      </c>
      <c r="D663" s="41" t="s">
        <v>2075</v>
      </c>
    </row>
    <row r="664" spans="1:4" x14ac:dyDescent="0.3">
      <c r="A664" s="43" t="s">
        <v>89</v>
      </c>
      <c r="B664" s="41" t="s">
        <v>2076</v>
      </c>
      <c r="C664" s="41" t="s">
        <v>2077</v>
      </c>
      <c r="D664" s="41" t="s">
        <v>2078</v>
      </c>
    </row>
    <row r="665" spans="1:4" x14ac:dyDescent="0.3">
      <c r="A665" s="43" t="s">
        <v>89</v>
      </c>
      <c r="B665" s="41" t="s">
        <v>2079</v>
      </c>
      <c r="C665" s="41" t="s">
        <v>2080</v>
      </c>
      <c r="D665" s="41" t="s">
        <v>2081</v>
      </c>
    </row>
    <row r="666" spans="1:4" x14ac:dyDescent="0.3">
      <c r="A666" s="43" t="s">
        <v>89</v>
      </c>
      <c r="B666" s="41" t="s">
        <v>2082</v>
      </c>
      <c r="C666" s="41" t="s">
        <v>2083</v>
      </c>
      <c r="D666" s="41" t="s">
        <v>2084</v>
      </c>
    </row>
    <row r="667" spans="1:4" x14ac:dyDescent="0.3">
      <c r="A667" s="43" t="s">
        <v>89</v>
      </c>
      <c r="B667" s="41" t="s">
        <v>2085</v>
      </c>
      <c r="C667" s="41" t="s">
        <v>2086</v>
      </c>
      <c r="D667" s="41" t="s">
        <v>2087</v>
      </c>
    </row>
    <row r="668" spans="1:4" x14ac:dyDescent="0.3">
      <c r="A668" s="43" t="s">
        <v>89</v>
      </c>
      <c r="B668" s="43" t="s">
        <v>2088</v>
      </c>
      <c r="C668" s="41" t="s">
        <v>2089</v>
      </c>
      <c r="D668" s="41" t="s">
        <v>2090</v>
      </c>
    </row>
    <row r="669" spans="1:4" x14ac:dyDescent="0.3">
      <c r="A669" s="43" t="s">
        <v>89</v>
      </c>
      <c r="B669" s="43" t="s">
        <v>2091</v>
      </c>
      <c r="C669" s="41" t="s">
        <v>2092</v>
      </c>
      <c r="D669" s="41" t="s">
        <v>2093</v>
      </c>
    </row>
    <row r="670" spans="1:4" x14ac:dyDescent="0.3">
      <c r="A670" s="43" t="s">
        <v>89</v>
      </c>
      <c r="B670" s="41" t="s">
        <v>2094</v>
      </c>
      <c r="C670" s="41" t="s">
        <v>2095</v>
      </c>
      <c r="D670" s="41" t="s">
        <v>2096</v>
      </c>
    </row>
    <row r="671" spans="1:4" x14ac:dyDescent="0.3">
      <c r="A671" s="43" t="s">
        <v>89</v>
      </c>
      <c r="B671" s="43" t="s">
        <v>2097</v>
      </c>
      <c r="C671" s="41" t="s">
        <v>2098</v>
      </c>
      <c r="D671" s="41" t="s">
        <v>2099</v>
      </c>
    </row>
    <row r="672" spans="1:4" x14ac:dyDescent="0.3">
      <c r="A672" s="43" t="s">
        <v>89</v>
      </c>
      <c r="B672" s="43" t="s">
        <v>1276</v>
      </c>
      <c r="C672" s="41" t="s">
        <v>2100</v>
      </c>
      <c r="D672" s="41" t="s">
        <v>2101</v>
      </c>
    </row>
    <row r="673" spans="1:4" x14ac:dyDescent="0.3">
      <c r="A673" s="43" t="s">
        <v>89</v>
      </c>
      <c r="B673" s="43" t="s">
        <v>2102</v>
      </c>
      <c r="C673" s="41" t="s">
        <v>2103</v>
      </c>
      <c r="D673" s="41" t="s">
        <v>2104</v>
      </c>
    </row>
    <row r="674" spans="1:4" x14ac:dyDescent="0.3">
      <c r="A674" s="43" t="s">
        <v>89</v>
      </c>
      <c r="B674" s="41" t="s">
        <v>2105</v>
      </c>
      <c r="C674" s="41" t="s">
        <v>2106</v>
      </c>
      <c r="D674" s="41" t="s">
        <v>2107</v>
      </c>
    </row>
    <row r="675" spans="1:4" x14ac:dyDescent="0.3">
      <c r="A675" s="43" t="s">
        <v>89</v>
      </c>
      <c r="B675" s="43" t="s">
        <v>2108</v>
      </c>
      <c r="C675" s="41" t="s">
        <v>2109</v>
      </c>
      <c r="D675" s="41" t="s">
        <v>2110</v>
      </c>
    </row>
    <row r="676" spans="1:4" x14ac:dyDescent="0.3">
      <c r="A676" s="43" t="s">
        <v>89</v>
      </c>
      <c r="B676" s="41" t="s">
        <v>2111</v>
      </c>
      <c r="C676" s="41" t="s">
        <v>2112</v>
      </c>
      <c r="D676" s="41" t="s">
        <v>2113</v>
      </c>
    </row>
    <row r="677" spans="1:4" x14ac:dyDescent="0.3">
      <c r="A677" s="43" t="s">
        <v>89</v>
      </c>
      <c r="B677" s="41" t="s">
        <v>2114</v>
      </c>
      <c r="C677" s="41" t="s">
        <v>2115</v>
      </c>
      <c r="D677" s="41" t="s">
        <v>2116</v>
      </c>
    </row>
    <row r="678" spans="1:4" x14ac:dyDescent="0.3">
      <c r="A678" s="43" t="s">
        <v>89</v>
      </c>
      <c r="B678" s="41" t="s">
        <v>2117</v>
      </c>
      <c r="C678" s="41" t="s">
        <v>2118</v>
      </c>
      <c r="D678" s="41" t="s">
        <v>2119</v>
      </c>
    </row>
    <row r="679" spans="1:4" x14ac:dyDescent="0.3">
      <c r="A679" s="43" t="s">
        <v>89</v>
      </c>
      <c r="B679" s="41" t="s">
        <v>2120</v>
      </c>
      <c r="C679" s="41" t="s">
        <v>2121</v>
      </c>
      <c r="D679" s="41" t="s">
        <v>2122</v>
      </c>
    </row>
    <row r="680" spans="1:4" x14ac:dyDescent="0.3">
      <c r="A680" s="43" t="s">
        <v>89</v>
      </c>
      <c r="B680" s="41" t="s">
        <v>2123</v>
      </c>
      <c r="C680" s="41" t="s">
        <v>2124</v>
      </c>
      <c r="D680" s="41" t="s">
        <v>2125</v>
      </c>
    </row>
    <row r="681" spans="1:4" x14ac:dyDescent="0.3">
      <c r="A681" s="43" t="s">
        <v>89</v>
      </c>
      <c r="B681" s="41" t="s">
        <v>2126</v>
      </c>
      <c r="C681" s="41" t="s">
        <v>2127</v>
      </c>
      <c r="D681" s="41" t="s">
        <v>2128</v>
      </c>
    </row>
    <row r="682" spans="1:4" x14ac:dyDescent="0.3">
      <c r="A682" s="43" t="s">
        <v>89</v>
      </c>
      <c r="B682" s="41" t="s">
        <v>2129</v>
      </c>
      <c r="C682" s="41" t="s">
        <v>2130</v>
      </c>
      <c r="D682" s="41" t="s">
        <v>2131</v>
      </c>
    </row>
    <row r="683" spans="1:4" x14ac:dyDescent="0.3">
      <c r="A683" s="43" t="s">
        <v>89</v>
      </c>
      <c r="B683" s="41" t="s">
        <v>2132</v>
      </c>
      <c r="C683" s="41" t="s">
        <v>2133</v>
      </c>
      <c r="D683" s="41" t="s">
        <v>2134</v>
      </c>
    </row>
    <row r="684" spans="1:4" x14ac:dyDescent="0.3">
      <c r="A684" s="43" t="s">
        <v>89</v>
      </c>
      <c r="B684" s="41" t="s">
        <v>2135</v>
      </c>
      <c r="C684" s="41" t="s">
        <v>2136</v>
      </c>
      <c r="D684" s="41" t="s">
        <v>2137</v>
      </c>
    </row>
    <row r="685" spans="1:4" x14ac:dyDescent="0.3">
      <c r="A685" s="43" t="s">
        <v>89</v>
      </c>
      <c r="B685" s="48" t="s">
        <v>2138</v>
      </c>
      <c r="C685" s="47" t="s">
        <v>2139</v>
      </c>
      <c r="D685" s="41" t="s">
        <v>2140</v>
      </c>
    </row>
    <row r="686" spans="1:4" x14ac:dyDescent="0.3">
      <c r="A686" s="43" t="s">
        <v>89</v>
      </c>
      <c r="B686" s="47" t="s">
        <v>2141</v>
      </c>
      <c r="C686" s="47" t="s">
        <v>2142</v>
      </c>
      <c r="D686" s="41" t="s">
        <v>2143</v>
      </c>
    </row>
    <row r="687" spans="1:4" x14ac:dyDescent="0.3">
      <c r="A687" s="43" t="s">
        <v>89</v>
      </c>
      <c r="B687" s="41" t="s">
        <v>2144</v>
      </c>
      <c r="C687" s="41" t="s">
        <v>2145</v>
      </c>
      <c r="D687" s="41" t="s">
        <v>2146</v>
      </c>
    </row>
    <row r="688" spans="1:4" x14ac:dyDescent="0.3">
      <c r="A688" s="43" t="s">
        <v>89</v>
      </c>
      <c r="B688" s="41" t="s">
        <v>2147</v>
      </c>
      <c r="C688" s="41" t="s">
        <v>2148</v>
      </c>
      <c r="D688" s="41" t="s">
        <v>2149</v>
      </c>
    </row>
    <row r="689" spans="1:4" x14ac:dyDescent="0.3">
      <c r="A689" s="43" t="s">
        <v>89</v>
      </c>
      <c r="B689" s="41" t="s">
        <v>2150</v>
      </c>
      <c r="C689" s="41" t="s">
        <v>2151</v>
      </c>
      <c r="D689" s="41" t="s">
        <v>2152</v>
      </c>
    </row>
    <row r="690" spans="1:4" x14ac:dyDescent="0.3">
      <c r="A690" s="43" t="s">
        <v>89</v>
      </c>
      <c r="B690" s="41" t="s">
        <v>2153</v>
      </c>
      <c r="C690" s="41" t="s">
        <v>2154</v>
      </c>
      <c r="D690" s="41" t="s">
        <v>2155</v>
      </c>
    </row>
    <row r="691" spans="1:4" x14ac:dyDescent="0.3">
      <c r="A691" s="41" t="s">
        <v>89</v>
      </c>
      <c r="B691" s="41" t="s">
        <v>2156</v>
      </c>
      <c r="C691" s="41" t="s">
        <v>2157</v>
      </c>
      <c r="D691" s="41" t="s">
        <v>2158</v>
      </c>
    </row>
    <row r="692" spans="1:4" x14ac:dyDescent="0.3">
      <c r="A692" s="43" t="s">
        <v>89</v>
      </c>
      <c r="B692" s="41" t="s">
        <v>2159</v>
      </c>
      <c r="C692" s="41" t="s">
        <v>2160</v>
      </c>
      <c r="D692" s="41" t="s">
        <v>2161</v>
      </c>
    </row>
    <row r="693" spans="1:4" x14ac:dyDescent="0.3">
      <c r="A693" s="43" t="s">
        <v>89</v>
      </c>
      <c r="B693" s="41" t="s">
        <v>2162</v>
      </c>
      <c r="C693" s="41" t="s">
        <v>2163</v>
      </c>
      <c r="D693" s="41" t="s">
        <v>2164</v>
      </c>
    </row>
    <row r="694" spans="1:4" x14ac:dyDescent="0.3">
      <c r="A694" s="43" t="s">
        <v>89</v>
      </c>
      <c r="B694" s="41" t="s">
        <v>2165</v>
      </c>
      <c r="C694" s="41" t="s">
        <v>2166</v>
      </c>
      <c r="D694" s="41" t="s">
        <v>2167</v>
      </c>
    </row>
    <row r="695" spans="1:4" x14ac:dyDescent="0.3">
      <c r="A695" s="43" t="s">
        <v>89</v>
      </c>
      <c r="B695" s="41" t="s">
        <v>2168</v>
      </c>
      <c r="C695" s="41" t="s">
        <v>2169</v>
      </c>
      <c r="D695" s="41" t="s">
        <v>2170</v>
      </c>
    </row>
    <row r="696" spans="1:4" x14ac:dyDescent="0.3">
      <c r="A696" s="43" t="s">
        <v>89</v>
      </c>
      <c r="B696" s="41" t="s">
        <v>2171</v>
      </c>
      <c r="C696" s="41" t="s">
        <v>2172</v>
      </c>
      <c r="D696" s="41" t="s">
        <v>2173</v>
      </c>
    </row>
    <row r="697" spans="1:4" x14ac:dyDescent="0.3">
      <c r="A697" s="43" t="s">
        <v>89</v>
      </c>
      <c r="B697" s="41" t="s">
        <v>2174</v>
      </c>
      <c r="C697" s="41" t="s">
        <v>2175</v>
      </c>
      <c r="D697" s="41" t="s">
        <v>2176</v>
      </c>
    </row>
    <row r="698" spans="1:4" x14ac:dyDescent="0.3">
      <c r="A698" s="43" t="s">
        <v>89</v>
      </c>
      <c r="B698" s="48" t="s">
        <v>2177</v>
      </c>
      <c r="C698" s="47" t="s">
        <v>2178</v>
      </c>
      <c r="D698" s="41" t="s">
        <v>2179</v>
      </c>
    </row>
    <row r="699" spans="1:4" x14ac:dyDescent="0.3">
      <c r="A699" s="43" t="s">
        <v>89</v>
      </c>
      <c r="B699" s="41" t="s">
        <v>2180</v>
      </c>
      <c r="C699" s="41" t="s">
        <v>2181</v>
      </c>
      <c r="D699" s="41" t="s">
        <v>2182</v>
      </c>
    </row>
    <row r="700" spans="1:4" x14ac:dyDescent="0.3">
      <c r="A700" s="43" t="s">
        <v>89</v>
      </c>
      <c r="B700" s="41" t="s">
        <v>2183</v>
      </c>
      <c r="C700" s="41" t="s">
        <v>2184</v>
      </c>
      <c r="D700" s="41" t="s">
        <v>2185</v>
      </c>
    </row>
    <row r="701" spans="1:4" x14ac:dyDescent="0.3">
      <c r="A701" s="43" t="s">
        <v>89</v>
      </c>
      <c r="B701" s="41" t="s">
        <v>2186</v>
      </c>
      <c r="C701" s="41" t="s">
        <v>2187</v>
      </c>
      <c r="D701" s="41" t="s">
        <v>2188</v>
      </c>
    </row>
    <row r="702" spans="1:4" x14ac:dyDescent="0.3">
      <c r="A702" s="43" t="s">
        <v>89</v>
      </c>
      <c r="B702" s="41" t="s">
        <v>2189</v>
      </c>
      <c r="C702" s="41" t="s">
        <v>2190</v>
      </c>
      <c r="D702" s="41" t="s">
        <v>2191</v>
      </c>
    </row>
    <row r="703" spans="1:4" x14ac:dyDescent="0.3">
      <c r="A703" s="43" t="s">
        <v>89</v>
      </c>
      <c r="B703" s="41" t="s">
        <v>2192</v>
      </c>
      <c r="C703" s="41" t="s">
        <v>2193</v>
      </c>
      <c r="D703" s="41" t="s">
        <v>2194</v>
      </c>
    </row>
    <row r="704" spans="1:4" x14ac:dyDescent="0.3">
      <c r="A704" s="43" t="s">
        <v>89</v>
      </c>
      <c r="B704" s="41" t="s">
        <v>2195</v>
      </c>
      <c r="C704" s="41" t="s">
        <v>2196</v>
      </c>
      <c r="D704" s="41" t="s">
        <v>2197</v>
      </c>
    </row>
    <row r="705" spans="1:4" x14ac:dyDescent="0.3">
      <c r="A705" s="43" t="s">
        <v>89</v>
      </c>
      <c r="B705" s="41" t="s">
        <v>2198</v>
      </c>
      <c r="C705" s="41" t="s">
        <v>2199</v>
      </c>
      <c r="D705" s="41" t="s">
        <v>2200</v>
      </c>
    </row>
    <row r="706" spans="1:4" x14ac:dyDescent="0.3">
      <c r="A706" s="43" t="s">
        <v>89</v>
      </c>
      <c r="B706" s="41" t="s">
        <v>2201</v>
      </c>
      <c r="C706" s="41" t="s">
        <v>2202</v>
      </c>
      <c r="D706" s="41" t="s">
        <v>2203</v>
      </c>
    </row>
    <row r="707" spans="1:4" x14ac:dyDescent="0.3">
      <c r="A707" s="43" t="s">
        <v>89</v>
      </c>
      <c r="B707" s="41" t="s">
        <v>2204</v>
      </c>
      <c r="C707" s="41" t="s">
        <v>2205</v>
      </c>
      <c r="D707" s="41" t="s">
        <v>2206</v>
      </c>
    </row>
    <row r="708" spans="1:4" x14ac:dyDescent="0.3">
      <c r="A708" s="43" t="s">
        <v>89</v>
      </c>
      <c r="B708" s="41" t="s">
        <v>2207</v>
      </c>
      <c r="C708" s="41" t="s">
        <v>2208</v>
      </c>
      <c r="D708" s="41" t="s">
        <v>2209</v>
      </c>
    </row>
    <row r="709" spans="1:4" x14ac:dyDescent="0.3">
      <c r="A709" s="43" t="s">
        <v>89</v>
      </c>
      <c r="B709" s="41" t="s">
        <v>2210</v>
      </c>
      <c r="C709" s="41" t="s">
        <v>2211</v>
      </c>
      <c r="D709" s="41" t="s">
        <v>2212</v>
      </c>
    </row>
    <row r="710" spans="1:4" x14ac:dyDescent="0.3">
      <c r="A710" s="43" t="s">
        <v>89</v>
      </c>
      <c r="B710" s="41" t="s">
        <v>2213</v>
      </c>
      <c r="C710" s="41" t="s">
        <v>2214</v>
      </c>
      <c r="D710" s="41" t="s">
        <v>2215</v>
      </c>
    </row>
    <row r="711" spans="1:4" x14ac:dyDescent="0.3">
      <c r="A711" s="43" t="s">
        <v>89</v>
      </c>
      <c r="B711" s="41" t="s">
        <v>2216</v>
      </c>
      <c r="C711" s="41" t="s">
        <v>2217</v>
      </c>
      <c r="D711" s="41" t="s">
        <v>2218</v>
      </c>
    </row>
    <row r="712" spans="1:4" x14ac:dyDescent="0.3">
      <c r="A712" s="43" t="s">
        <v>89</v>
      </c>
      <c r="B712" s="41" t="s">
        <v>2219</v>
      </c>
      <c r="C712" s="41" t="s">
        <v>2220</v>
      </c>
      <c r="D712" s="41" t="s">
        <v>2221</v>
      </c>
    </row>
    <row r="713" spans="1:4" x14ac:dyDescent="0.3">
      <c r="A713" s="43" t="s">
        <v>89</v>
      </c>
      <c r="B713" s="41" t="s">
        <v>2222</v>
      </c>
      <c r="C713" s="41" t="s">
        <v>2223</v>
      </c>
      <c r="D713" s="41" t="s">
        <v>2224</v>
      </c>
    </row>
    <row r="714" spans="1:4" x14ac:dyDescent="0.3">
      <c r="A714" s="43" t="s">
        <v>89</v>
      </c>
      <c r="B714" s="41" t="s">
        <v>2225</v>
      </c>
      <c r="C714" s="41" t="s">
        <v>2226</v>
      </c>
      <c r="D714" s="41" t="s">
        <v>2227</v>
      </c>
    </row>
    <row r="715" spans="1:4" x14ac:dyDescent="0.3">
      <c r="A715" s="43" t="s">
        <v>89</v>
      </c>
      <c r="B715" s="41" t="s">
        <v>2228</v>
      </c>
      <c r="C715" s="41" t="s">
        <v>2229</v>
      </c>
      <c r="D715" s="41" t="s">
        <v>2230</v>
      </c>
    </row>
    <row r="716" spans="1:4" x14ac:dyDescent="0.3">
      <c r="A716" s="43" t="s">
        <v>89</v>
      </c>
      <c r="B716" s="41" t="s">
        <v>2231</v>
      </c>
      <c r="C716" s="41" t="s">
        <v>2232</v>
      </c>
      <c r="D716" s="41" t="s">
        <v>2233</v>
      </c>
    </row>
    <row r="717" spans="1:4" x14ac:dyDescent="0.3">
      <c r="A717" s="43" t="s">
        <v>89</v>
      </c>
      <c r="B717" s="43" t="s">
        <v>2234</v>
      </c>
      <c r="C717" s="41" t="s">
        <v>2235</v>
      </c>
      <c r="D717" s="41" t="s">
        <v>2235</v>
      </c>
    </row>
    <row r="718" spans="1:4" x14ac:dyDescent="0.3">
      <c r="A718" s="43" t="s">
        <v>89</v>
      </c>
      <c r="B718" s="41" t="s">
        <v>2236</v>
      </c>
      <c r="C718" s="41" t="s">
        <v>2237</v>
      </c>
      <c r="D718" s="41" t="s">
        <v>2238</v>
      </c>
    </row>
    <row r="719" spans="1:4" x14ac:dyDescent="0.3">
      <c r="A719" s="43" t="s">
        <v>89</v>
      </c>
      <c r="B719" s="41" t="s">
        <v>2239</v>
      </c>
      <c r="C719" s="41" t="s">
        <v>2240</v>
      </c>
      <c r="D719" s="41" t="s">
        <v>2241</v>
      </c>
    </row>
    <row r="720" spans="1:4" x14ac:dyDescent="0.3">
      <c r="A720" s="43" t="s">
        <v>89</v>
      </c>
      <c r="B720" s="41" t="s">
        <v>2242</v>
      </c>
      <c r="C720" s="41" t="s">
        <v>2243</v>
      </c>
      <c r="D720" s="41" t="s">
        <v>2244</v>
      </c>
    </row>
    <row r="721" spans="1:4" x14ac:dyDescent="0.3">
      <c r="A721" s="43" t="s">
        <v>89</v>
      </c>
      <c r="B721" s="41" t="s">
        <v>2245</v>
      </c>
      <c r="C721" s="41" t="s">
        <v>2246</v>
      </c>
      <c r="D721" s="41" t="s">
        <v>2247</v>
      </c>
    </row>
    <row r="722" spans="1:4" x14ac:dyDescent="0.3">
      <c r="A722" s="43" t="s">
        <v>89</v>
      </c>
      <c r="B722" s="41" t="s">
        <v>2248</v>
      </c>
      <c r="C722" s="41" t="s">
        <v>2249</v>
      </c>
      <c r="D722" s="41" t="s">
        <v>2250</v>
      </c>
    </row>
    <row r="723" spans="1:4" x14ac:dyDescent="0.3">
      <c r="A723" s="43" t="s">
        <v>89</v>
      </c>
      <c r="B723" s="41" t="s">
        <v>2251</v>
      </c>
      <c r="C723" s="41" t="s">
        <v>2252</v>
      </c>
      <c r="D723" s="41" t="s">
        <v>2253</v>
      </c>
    </row>
    <row r="724" spans="1:4" x14ac:dyDescent="0.3">
      <c r="A724" s="43" t="s">
        <v>89</v>
      </c>
      <c r="B724" s="41" t="s">
        <v>2254</v>
      </c>
      <c r="C724" s="41" t="s">
        <v>2255</v>
      </c>
      <c r="D724" s="41" t="s">
        <v>2256</v>
      </c>
    </row>
    <row r="725" spans="1:4" x14ac:dyDescent="0.3">
      <c r="A725" s="43" t="s">
        <v>89</v>
      </c>
      <c r="B725" s="41" t="s">
        <v>2257</v>
      </c>
      <c r="C725" s="41" t="s">
        <v>2258</v>
      </c>
      <c r="D725" s="41" t="s">
        <v>2259</v>
      </c>
    </row>
    <row r="726" spans="1:4" x14ac:dyDescent="0.3">
      <c r="A726" s="43" t="s">
        <v>89</v>
      </c>
      <c r="B726" s="41" t="s">
        <v>2260</v>
      </c>
      <c r="C726" s="41" t="s">
        <v>2261</v>
      </c>
      <c r="D726" s="41" t="s">
        <v>2262</v>
      </c>
    </row>
    <row r="727" spans="1:4" x14ac:dyDescent="0.3">
      <c r="A727" s="43" t="s">
        <v>89</v>
      </c>
      <c r="B727" s="41" t="s">
        <v>2263</v>
      </c>
      <c r="C727" s="41" t="s">
        <v>2264</v>
      </c>
      <c r="D727" s="41" t="s">
        <v>2265</v>
      </c>
    </row>
    <row r="728" spans="1:4" x14ac:dyDescent="0.3">
      <c r="A728" s="43" t="s">
        <v>89</v>
      </c>
      <c r="B728" s="41" t="s">
        <v>2266</v>
      </c>
      <c r="C728" s="41" t="s">
        <v>2267</v>
      </c>
      <c r="D728" s="41" t="s">
        <v>2268</v>
      </c>
    </row>
    <row r="729" spans="1:4" x14ac:dyDescent="0.3">
      <c r="A729" s="43" t="s">
        <v>89</v>
      </c>
      <c r="B729" s="41" t="s">
        <v>2269</v>
      </c>
      <c r="C729" s="41" t="s">
        <v>2270</v>
      </c>
      <c r="D729" s="41" t="s">
        <v>2271</v>
      </c>
    </row>
    <row r="730" spans="1:4" x14ac:dyDescent="0.3">
      <c r="A730" s="43" t="s">
        <v>89</v>
      </c>
      <c r="B730" s="41" t="s">
        <v>2272</v>
      </c>
      <c r="C730" s="41" t="s">
        <v>2273</v>
      </c>
      <c r="D730" s="41" t="s">
        <v>2274</v>
      </c>
    </row>
    <row r="731" spans="1:4" x14ac:dyDescent="0.3">
      <c r="A731" s="43" t="s">
        <v>89</v>
      </c>
      <c r="B731" s="41" t="s">
        <v>2275</v>
      </c>
      <c r="C731" s="41" t="s">
        <v>2276</v>
      </c>
      <c r="D731" s="41" t="s">
        <v>2277</v>
      </c>
    </row>
    <row r="732" spans="1:4" x14ac:dyDescent="0.3">
      <c r="A732" s="43" t="s">
        <v>89</v>
      </c>
      <c r="B732" s="41" t="s">
        <v>2278</v>
      </c>
      <c r="C732" s="41" t="s">
        <v>2279</v>
      </c>
      <c r="D732" s="41" t="s">
        <v>2280</v>
      </c>
    </row>
    <row r="733" spans="1:4" x14ac:dyDescent="0.3">
      <c r="A733" s="43" t="s">
        <v>89</v>
      </c>
      <c r="B733" s="41" t="s">
        <v>2281</v>
      </c>
      <c r="C733" s="41" t="s">
        <v>2282</v>
      </c>
      <c r="D733" s="41" t="s">
        <v>2283</v>
      </c>
    </row>
    <row r="734" spans="1:4" x14ac:dyDescent="0.3">
      <c r="A734" s="43" t="s">
        <v>89</v>
      </c>
      <c r="B734" s="41" t="s">
        <v>2284</v>
      </c>
      <c r="C734" s="41" t="s">
        <v>2285</v>
      </c>
      <c r="D734" s="41" t="s">
        <v>2286</v>
      </c>
    </row>
    <row r="735" spans="1:4" x14ac:dyDescent="0.3">
      <c r="A735" s="43" t="s">
        <v>89</v>
      </c>
      <c r="B735" s="41" t="s">
        <v>2287</v>
      </c>
      <c r="C735" s="41" t="s">
        <v>2288</v>
      </c>
      <c r="D735" s="41" t="s">
        <v>2289</v>
      </c>
    </row>
    <row r="736" spans="1:4" x14ac:dyDescent="0.3">
      <c r="A736" s="43" t="s">
        <v>89</v>
      </c>
      <c r="B736" s="41" t="s">
        <v>1280</v>
      </c>
      <c r="C736" s="41" t="s">
        <v>2290</v>
      </c>
      <c r="D736" s="41" t="s">
        <v>2291</v>
      </c>
    </row>
    <row r="737" spans="1:4" x14ac:dyDescent="0.3">
      <c r="A737" s="43" t="s">
        <v>89</v>
      </c>
      <c r="B737" s="41" t="s">
        <v>2292</v>
      </c>
      <c r="C737" s="41" t="s">
        <v>2293</v>
      </c>
      <c r="D737" s="41" t="s">
        <v>2294</v>
      </c>
    </row>
    <row r="738" spans="1:4" x14ac:dyDescent="0.3">
      <c r="A738" s="43" t="s">
        <v>89</v>
      </c>
      <c r="B738" s="41" t="s">
        <v>2295</v>
      </c>
      <c r="C738" s="41" t="s">
        <v>2296</v>
      </c>
      <c r="D738" s="41" t="s">
        <v>2297</v>
      </c>
    </row>
    <row r="739" spans="1:4" x14ac:dyDescent="0.3">
      <c r="A739" s="43" t="s">
        <v>89</v>
      </c>
      <c r="B739" s="41" t="s">
        <v>2298</v>
      </c>
      <c r="C739" s="41" t="s">
        <v>2299</v>
      </c>
      <c r="D739" s="41" t="s">
        <v>2300</v>
      </c>
    </row>
    <row r="740" spans="1:4" x14ac:dyDescent="0.3">
      <c r="A740" s="43" t="s">
        <v>89</v>
      </c>
      <c r="B740" s="41" t="s">
        <v>2301</v>
      </c>
      <c r="C740" s="41" t="s">
        <v>2302</v>
      </c>
      <c r="D740" s="41" t="s">
        <v>2303</v>
      </c>
    </row>
    <row r="741" spans="1:4" ht="15" thickBot="1" x14ac:dyDescent="0.35">
      <c r="A741" s="42" t="s">
        <v>89</v>
      </c>
      <c r="B741" s="45" t="s">
        <v>2304</v>
      </c>
      <c r="C741" s="45" t="s">
        <v>2305</v>
      </c>
      <c r="D741" s="45" t="s">
        <v>2306</v>
      </c>
    </row>
    <row r="742" spans="1:4" x14ac:dyDescent="0.3">
      <c r="A742" s="43" t="s">
        <v>2307</v>
      </c>
      <c r="B742" s="43" t="s">
        <v>1438</v>
      </c>
      <c r="C742" s="43" t="s">
        <v>2308</v>
      </c>
      <c r="D742" s="43" t="s">
        <v>2308</v>
      </c>
    </row>
    <row r="743" spans="1:4" x14ac:dyDescent="0.3">
      <c r="A743" s="43" t="s">
        <v>2307</v>
      </c>
      <c r="B743" s="43" t="s">
        <v>2309</v>
      </c>
      <c r="C743" s="43" t="s">
        <v>2310</v>
      </c>
      <c r="D743" s="43" t="s">
        <v>2310</v>
      </c>
    </row>
    <row r="744" spans="1:4" x14ac:dyDescent="0.3">
      <c r="A744" s="43" t="s">
        <v>2307</v>
      </c>
      <c r="B744" s="43" t="s">
        <v>534</v>
      </c>
      <c r="C744" s="43" t="s">
        <v>2311</v>
      </c>
      <c r="D744" s="43" t="s">
        <v>2311</v>
      </c>
    </row>
    <row r="745" spans="1:4" x14ac:dyDescent="0.3">
      <c r="A745" s="43" t="s">
        <v>2307</v>
      </c>
      <c r="B745" s="43" t="s">
        <v>177</v>
      </c>
      <c r="C745" s="43" t="s">
        <v>2312</v>
      </c>
      <c r="D745" s="43" t="s">
        <v>2312</v>
      </c>
    </row>
    <row r="746" spans="1:4" x14ac:dyDescent="0.3">
      <c r="A746" s="43" t="s">
        <v>2307</v>
      </c>
      <c r="B746" s="43" t="s">
        <v>2313</v>
      </c>
      <c r="C746" s="43" t="s">
        <v>2314</v>
      </c>
      <c r="D746" s="43" t="s">
        <v>2314</v>
      </c>
    </row>
    <row r="747" spans="1:4" x14ac:dyDescent="0.3">
      <c r="A747" s="43" t="s">
        <v>2307</v>
      </c>
      <c r="B747" s="43" t="s">
        <v>1233</v>
      </c>
      <c r="C747" s="43" t="s">
        <v>2315</v>
      </c>
      <c r="D747" s="43" t="s">
        <v>2315</v>
      </c>
    </row>
    <row r="748" spans="1:4" ht="15" thickBot="1" x14ac:dyDescent="0.35">
      <c r="A748" s="42" t="s">
        <v>2307</v>
      </c>
      <c r="B748" s="42" t="s">
        <v>2316</v>
      </c>
      <c r="C748" s="42" t="s">
        <v>2317</v>
      </c>
      <c r="D748" s="42" t="s">
        <v>2317</v>
      </c>
    </row>
    <row r="749" spans="1:4" x14ac:dyDescent="0.3">
      <c r="A749" s="43" t="s">
        <v>2318</v>
      </c>
      <c r="B749" s="43" t="s">
        <v>242</v>
      </c>
      <c r="C749" s="41" t="s">
        <v>2319</v>
      </c>
      <c r="D749" s="41" t="s">
        <v>2320</v>
      </c>
    </row>
    <row r="750" spans="1:4" x14ac:dyDescent="0.3">
      <c r="A750" s="43" t="s">
        <v>2318</v>
      </c>
      <c r="B750" s="43" t="s">
        <v>2321</v>
      </c>
      <c r="C750" s="41" t="s">
        <v>2322</v>
      </c>
      <c r="D750" s="41" t="s">
        <v>2323</v>
      </c>
    </row>
    <row r="751" spans="1:4" x14ac:dyDescent="0.3">
      <c r="A751" s="43" t="s">
        <v>2318</v>
      </c>
      <c r="B751" s="43" t="s">
        <v>1438</v>
      </c>
      <c r="C751" s="43" t="s">
        <v>2324</v>
      </c>
      <c r="D751" s="43" t="s">
        <v>2325</v>
      </c>
    </row>
    <row r="752" spans="1:4" x14ac:dyDescent="0.3">
      <c r="A752" s="43" t="s">
        <v>2318</v>
      </c>
      <c r="B752" s="43" t="s">
        <v>2326</v>
      </c>
      <c r="C752" s="43" t="s">
        <v>2327</v>
      </c>
      <c r="D752" s="43" t="s">
        <v>2328</v>
      </c>
    </row>
    <row r="753" spans="1:4" x14ac:dyDescent="0.3">
      <c r="A753" s="43" t="s">
        <v>2318</v>
      </c>
      <c r="B753" s="43" t="s">
        <v>2309</v>
      </c>
      <c r="C753" s="43" t="s">
        <v>2329</v>
      </c>
      <c r="D753" s="43" t="s">
        <v>2330</v>
      </c>
    </row>
    <row r="754" spans="1:4" x14ac:dyDescent="0.3">
      <c r="A754" s="43" t="s">
        <v>2318</v>
      </c>
      <c r="B754" s="43" t="s">
        <v>601</v>
      </c>
      <c r="C754" s="43" t="s">
        <v>2331</v>
      </c>
      <c r="D754" s="43" t="s">
        <v>2332</v>
      </c>
    </row>
    <row r="755" spans="1:4" x14ac:dyDescent="0.3">
      <c r="A755" s="43" t="s">
        <v>2318</v>
      </c>
      <c r="B755" s="43" t="s">
        <v>2313</v>
      </c>
      <c r="C755" s="43" t="s">
        <v>2333</v>
      </c>
      <c r="D755" s="43" t="s">
        <v>2334</v>
      </c>
    </row>
    <row r="756" spans="1:4" x14ac:dyDescent="0.3">
      <c r="A756" s="43" t="s">
        <v>2318</v>
      </c>
      <c r="B756" s="43" t="s">
        <v>1233</v>
      </c>
      <c r="C756" s="43" t="s">
        <v>2335</v>
      </c>
      <c r="D756" s="43" t="s">
        <v>2336</v>
      </c>
    </row>
    <row r="757" spans="1:4" ht="15" thickBot="1" x14ac:dyDescent="0.35">
      <c r="A757" s="42" t="s">
        <v>2318</v>
      </c>
      <c r="B757" s="42" t="s">
        <v>2337</v>
      </c>
      <c r="C757" s="42" t="s">
        <v>2338</v>
      </c>
      <c r="D757" s="42" t="s">
        <v>2339</v>
      </c>
    </row>
    <row r="758" spans="1:4" x14ac:dyDescent="0.3">
      <c r="A758" s="43" t="s">
        <v>2340</v>
      </c>
      <c r="B758" s="43" t="s">
        <v>2341</v>
      </c>
      <c r="C758" s="43" t="s">
        <v>2342</v>
      </c>
      <c r="D758" s="43" t="s">
        <v>2342</v>
      </c>
    </row>
    <row r="759" spans="1:4" x14ac:dyDescent="0.3">
      <c r="A759" s="43" t="s">
        <v>2340</v>
      </c>
      <c r="B759" s="43" t="s">
        <v>2343</v>
      </c>
      <c r="C759" s="43" t="s">
        <v>2344</v>
      </c>
      <c r="D759" s="43" t="s">
        <v>2344</v>
      </c>
    </row>
    <row r="760" spans="1:4" x14ac:dyDescent="0.3">
      <c r="A760" s="43" t="s">
        <v>2340</v>
      </c>
      <c r="B760" s="43" t="s">
        <v>2345</v>
      </c>
      <c r="C760" s="43" t="s">
        <v>2346</v>
      </c>
      <c r="D760" s="43" t="s">
        <v>2346</v>
      </c>
    </row>
    <row r="761" spans="1:4" x14ac:dyDescent="0.3">
      <c r="A761" s="43" t="s">
        <v>2340</v>
      </c>
      <c r="B761" s="43" t="s">
        <v>2347</v>
      </c>
      <c r="C761" s="43" t="s">
        <v>2348</v>
      </c>
      <c r="D761" s="43" t="s">
        <v>2348</v>
      </c>
    </row>
    <row r="762" spans="1:4" x14ac:dyDescent="0.3">
      <c r="A762" s="43" t="s">
        <v>2340</v>
      </c>
      <c r="B762" s="43" t="s">
        <v>2349</v>
      </c>
      <c r="C762" s="43" t="s">
        <v>2350</v>
      </c>
      <c r="D762" s="43" t="s">
        <v>2350</v>
      </c>
    </row>
    <row r="763" spans="1:4" x14ac:dyDescent="0.3">
      <c r="A763" s="43" t="s">
        <v>2340</v>
      </c>
      <c r="B763" s="43" t="s">
        <v>2351</v>
      </c>
      <c r="C763" s="43" t="s">
        <v>2352</v>
      </c>
      <c r="D763" s="43" t="s">
        <v>2352</v>
      </c>
    </row>
    <row r="764" spans="1:4" x14ac:dyDescent="0.3">
      <c r="A764" s="43" t="s">
        <v>2340</v>
      </c>
      <c r="B764" s="43" t="s">
        <v>2353</v>
      </c>
      <c r="C764" s="43" t="s">
        <v>2354</v>
      </c>
      <c r="D764" s="43" t="s">
        <v>2354</v>
      </c>
    </row>
    <row r="765" spans="1:4" x14ac:dyDescent="0.3">
      <c r="A765" s="43" t="s">
        <v>2340</v>
      </c>
      <c r="B765" s="43" t="s">
        <v>2355</v>
      </c>
      <c r="C765" s="43" t="s">
        <v>2356</v>
      </c>
      <c r="D765" s="43" t="s">
        <v>2356</v>
      </c>
    </row>
    <row r="766" spans="1:4" x14ac:dyDescent="0.3">
      <c r="A766" s="43" t="s">
        <v>2340</v>
      </c>
      <c r="B766" s="43" t="s">
        <v>2357</v>
      </c>
      <c r="C766" s="43" t="s">
        <v>2358</v>
      </c>
      <c r="D766" s="43" t="s">
        <v>2358</v>
      </c>
    </row>
    <row r="767" spans="1:4" x14ac:dyDescent="0.3">
      <c r="A767" s="43" t="s">
        <v>2340</v>
      </c>
      <c r="B767" s="43" t="s">
        <v>2359</v>
      </c>
      <c r="C767" s="43" t="s">
        <v>2360</v>
      </c>
      <c r="D767" s="43" t="s">
        <v>2360</v>
      </c>
    </row>
    <row r="768" spans="1:4" x14ac:dyDescent="0.3">
      <c r="A768" s="43" t="s">
        <v>2340</v>
      </c>
      <c r="B768" s="43" t="s">
        <v>2361</v>
      </c>
      <c r="C768" s="43" t="s">
        <v>2362</v>
      </c>
      <c r="D768" s="43" t="s">
        <v>2362</v>
      </c>
    </row>
    <row r="769" spans="1:4" x14ac:dyDescent="0.3">
      <c r="A769" s="43" t="s">
        <v>2340</v>
      </c>
      <c r="B769" s="43" t="s">
        <v>2363</v>
      </c>
      <c r="C769" s="43" t="s">
        <v>2364</v>
      </c>
      <c r="D769" s="43" t="s">
        <v>2364</v>
      </c>
    </row>
    <row r="770" spans="1:4" x14ac:dyDescent="0.3">
      <c r="A770" s="43" t="s">
        <v>2340</v>
      </c>
      <c r="B770" s="43" t="s">
        <v>2365</v>
      </c>
      <c r="C770" s="43" t="s">
        <v>2366</v>
      </c>
      <c r="D770" s="43" t="s">
        <v>2366</v>
      </c>
    </row>
    <row r="771" spans="1:4" x14ac:dyDescent="0.3">
      <c r="A771" s="43" t="s">
        <v>2340</v>
      </c>
      <c r="B771" s="43" t="s">
        <v>2367</v>
      </c>
      <c r="C771" s="43" t="s">
        <v>2368</v>
      </c>
      <c r="D771" s="43" t="s">
        <v>2368</v>
      </c>
    </row>
    <row r="772" spans="1:4" x14ac:dyDescent="0.3">
      <c r="A772" s="43" t="s">
        <v>2340</v>
      </c>
      <c r="B772" s="43" t="s">
        <v>2369</v>
      </c>
      <c r="C772" s="43" t="s">
        <v>2370</v>
      </c>
      <c r="D772" s="43" t="s">
        <v>2370</v>
      </c>
    </row>
    <row r="773" spans="1:4" x14ac:dyDescent="0.3">
      <c r="A773" s="43" t="s">
        <v>2340</v>
      </c>
      <c r="B773" s="43" t="s">
        <v>2371</v>
      </c>
      <c r="C773" s="43" t="s">
        <v>2372</v>
      </c>
      <c r="D773" s="43" t="s">
        <v>2372</v>
      </c>
    </row>
    <row r="774" spans="1:4" x14ac:dyDescent="0.3">
      <c r="A774" s="43" t="s">
        <v>2340</v>
      </c>
      <c r="B774" s="43" t="s">
        <v>2373</v>
      </c>
      <c r="C774" s="43" t="s">
        <v>2374</v>
      </c>
      <c r="D774" s="43" t="s">
        <v>2374</v>
      </c>
    </row>
    <row r="775" spans="1:4" x14ac:dyDescent="0.3">
      <c r="A775" s="43" t="s">
        <v>2340</v>
      </c>
      <c r="B775" s="43" t="s">
        <v>2375</v>
      </c>
      <c r="C775" s="43" t="s">
        <v>2376</v>
      </c>
      <c r="D775" s="43" t="s">
        <v>2376</v>
      </c>
    </row>
    <row r="776" spans="1:4" x14ac:dyDescent="0.3">
      <c r="A776" s="43" t="s">
        <v>2340</v>
      </c>
      <c r="B776" s="43" t="s">
        <v>2377</v>
      </c>
      <c r="C776" s="43" t="s">
        <v>2378</v>
      </c>
      <c r="D776" s="43" t="s">
        <v>2378</v>
      </c>
    </row>
    <row r="777" spans="1:4" x14ac:dyDescent="0.3">
      <c r="A777" s="43" t="s">
        <v>2340</v>
      </c>
      <c r="B777" s="43" t="s">
        <v>2379</v>
      </c>
      <c r="C777" s="43" t="s">
        <v>2380</v>
      </c>
      <c r="D777" s="43" t="s">
        <v>2380</v>
      </c>
    </row>
    <row r="778" spans="1:4" x14ac:dyDescent="0.3">
      <c r="A778" s="43" t="s">
        <v>2340</v>
      </c>
      <c r="B778" s="43" t="s">
        <v>2381</v>
      </c>
      <c r="C778" s="43" t="s">
        <v>2382</v>
      </c>
      <c r="D778" s="43" t="s">
        <v>2382</v>
      </c>
    </row>
    <row r="779" spans="1:4" x14ac:dyDescent="0.3">
      <c r="A779" s="43" t="s">
        <v>2340</v>
      </c>
      <c r="B779" s="43" t="s">
        <v>2383</v>
      </c>
      <c r="C779" s="43" t="s">
        <v>2384</v>
      </c>
      <c r="D779" s="43" t="s">
        <v>2384</v>
      </c>
    </row>
    <row r="780" spans="1:4" x14ac:dyDescent="0.3">
      <c r="A780" s="43" t="s">
        <v>2340</v>
      </c>
      <c r="B780" s="43" t="s">
        <v>2385</v>
      </c>
      <c r="C780" s="43" t="s">
        <v>2386</v>
      </c>
      <c r="D780" s="43" t="s">
        <v>2386</v>
      </c>
    </row>
    <row r="781" spans="1:4" x14ac:dyDescent="0.3">
      <c r="A781" s="43" t="s">
        <v>2340</v>
      </c>
      <c r="B781" s="43" t="s">
        <v>2387</v>
      </c>
      <c r="C781" s="43" t="s">
        <v>1364</v>
      </c>
      <c r="D781" s="43" t="s">
        <v>1364</v>
      </c>
    </row>
    <row r="782" spans="1:4" x14ac:dyDescent="0.3">
      <c r="A782" s="43" t="s">
        <v>2340</v>
      </c>
      <c r="B782" s="43" t="s">
        <v>2388</v>
      </c>
      <c r="C782" s="43" t="s">
        <v>2389</v>
      </c>
      <c r="D782" s="43" t="s">
        <v>2389</v>
      </c>
    </row>
    <row r="783" spans="1:4" x14ac:dyDescent="0.3">
      <c r="A783" s="43" t="s">
        <v>2340</v>
      </c>
      <c r="B783" s="43" t="s">
        <v>2390</v>
      </c>
      <c r="C783" s="43" t="s">
        <v>2391</v>
      </c>
      <c r="D783" s="43" t="s">
        <v>2391</v>
      </c>
    </row>
    <row r="784" spans="1:4" x14ac:dyDescent="0.3">
      <c r="A784" s="43" t="s">
        <v>2340</v>
      </c>
      <c r="B784" s="43" t="s">
        <v>2392</v>
      </c>
      <c r="C784" s="43" t="s">
        <v>2393</v>
      </c>
      <c r="D784" s="43" t="s">
        <v>2393</v>
      </c>
    </row>
    <row r="785" spans="1:4" x14ac:dyDescent="0.3">
      <c r="A785" s="43" t="s">
        <v>2340</v>
      </c>
      <c r="B785" s="43" t="s">
        <v>2394</v>
      </c>
      <c r="C785" s="43" t="s">
        <v>2395</v>
      </c>
      <c r="D785" s="43" t="s">
        <v>2395</v>
      </c>
    </row>
    <row r="786" spans="1:4" x14ac:dyDescent="0.3">
      <c r="A786" s="43" t="s">
        <v>2340</v>
      </c>
      <c r="B786" s="43" t="s">
        <v>2396</v>
      </c>
      <c r="C786" s="43" t="s">
        <v>2397</v>
      </c>
      <c r="D786" s="43" t="s">
        <v>2397</v>
      </c>
    </row>
    <row r="787" spans="1:4" x14ac:dyDescent="0.3">
      <c r="A787" s="43" t="s">
        <v>2340</v>
      </c>
      <c r="B787" s="41" t="s">
        <v>2398</v>
      </c>
      <c r="C787" s="43"/>
      <c r="D787" s="43" t="s">
        <v>2399</v>
      </c>
    </row>
    <row r="788" spans="1:4" x14ac:dyDescent="0.3">
      <c r="A788" s="43" t="s">
        <v>2340</v>
      </c>
      <c r="B788" s="43" t="s">
        <v>2400</v>
      </c>
      <c r="C788" s="43" t="s">
        <v>2401</v>
      </c>
      <c r="D788" s="43" t="s">
        <v>2402</v>
      </c>
    </row>
    <row r="789" spans="1:4" x14ac:dyDescent="0.3">
      <c r="A789" s="43" t="s">
        <v>2340</v>
      </c>
      <c r="B789" s="43" t="s">
        <v>2403</v>
      </c>
      <c r="C789" s="43" t="s">
        <v>2401</v>
      </c>
      <c r="D789" s="43" t="s">
        <v>2402</v>
      </c>
    </row>
    <row r="790" spans="1:4" x14ac:dyDescent="0.3">
      <c r="A790" s="43" t="s">
        <v>2340</v>
      </c>
      <c r="B790" s="43" t="s">
        <v>2404</v>
      </c>
      <c r="C790" s="43" t="s">
        <v>2401</v>
      </c>
      <c r="D790" s="43" t="s">
        <v>2402</v>
      </c>
    </row>
    <row r="791" spans="1:4" x14ac:dyDescent="0.3">
      <c r="A791" s="43" t="s">
        <v>2340</v>
      </c>
      <c r="B791" s="43" t="s">
        <v>2405</v>
      </c>
      <c r="C791" s="43" t="s">
        <v>2401</v>
      </c>
      <c r="D791" s="43" t="s">
        <v>2402</v>
      </c>
    </row>
    <row r="792" spans="1:4" x14ac:dyDescent="0.3">
      <c r="A792" s="43" t="s">
        <v>2340</v>
      </c>
      <c r="B792" s="43" t="s">
        <v>2406</v>
      </c>
      <c r="C792" s="43" t="s">
        <v>2401</v>
      </c>
      <c r="D792" s="43" t="s">
        <v>2402</v>
      </c>
    </row>
    <row r="793" spans="1:4" x14ac:dyDescent="0.3">
      <c r="A793" s="43" t="s">
        <v>2340</v>
      </c>
      <c r="B793" s="43" t="s">
        <v>2407</v>
      </c>
      <c r="C793" s="43" t="s">
        <v>2401</v>
      </c>
      <c r="D793" s="43" t="s">
        <v>2402</v>
      </c>
    </row>
    <row r="794" spans="1:4" x14ac:dyDescent="0.3">
      <c r="A794" s="43" t="s">
        <v>2340</v>
      </c>
      <c r="B794" s="43" t="s">
        <v>2408</v>
      </c>
      <c r="C794" s="43" t="s">
        <v>2409</v>
      </c>
      <c r="D794" s="43" t="s">
        <v>2410</v>
      </c>
    </row>
    <row r="795" spans="1:4" x14ac:dyDescent="0.3">
      <c r="A795" s="43" t="s">
        <v>2340</v>
      </c>
      <c r="B795" s="43" t="s">
        <v>2411</v>
      </c>
      <c r="C795" s="43" t="s">
        <v>2412</v>
      </c>
      <c r="D795" s="43" t="s">
        <v>2412</v>
      </c>
    </row>
    <row r="796" spans="1:4" x14ac:dyDescent="0.3">
      <c r="A796" s="43" t="s">
        <v>2340</v>
      </c>
      <c r="B796" s="43" t="s">
        <v>2413</v>
      </c>
      <c r="C796" s="43" t="s">
        <v>2414</v>
      </c>
      <c r="D796" s="43" t="s">
        <v>2414</v>
      </c>
    </row>
    <row r="797" spans="1:4" x14ac:dyDescent="0.3">
      <c r="A797" s="43" t="s">
        <v>2340</v>
      </c>
      <c r="B797" s="43" t="s">
        <v>2415</v>
      </c>
      <c r="C797" s="43" t="s">
        <v>2416</v>
      </c>
      <c r="D797" s="43" t="s">
        <v>2416</v>
      </c>
    </row>
    <row r="798" spans="1:4" x14ac:dyDescent="0.3">
      <c r="A798" s="43" t="s">
        <v>2340</v>
      </c>
      <c r="B798" s="43" t="s">
        <v>2417</v>
      </c>
      <c r="C798" s="43" t="s">
        <v>2418</v>
      </c>
      <c r="D798" s="43" t="s">
        <v>2418</v>
      </c>
    </row>
    <row r="799" spans="1:4" x14ac:dyDescent="0.3">
      <c r="A799" s="43" t="s">
        <v>2340</v>
      </c>
      <c r="B799" s="43" t="s">
        <v>2419</v>
      </c>
      <c r="C799" s="43" t="s">
        <v>2420</v>
      </c>
      <c r="D799" s="43" t="s">
        <v>2420</v>
      </c>
    </row>
    <row r="800" spans="1:4" x14ac:dyDescent="0.3">
      <c r="A800" s="43" t="s">
        <v>2340</v>
      </c>
      <c r="B800" s="43" t="s">
        <v>2421</v>
      </c>
      <c r="C800" s="43" t="s">
        <v>2422</v>
      </c>
      <c r="D800" s="43" t="s">
        <v>2422</v>
      </c>
    </row>
    <row r="801" spans="1:4" x14ac:dyDescent="0.3">
      <c r="A801" s="43" t="s">
        <v>2340</v>
      </c>
      <c r="B801" s="43" t="s">
        <v>2423</v>
      </c>
      <c r="C801" s="43" t="s">
        <v>2424</v>
      </c>
      <c r="D801" s="43" t="s">
        <v>2424</v>
      </c>
    </row>
    <row r="802" spans="1:4" x14ac:dyDescent="0.3">
      <c r="A802" s="43" t="s">
        <v>2340</v>
      </c>
      <c r="B802" s="43" t="s">
        <v>2425</v>
      </c>
      <c r="C802" s="43" t="s">
        <v>2426</v>
      </c>
      <c r="D802" s="43" t="s">
        <v>2426</v>
      </c>
    </row>
    <row r="803" spans="1:4" x14ac:dyDescent="0.3">
      <c r="A803" s="43" t="s">
        <v>2340</v>
      </c>
      <c r="B803" s="43" t="s">
        <v>2427</v>
      </c>
      <c r="C803" s="43" t="s">
        <v>2428</v>
      </c>
      <c r="D803" s="43" t="s">
        <v>2428</v>
      </c>
    </row>
    <row r="804" spans="1:4" x14ac:dyDescent="0.3">
      <c r="A804" s="43" t="s">
        <v>2340</v>
      </c>
      <c r="B804" s="43" t="s">
        <v>2429</v>
      </c>
      <c r="C804" s="43" t="s">
        <v>2430</v>
      </c>
      <c r="D804" s="43" t="s">
        <v>2430</v>
      </c>
    </row>
    <row r="805" spans="1:4" x14ac:dyDescent="0.3">
      <c r="A805" s="43" t="s">
        <v>2340</v>
      </c>
      <c r="B805" s="43" t="s">
        <v>2431</v>
      </c>
      <c r="C805" s="43" t="s">
        <v>2432</v>
      </c>
      <c r="D805" s="43" t="s">
        <v>2432</v>
      </c>
    </row>
    <row r="806" spans="1:4" x14ac:dyDescent="0.3">
      <c r="A806" s="43" t="s">
        <v>2340</v>
      </c>
      <c r="B806" s="43" t="s">
        <v>2433</v>
      </c>
      <c r="C806" s="43" t="s">
        <v>2434</v>
      </c>
      <c r="D806" s="43" t="s">
        <v>2434</v>
      </c>
    </row>
    <row r="807" spans="1:4" x14ac:dyDescent="0.3">
      <c r="A807" s="43" t="s">
        <v>2340</v>
      </c>
      <c r="B807" s="43" t="s">
        <v>2435</v>
      </c>
      <c r="C807" s="43" t="s">
        <v>2436</v>
      </c>
      <c r="D807" s="43" t="s">
        <v>2436</v>
      </c>
    </row>
    <row r="808" spans="1:4" x14ac:dyDescent="0.3">
      <c r="A808" s="43" t="s">
        <v>2340</v>
      </c>
      <c r="B808" s="43" t="s">
        <v>2437</v>
      </c>
      <c r="C808" s="43" t="s">
        <v>2438</v>
      </c>
      <c r="D808" s="43" t="s">
        <v>2438</v>
      </c>
    </row>
    <row r="809" spans="1:4" x14ac:dyDescent="0.3">
      <c r="A809" s="43" t="s">
        <v>2340</v>
      </c>
      <c r="B809" s="43" t="s">
        <v>2439</v>
      </c>
      <c r="C809" s="43" t="s">
        <v>2440</v>
      </c>
      <c r="D809" s="43" t="s">
        <v>2440</v>
      </c>
    </row>
    <row r="810" spans="1:4" x14ac:dyDescent="0.3">
      <c r="A810" s="43" t="s">
        <v>2340</v>
      </c>
      <c r="B810" s="43" t="s">
        <v>2441</v>
      </c>
      <c r="C810" s="43" t="s">
        <v>2442</v>
      </c>
      <c r="D810" s="43" t="s">
        <v>2442</v>
      </c>
    </row>
    <row r="811" spans="1:4" x14ac:dyDescent="0.3">
      <c r="A811" s="43" t="s">
        <v>2340</v>
      </c>
      <c r="B811" s="43" t="s">
        <v>2443</v>
      </c>
      <c r="C811" s="43" t="s">
        <v>2444</v>
      </c>
      <c r="D811" s="43" t="s">
        <v>2444</v>
      </c>
    </row>
    <row r="812" spans="1:4" x14ac:dyDescent="0.3">
      <c r="A812" s="43" t="s">
        <v>2340</v>
      </c>
      <c r="B812" s="43" t="s">
        <v>2445</v>
      </c>
      <c r="C812" s="43" t="s">
        <v>2446</v>
      </c>
      <c r="D812" s="43" t="s">
        <v>2446</v>
      </c>
    </row>
    <row r="813" spans="1:4" x14ac:dyDescent="0.3">
      <c r="A813" s="43" t="s">
        <v>2340</v>
      </c>
      <c r="B813" s="43" t="s">
        <v>2447</v>
      </c>
      <c r="C813" s="43" t="s">
        <v>2448</v>
      </c>
      <c r="D813" s="43" t="s">
        <v>2448</v>
      </c>
    </row>
    <row r="814" spans="1:4" x14ac:dyDescent="0.3">
      <c r="A814" s="43" t="s">
        <v>2340</v>
      </c>
      <c r="B814" s="43" t="s">
        <v>2449</v>
      </c>
      <c r="C814" s="43" t="s">
        <v>2450</v>
      </c>
      <c r="D814" s="43" t="s">
        <v>2450</v>
      </c>
    </row>
    <row r="815" spans="1:4" x14ac:dyDescent="0.3">
      <c r="A815" s="43" t="s">
        <v>2340</v>
      </c>
      <c r="B815" s="43" t="s">
        <v>2451</v>
      </c>
      <c r="C815" s="43" t="s">
        <v>2452</v>
      </c>
      <c r="D815" s="43" t="s">
        <v>2452</v>
      </c>
    </row>
    <row r="816" spans="1:4" x14ac:dyDescent="0.3">
      <c r="A816" s="43" t="s">
        <v>2340</v>
      </c>
      <c r="B816" s="43" t="s">
        <v>2453</v>
      </c>
      <c r="C816" s="43" t="s">
        <v>2454</v>
      </c>
      <c r="D816" s="43" t="s">
        <v>2454</v>
      </c>
    </row>
    <row r="817" spans="1:4" x14ac:dyDescent="0.3">
      <c r="A817" s="43" t="s">
        <v>2340</v>
      </c>
      <c r="B817" s="43" t="s">
        <v>2455</v>
      </c>
      <c r="C817" s="43" t="s">
        <v>2456</v>
      </c>
      <c r="D817" s="43" t="s">
        <v>2456</v>
      </c>
    </row>
    <row r="818" spans="1:4" x14ac:dyDescent="0.3">
      <c r="A818" s="43" t="s">
        <v>2340</v>
      </c>
      <c r="B818" s="43" t="s">
        <v>2457</v>
      </c>
      <c r="C818" s="43" t="s">
        <v>2458</v>
      </c>
      <c r="D818" s="43" t="s">
        <v>2458</v>
      </c>
    </row>
    <row r="819" spans="1:4" x14ac:dyDescent="0.3">
      <c r="A819" s="43" t="s">
        <v>2340</v>
      </c>
      <c r="B819" s="43" t="s">
        <v>2459</v>
      </c>
      <c r="C819" s="43" t="s">
        <v>2460</v>
      </c>
      <c r="D819" s="43" t="s">
        <v>2460</v>
      </c>
    </row>
    <row r="820" spans="1:4" x14ac:dyDescent="0.3">
      <c r="A820" s="43" t="s">
        <v>2340</v>
      </c>
      <c r="B820" s="43" t="s">
        <v>2461</v>
      </c>
      <c r="C820" s="43" t="s">
        <v>2462</v>
      </c>
      <c r="D820" s="43" t="s">
        <v>2462</v>
      </c>
    </row>
    <row r="821" spans="1:4" x14ac:dyDescent="0.3">
      <c r="A821" s="43" t="s">
        <v>2340</v>
      </c>
      <c r="B821" s="43" t="s">
        <v>2463</v>
      </c>
      <c r="C821" s="43" t="s">
        <v>2464</v>
      </c>
      <c r="D821" s="43" t="s">
        <v>2464</v>
      </c>
    </row>
    <row r="822" spans="1:4" x14ac:dyDescent="0.3">
      <c r="A822" s="43" t="s">
        <v>2340</v>
      </c>
      <c r="B822" s="43" t="s">
        <v>2465</v>
      </c>
      <c r="C822" s="43" t="s">
        <v>2466</v>
      </c>
      <c r="D822" s="43" t="s">
        <v>2466</v>
      </c>
    </row>
    <row r="823" spans="1:4" x14ac:dyDescent="0.3">
      <c r="A823" s="43" t="s">
        <v>2340</v>
      </c>
      <c r="B823" s="43" t="s">
        <v>2467</v>
      </c>
      <c r="C823" s="43" t="s">
        <v>2468</v>
      </c>
      <c r="D823" s="43" t="s">
        <v>2468</v>
      </c>
    </row>
    <row r="824" spans="1:4" ht="15" thickBot="1" x14ac:dyDescent="0.35">
      <c r="A824" s="42" t="s">
        <v>2340</v>
      </c>
      <c r="B824" s="42" t="s">
        <v>2469</v>
      </c>
      <c r="C824" s="42" t="s">
        <v>2470</v>
      </c>
      <c r="D824" s="42" t="s">
        <v>2470</v>
      </c>
    </row>
    <row r="825" spans="1:4" x14ac:dyDescent="0.3">
      <c r="A825" s="43" t="s">
        <v>2471</v>
      </c>
      <c r="B825" s="43" t="s">
        <v>2472</v>
      </c>
      <c r="C825" s="43" t="s">
        <v>2473</v>
      </c>
      <c r="D825" s="43" t="s">
        <v>2474</v>
      </c>
    </row>
    <row r="826" spans="1:4" x14ac:dyDescent="0.3">
      <c r="A826" s="43" t="s">
        <v>2471</v>
      </c>
      <c r="B826" s="43" t="s">
        <v>2475</v>
      </c>
      <c r="C826" s="43" t="s">
        <v>2476</v>
      </c>
      <c r="D826" s="43" t="s">
        <v>2477</v>
      </c>
    </row>
    <row r="827" spans="1:4" ht="15" thickBot="1" x14ac:dyDescent="0.35">
      <c r="A827" s="42" t="s">
        <v>2471</v>
      </c>
      <c r="B827" s="42" t="s">
        <v>2478</v>
      </c>
      <c r="C827" s="42" t="s">
        <v>2479</v>
      </c>
      <c r="D827" s="42" t="s">
        <v>2480</v>
      </c>
    </row>
    <row r="828" spans="1:4" x14ac:dyDescent="0.3">
      <c r="A828" s="43" t="s">
        <v>2481</v>
      </c>
      <c r="B828" s="43" t="s">
        <v>532</v>
      </c>
      <c r="C828" s="43" t="s">
        <v>2482</v>
      </c>
      <c r="D828" s="43" t="s">
        <v>2482</v>
      </c>
    </row>
    <row r="829" spans="1:4" x14ac:dyDescent="0.3">
      <c r="A829" s="43" t="s">
        <v>2481</v>
      </c>
      <c r="B829" s="43" t="s">
        <v>534</v>
      </c>
      <c r="C829" s="43" t="s">
        <v>2483</v>
      </c>
      <c r="D829" s="43" t="s">
        <v>2483</v>
      </c>
    </row>
    <row r="830" spans="1:4" x14ac:dyDescent="0.3">
      <c r="A830" s="43" t="s">
        <v>2481</v>
      </c>
      <c r="B830" s="43" t="s">
        <v>2484</v>
      </c>
      <c r="C830" s="43" t="s">
        <v>2485</v>
      </c>
      <c r="D830" s="43" t="s">
        <v>2485</v>
      </c>
    </row>
    <row r="831" spans="1:4" x14ac:dyDescent="0.3">
      <c r="A831" s="43" t="s">
        <v>2481</v>
      </c>
      <c r="B831" s="43" t="s">
        <v>601</v>
      </c>
      <c r="C831" s="43" t="s">
        <v>2486</v>
      </c>
      <c r="D831" s="43" t="s">
        <v>2486</v>
      </c>
    </row>
    <row r="832" spans="1:4" x14ac:dyDescent="0.3">
      <c r="A832" s="43" t="s">
        <v>2481</v>
      </c>
      <c r="B832" s="43" t="s">
        <v>2487</v>
      </c>
      <c r="C832" s="43" t="s">
        <v>2488</v>
      </c>
      <c r="D832" s="43" t="s">
        <v>2488</v>
      </c>
    </row>
    <row r="833" spans="1:4" ht="15" thickBot="1" x14ac:dyDescent="0.35">
      <c r="A833" s="42" t="s">
        <v>2481</v>
      </c>
      <c r="B833" s="42" t="s">
        <v>2489</v>
      </c>
      <c r="C833" s="42" t="s">
        <v>2490</v>
      </c>
      <c r="D833" s="42" t="s">
        <v>2490</v>
      </c>
    </row>
    <row r="834" spans="1:4" x14ac:dyDescent="0.3">
      <c r="A834" s="43" t="s">
        <v>2491</v>
      </c>
      <c r="B834" s="43" t="s">
        <v>2492</v>
      </c>
      <c r="C834" s="43" t="s">
        <v>2493</v>
      </c>
      <c r="D834" s="43" t="s">
        <v>2493</v>
      </c>
    </row>
    <row r="835" spans="1:4" x14ac:dyDescent="0.3">
      <c r="A835" s="43" t="s">
        <v>2491</v>
      </c>
      <c r="B835" s="43" t="s">
        <v>2494</v>
      </c>
      <c r="C835" s="43" t="s">
        <v>2495</v>
      </c>
      <c r="D835" s="43" t="s">
        <v>2495</v>
      </c>
    </row>
    <row r="836" spans="1:4" x14ac:dyDescent="0.3">
      <c r="A836" s="43" t="s">
        <v>2491</v>
      </c>
      <c r="B836" s="43" t="s">
        <v>2496</v>
      </c>
      <c r="C836" s="43" t="s">
        <v>2497</v>
      </c>
      <c r="D836" s="43" t="s">
        <v>2497</v>
      </c>
    </row>
    <row r="837" spans="1:4" x14ac:dyDescent="0.3">
      <c r="A837" s="43" t="s">
        <v>2491</v>
      </c>
      <c r="B837" s="43" t="s">
        <v>2498</v>
      </c>
      <c r="C837" s="43" t="s">
        <v>2499</v>
      </c>
      <c r="D837" s="43" t="s">
        <v>2499</v>
      </c>
    </row>
    <row r="838" spans="1:4" x14ac:dyDescent="0.3">
      <c r="A838" s="43" t="s">
        <v>2491</v>
      </c>
      <c r="B838" s="43" t="s">
        <v>2500</v>
      </c>
      <c r="C838" s="43" t="s">
        <v>2501</v>
      </c>
      <c r="D838" s="43" t="s">
        <v>2501</v>
      </c>
    </row>
    <row r="839" spans="1:4" x14ac:dyDescent="0.3">
      <c r="A839" s="43" t="s">
        <v>2491</v>
      </c>
      <c r="B839" s="43" t="s">
        <v>2502</v>
      </c>
      <c r="C839" s="43" t="s">
        <v>2503</v>
      </c>
      <c r="D839" s="43" t="s">
        <v>2503</v>
      </c>
    </row>
    <row r="840" spans="1:4" x14ac:dyDescent="0.3">
      <c r="A840" s="43" t="s">
        <v>2491</v>
      </c>
      <c r="B840" s="43" t="s">
        <v>2504</v>
      </c>
      <c r="C840" s="43" t="s">
        <v>2505</v>
      </c>
      <c r="D840" s="43" t="s">
        <v>2505</v>
      </c>
    </row>
    <row r="841" spans="1:4" x14ac:dyDescent="0.3">
      <c r="A841" s="43" t="s">
        <v>2491</v>
      </c>
      <c r="B841" s="43" t="s">
        <v>2506</v>
      </c>
      <c r="C841" s="43" t="s">
        <v>2507</v>
      </c>
      <c r="D841" s="43" t="s">
        <v>2507</v>
      </c>
    </row>
    <row r="842" spans="1:4" x14ac:dyDescent="0.3">
      <c r="A842" s="43" t="s">
        <v>2491</v>
      </c>
      <c r="B842" s="43" t="s">
        <v>2508</v>
      </c>
      <c r="C842" s="43" t="s">
        <v>2509</v>
      </c>
      <c r="D842" s="43" t="s">
        <v>2509</v>
      </c>
    </row>
    <row r="843" spans="1:4" x14ac:dyDescent="0.3">
      <c r="A843" s="43" t="s">
        <v>2491</v>
      </c>
      <c r="B843" s="43" t="s">
        <v>2510</v>
      </c>
      <c r="C843" s="43" t="s">
        <v>2511</v>
      </c>
      <c r="D843" s="43" t="s">
        <v>2511</v>
      </c>
    </row>
    <row r="844" spans="1:4" x14ac:dyDescent="0.3">
      <c r="A844" s="43" t="s">
        <v>2491</v>
      </c>
      <c r="B844" s="43" t="s">
        <v>2512</v>
      </c>
      <c r="C844" s="43" t="s">
        <v>2513</v>
      </c>
      <c r="D844" s="43" t="s">
        <v>2513</v>
      </c>
    </row>
    <row r="845" spans="1:4" x14ac:dyDescent="0.3">
      <c r="A845" s="43" t="s">
        <v>2491</v>
      </c>
      <c r="B845" s="43" t="s">
        <v>2514</v>
      </c>
      <c r="C845" s="43" t="s">
        <v>2515</v>
      </c>
      <c r="D845" s="43" t="s">
        <v>2515</v>
      </c>
    </row>
    <row r="846" spans="1:4" x14ac:dyDescent="0.3">
      <c r="A846" s="43" t="s">
        <v>2491</v>
      </c>
      <c r="B846" s="43" t="s">
        <v>2516</v>
      </c>
      <c r="C846" s="43" t="s">
        <v>2517</v>
      </c>
      <c r="D846" s="43" t="s">
        <v>2517</v>
      </c>
    </row>
    <row r="847" spans="1:4" x14ac:dyDescent="0.3">
      <c r="A847" s="43" t="s">
        <v>2491</v>
      </c>
      <c r="B847" s="43" t="s">
        <v>2518</v>
      </c>
      <c r="C847" s="43" t="s">
        <v>2519</v>
      </c>
      <c r="D847" s="43" t="s">
        <v>2519</v>
      </c>
    </row>
    <row r="848" spans="1:4" x14ac:dyDescent="0.3">
      <c r="A848" s="43" t="s">
        <v>2491</v>
      </c>
      <c r="B848" s="43" t="s">
        <v>2520</v>
      </c>
      <c r="C848" s="43" t="s">
        <v>2521</v>
      </c>
      <c r="D848" s="43" t="s">
        <v>2521</v>
      </c>
    </row>
    <row r="849" spans="1:4" x14ac:dyDescent="0.3">
      <c r="A849" s="43" t="s">
        <v>2491</v>
      </c>
      <c r="B849" s="43" t="s">
        <v>2522</v>
      </c>
      <c r="C849" s="43" t="s">
        <v>2523</v>
      </c>
      <c r="D849" s="43" t="s">
        <v>2523</v>
      </c>
    </row>
    <row r="850" spans="1:4" x14ac:dyDescent="0.3">
      <c r="A850" s="43" t="s">
        <v>2491</v>
      </c>
      <c r="B850" s="43" t="s">
        <v>2524</v>
      </c>
      <c r="C850" s="43" t="s">
        <v>2525</v>
      </c>
      <c r="D850" s="43" t="s">
        <v>2525</v>
      </c>
    </row>
    <row r="851" spans="1:4" x14ac:dyDescent="0.3">
      <c r="A851" s="43" t="s">
        <v>2491</v>
      </c>
      <c r="B851" s="43" t="s">
        <v>2526</v>
      </c>
      <c r="C851" s="43" t="s">
        <v>2527</v>
      </c>
      <c r="D851" s="43" t="s">
        <v>2527</v>
      </c>
    </row>
    <row r="852" spans="1:4" x14ac:dyDescent="0.3">
      <c r="A852" s="43" t="s">
        <v>2491</v>
      </c>
      <c r="B852" s="43" t="s">
        <v>2528</v>
      </c>
      <c r="C852" s="43" t="s">
        <v>2529</v>
      </c>
      <c r="D852" s="43" t="s">
        <v>2529</v>
      </c>
    </row>
    <row r="853" spans="1:4" x14ac:dyDescent="0.3">
      <c r="A853" s="43" t="s">
        <v>2491</v>
      </c>
      <c r="B853" s="43" t="s">
        <v>2530</v>
      </c>
      <c r="C853" s="43" t="s">
        <v>2531</v>
      </c>
      <c r="D853" s="43" t="s">
        <v>2531</v>
      </c>
    </row>
    <row r="854" spans="1:4" x14ac:dyDescent="0.3">
      <c r="A854" s="43" t="s">
        <v>2491</v>
      </c>
      <c r="B854" s="43" t="s">
        <v>2532</v>
      </c>
      <c r="C854" s="43" t="s">
        <v>2533</v>
      </c>
      <c r="D854" s="43" t="s">
        <v>2533</v>
      </c>
    </row>
    <row r="855" spans="1:4" x14ac:dyDescent="0.3">
      <c r="A855" s="43" t="s">
        <v>2491</v>
      </c>
      <c r="B855" s="43" t="s">
        <v>2534</v>
      </c>
      <c r="C855" s="43" t="s">
        <v>2535</v>
      </c>
      <c r="D855" s="43" t="s">
        <v>2535</v>
      </c>
    </row>
    <row r="856" spans="1:4" x14ac:dyDescent="0.3">
      <c r="A856" s="43" t="s">
        <v>2491</v>
      </c>
      <c r="B856" s="43" t="s">
        <v>2536</v>
      </c>
      <c r="C856" s="43" t="s">
        <v>2537</v>
      </c>
      <c r="D856" s="43" t="s">
        <v>2537</v>
      </c>
    </row>
    <row r="857" spans="1:4" x14ac:dyDescent="0.3">
      <c r="A857" s="43" t="s">
        <v>2491</v>
      </c>
      <c r="B857" s="43" t="s">
        <v>2538</v>
      </c>
      <c r="C857" s="43" t="s">
        <v>2539</v>
      </c>
      <c r="D857" s="43" t="s">
        <v>2539</v>
      </c>
    </row>
    <row r="858" spans="1:4" ht="15" thickBot="1" x14ac:dyDescent="0.35">
      <c r="A858" s="42" t="s">
        <v>2491</v>
      </c>
      <c r="B858" s="42" t="s">
        <v>2540</v>
      </c>
      <c r="C858" s="42" t="s">
        <v>2541</v>
      </c>
      <c r="D858" s="42" t="s">
        <v>2541</v>
      </c>
    </row>
    <row r="859" spans="1:4" x14ac:dyDescent="0.3">
      <c r="A859" s="43" t="s">
        <v>101</v>
      </c>
      <c r="B859" s="43">
        <v>7719</v>
      </c>
      <c r="C859" s="43" t="s">
        <v>2542</v>
      </c>
      <c r="D859" s="43" t="s">
        <v>2542</v>
      </c>
    </row>
    <row r="860" spans="1:4" x14ac:dyDescent="0.3">
      <c r="A860" s="43" t="s">
        <v>101</v>
      </c>
      <c r="B860" s="43">
        <v>7740</v>
      </c>
      <c r="C860" s="43" t="s">
        <v>2543</v>
      </c>
      <c r="D860" s="43" t="s">
        <v>2543</v>
      </c>
    </row>
    <row r="861" spans="1:4" x14ac:dyDescent="0.3">
      <c r="A861" s="43" t="s">
        <v>101</v>
      </c>
      <c r="B861" s="43">
        <v>7768</v>
      </c>
      <c r="C861" s="43" t="s">
        <v>2544</v>
      </c>
      <c r="D861" s="43" t="s">
        <v>2544</v>
      </c>
    </row>
    <row r="862" spans="1:4" x14ac:dyDescent="0.3">
      <c r="A862" s="43" t="s">
        <v>101</v>
      </c>
      <c r="B862" s="43">
        <v>7774</v>
      </c>
      <c r="C862" s="43" t="s">
        <v>2545</v>
      </c>
      <c r="D862" s="43" t="s">
        <v>2545</v>
      </c>
    </row>
    <row r="863" spans="1:4" x14ac:dyDescent="0.3">
      <c r="A863" s="43" t="s">
        <v>101</v>
      </c>
      <c r="B863" s="43">
        <v>7775</v>
      </c>
      <c r="C863" s="43" t="s">
        <v>2546</v>
      </c>
      <c r="D863" s="43" t="s">
        <v>2546</v>
      </c>
    </row>
    <row r="864" spans="1:4" x14ac:dyDescent="0.3">
      <c r="A864" s="43" t="s">
        <v>101</v>
      </c>
      <c r="B864" s="43">
        <v>7780</v>
      </c>
      <c r="C864" s="43" t="s">
        <v>2547</v>
      </c>
      <c r="D864" s="43" t="s">
        <v>2547</v>
      </c>
    </row>
    <row r="865" spans="1:4" x14ac:dyDescent="0.3">
      <c r="A865" s="43" t="s">
        <v>101</v>
      </c>
      <c r="B865" s="43">
        <v>7782</v>
      </c>
      <c r="C865" s="43" t="s">
        <v>2548</v>
      </c>
      <c r="D865" s="43" t="s">
        <v>2548</v>
      </c>
    </row>
    <row r="866" spans="1:4" x14ac:dyDescent="0.3">
      <c r="A866" s="43" t="s">
        <v>101</v>
      </c>
      <c r="B866" s="43">
        <v>7783</v>
      </c>
      <c r="C866" s="43" t="s">
        <v>2549</v>
      </c>
      <c r="D866" s="43" t="s">
        <v>2549</v>
      </c>
    </row>
    <row r="867" spans="1:4" x14ac:dyDescent="0.3">
      <c r="A867" s="43" t="s">
        <v>101</v>
      </c>
      <c r="B867" s="43">
        <v>7784</v>
      </c>
      <c r="C867" s="43" t="s">
        <v>2550</v>
      </c>
      <c r="D867" s="43" t="s">
        <v>2550</v>
      </c>
    </row>
    <row r="868" spans="1:4" x14ac:dyDescent="0.3">
      <c r="A868" s="43" t="s">
        <v>101</v>
      </c>
      <c r="B868" s="43">
        <v>7785</v>
      </c>
      <c r="C868" s="43" t="s">
        <v>2551</v>
      </c>
      <c r="D868" s="43" t="s">
        <v>2551</v>
      </c>
    </row>
    <row r="869" spans="1:4" x14ac:dyDescent="0.3">
      <c r="A869" s="43" t="s">
        <v>101</v>
      </c>
      <c r="B869" s="43">
        <v>7786</v>
      </c>
      <c r="C869" s="43" t="s">
        <v>2552</v>
      </c>
      <c r="D869" s="43" t="s">
        <v>2552</v>
      </c>
    </row>
    <row r="870" spans="1:4" x14ac:dyDescent="0.3">
      <c r="A870" s="43" t="s">
        <v>101</v>
      </c>
      <c r="B870" s="43">
        <v>7788</v>
      </c>
      <c r="C870" s="43" t="s">
        <v>2553</v>
      </c>
      <c r="D870" s="43" t="s">
        <v>2553</v>
      </c>
    </row>
    <row r="871" spans="1:4" x14ac:dyDescent="0.3">
      <c r="A871" s="43" t="s">
        <v>101</v>
      </c>
      <c r="B871" s="43">
        <v>7790</v>
      </c>
      <c r="C871" s="43" t="s">
        <v>2554</v>
      </c>
      <c r="D871" s="43" t="s">
        <v>2554</v>
      </c>
    </row>
    <row r="872" spans="1:4" x14ac:dyDescent="0.3">
      <c r="A872" s="43" t="s">
        <v>101</v>
      </c>
      <c r="B872" s="43">
        <v>7791</v>
      </c>
      <c r="C872" s="43" t="s">
        <v>2555</v>
      </c>
      <c r="D872" s="43" t="s">
        <v>2555</v>
      </c>
    </row>
    <row r="873" spans="1:4" x14ac:dyDescent="0.3">
      <c r="A873" s="43" t="s">
        <v>101</v>
      </c>
      <c r="B873" s="43">
        <v>7792</v>
      </c>
      <c r="C873" s="43" t="s">
        <v>2556</v>
      </c>
      <c r="D873" s="43" t="s">
        <v>2556</v>
      </c>
    </row>
    <row r="874" spans="1:4" x14ac:dyDescent="0.3">
      <c r="A874" s="43" t="s">
        <v>101</v>
      </c>
      <c r="B874" s="43">
        <v>7796</v>
      </c>
      <c r="C874" s="43" t="s">
        <v>2557</v>
      </c>
      <c r="D874" s="43" t="s">
        <v>2557</v>
      </c>
    </row>
    <row r="875" spans="1:4" x14ac:dyDescent="0.3">
      <c r="A875" s="43" t="s">
        <v>101</v>
      </c>
      <c r="B875" s="43">
        <v>7797</v>
      </c>
      <c r="C875" s="43" t="s">
        <v>2558</v>
      </c>
      <c r="D875" s="43" t="s">
        <v>2558</v>
      </c>
    </row>
    <row r="876" spans="1:4" x14ac:dyDescent="0.3">
      <c r="A876" s="43" t="s">
        <v>101</v>
      </c>
      <c r="B876" s="43">
        <v>7798</v>
      </c>
      <c r="C876" s="43" t="s">
        <v>2559</v>
      </c>
      <c r="D876" s="43" t="s">
        <v>2559</v>
      </c>
    </row>
    <row r="877" spans="1:4" x14ac:dyDescent="0.3">
      <c r="A877" s="43" t="s">
        <v>101</v>
      </c>
      <c r="B877" s="43">
        <v>7799</v>
      </c>
      <c r="C877" s="43" t="s">
        <v>2560</v>
      </c>
      <c r="D877" s="43" t="s">
        <v>2560</v>
      </c>
    </row>
    <row r="878" spans="1:4" x14ac:dyDescent="0.3">
      <c r="A878" s="43" t="s">
        <v>101</v>
      </c>
      <c r="B878" s="43" t="s">
        <v>2561</v>
      </c>
      <c r="C878" s="43" t="s">
        <v>2562</v>
      </c>
      <c r="D878" s="43" t="s">
        <v>2562</v>
      </c>
    </row>
    <row r="879" spans="1:4" x14ac:dyDescent="0.3">
      <c r="A879" s="43" t="s">
        <v>101</v>
      </c>
      <c r="B879" s="43" t="s">
        <v>2563</v>
      </c>
      <c r="C879" s="43" t="s">
        <v>2564</v>
      </c>
      <c r="D879" s="43" t="s">
        <v>2564</v>
      </c>
    </row>
    <row r="880" spans="1:4" x14ac:dyDescent="0.3">
      <c r="A880" s="43" t="s">
        <v>101</v>
      </c>
      <c r="B880" s="41" t="s">
        <v>2565</v>
      </c>
      <c r="C880" s="43" t="s">
        <v>2566</v>
      </c>
      <c r="D880" s="43" t="s">
        <v>2566</v>
      </c>
    </row>
    <row r="881" spans="1:4" x14ac:dyDescent="0.3">
      <c r="A881" s="43" t="s">
        <v>101</v>
      </c>
      <c r="B881" s="41" t="s">
        <v>2567</v>
      </c>
      <c r="C881" s="43" t="s">
        <v>2568</v>
      </c>
      <c r="D881" s="43" t="s">
        <v>2568</v>
      </c>
    </row>
    <row r="882" spans="1:4" x14ac:dyDescent="0.3">
      <c r="A882" s="43" t="s">
        <v>101</v>
      </c>
      <c r="B882" s="43" t="s">
        <v>2569</v>
      </c>
      <c r="C882" s="43" t="s">
        <v>2570</v>
      </c>
      <c r="D882" s="43" t="s">
        <v>2570</v>
      </c>
    </row>
    <row r="883" spans="1:4" x14ac:dyDescent="0.3">
      <c r="A883" s="43" t="s">
        <v>101</v>
      </c>
      <c r="B883" s="43" t="s">
        <v>2571</v>
      </c>
      <c r="C883" s="43" t="s">
        <v>2572</v>
      </c>
      <c r="D883" s="43" t="s">
        <v>2572</v>
      </c>
    </row>
    <row r="884" spans="1:4" x14ac:dyDescent="0.3">
      <c r="A884" s="43" t="s">
        <v>101</v>
      </c>
      <c r="B884" s="43" t="s">
        <v>2573</v>
      </c>
      <c r="C884" s="43" t="s">
        <v>2572</v>
      </c>
      <c r="D884" s="43" t="s">
        <v>2572</v>
      </c>
    </row>
    <row r="885" spans="1:4" x14ac:dyDescent="0.3">
      <c r="A885" s="43" t="s">
        <v>101</v>
      </c>
      <c r="B885" s="43" t="s">
        <v>2574</v>
      </c>
      <c r="C885" s="43" t="s">
        <v>2575</v>
      </c>
      <c r="D885" s="43" t="s">
        <v>2575</v>
      </c>
    </row>
    <row r="886" spans="1:4" x14ac:dyDescent="0.3">
      <c r="A886" s="43" t="s">
        <v>101</v>
      </c>
      <c r="B886" s="43" t="s">
        <v>2576</v>
      </c>
      <c r="C886" s="43" t="s">
        <v>2577</v>
      </c>
      <c r="D886" s="43" t="s">
        <v>2577</v>
      </c>
    </row>
    <row r="887" spans="1:4" x14ac:dyDescent="0.3">
      <c r="A887" s="43" t="s">
        <v>101</v>
      </c>
      <c r="B887" s="43" t="s">
        <v>2578</v>
      </c>
      <c r="C887" s="43" t="s">
        <v>2579</v>
      </c>
      <c r="D887" s="43" t="s">
        <v>2579</v>
      </c>
    </row>
    <row r="888" spans="1:4" x14ac:dyDescent="0.3">
      <c r="A888" s="43" t="s">
        <v>101</v>
      </c>
      <c r="B888" s="43" t="s">
        <v>2580</v>
      </c>
      <c r="C888" s="43" t="s">
        <v>2581</v>
      </c>
      <c r="D888" s="43" t="s">
        <v>2581</v>
      </c>
    </row>
    <row r="889" spans="1:4" x14ac:dyDescent="0.3">
      <c r="A889" s="43" t="s">
        <v>101</v>
      </c>
      <c r="B889" s="43" t="s">
        <v>2582</v>
      </c>
      <c r="C889" s="43" t="s">
        <v>2583</v>
      </c>
      <c r="D889" s="43" t="s">
        <v>2583</v>
      </c>
    </row>
    <row r="890" spans="1:4" x14ac:dyDescent="0.3">
      <c r="A890" s="43" t="s">
        <v>101</v>
      </c>
      <c r="B890" s="43" t="s">
        <v>2584</v>
      </c>
      <c r="C890" s="43" t="s">
        <v>2585</v>
      </c>
      <c r="D890" s="43" t="s">
        <v>2585</v>
      </c>
    </row>
    <row r="891" spans="1:4" x14ac:dyDescent="0.3">
      <c r="A891" s="43" t="s">
        <v>101</v>
      </c>
      <c r="B891" s="43" t="s">
        <v>2586</v>
      </c>
      <c r="C891" s="43" t="s">
        <v>2587</v>
      </c>
      <c r="D891" s="43" t="s">
        <v>2587</v>
      </c>
    </row>
    <row r="892" spans="1:4" x14ac:dyDescent="0.3">
      <c r="A892" s="43" t="s">
        <v>101</v>
      </c>
      <c r="B892" s="43" t="s">
        <v>2588</v>
      </c>
      <c r="C892" s="43" t="s">
        <v>2589</v>
      </c>
      <c r="D892" s="43" t="s">
        <v>2589</v>
      </c>
    </row>
    <row r="893" spans="1:4" x14ac:dyDescent="0.3">
      <c r="A893" s="43" t="s">
        <v>101</v>
      </c>
      <c r="B893" s="43" t="s">
        <v>2590</v>
      </c>
      <c r="C893" s="43" t="s">
        <v>2591</v>
      </c>
      <c r="D893" s="43" t="s">
        <v>2591</v>
      </c>
    </row>
    <row r="894" spans="1:4" x14ac:dyDescent="0.3">
      <c r="A894" s="43" t="s">
        <v>101</v>
      </c>
      <c r="B894" s="43" t="s">
        <v>2592</v>
      </c>
      <c r="C894" s="43" t="s">
        <v>2593</v>
      </c>
      <c r="D894" s="43" t="s">
        <v>2593</v>
      </c>
    </row>
    <row r="895" spans="1:4" x14ac:dyDescent="0.3">
      <c r="A895" s="43" t="s">
        <v>101</v>
      </c>
      <c r="B895" s="43" t="s">
        <v>2594</v>
      </c>
      <c r="C895" s="43" t="s">
        <v>2595</v>
      </c>
      <c r="D895" s="43" t="s">
        <v>2595</v>
      </c>
    </row>
    <row r="896" spans="1:4" x14ac:dyDescent="0.3">
      <c r="A896" s="43" t="s">
        <v>101</v>
      </c>
      <c r="B896" s="43" t="s">
        <v>2596</v>
      </c>
      <c r="C896" s="43" t="s">
        <v>2597</v>
      </c>
      <c r="D896" s="43" t="s">
        <v>2597</v>
      </c>
    </row>
    <row r="897" spans="1:4" x14ac:dyDescent="0.3">
      <c r="A897" s="43" t="s">
        <v>101</v>
      </c>
      <c r="B897" s="43" t="s">
        <v>2598</v>
      </c>
      <c r="C897" s="43" t="s">
        <v>2599</v>
      </c>
      <c r="D897" s="43" t="s">
        <v>2599</v>
      </c>
    </row>
    <row r="898" spans="1:4" x14ac:dyDescent="0.3">
      <c r="A898" s="43" t="s">
        <v>101</v>
      </c>
      <c r="B898" s="43" t="s">
        <v>2600</v>
      </c>
      <c r="C898" s="43" t="s">
        <v>2601</v>
      </c>
      <c r="D898" s="43" t="s">
        <v>2601</v>
      </c>
    </row>
    <row r="899" spans="1:4" x14ac:dyDescent="0.3">
      <c r="A899" s="43" t="s">
        <v>101</v>
      </c>
      <c r="B899" s="43" t="s">
        <v>2602</v>
      </c>
      <c r="C899" s="43" t="s">
        <v>2603</v>
      </c>
      <c r="D899" s="43" t="s">
        <v>2603</v>
      </c>
    </row>
    <row r="900" spans="1:4" x14ac:dyDescent="0.3">
      <c r="A900" s="43" t="s">
        <v>101</v>
      </c>
      <c r="B900" s="43" t="s">
        <v>2604</v>
      </c>
      <c r="C900" s="43" t="s">
        <v>2605</v>
      </c>
      <c r="D900" s="43" t="s">
        <v>2605</v>
      </c>
    </row>
    <row r="901" spans="1:4" x14ac:dyDescent="0.3">
      <c r="A901" s="43" t="s">
        <v>101</v>
      </c>
      <c r="B901" s="43" t="s">
        <v>2606</v>
      </c>
      <c r="C901" s="43" t="s">
        <v>2607</v>
      </c>
      <c r="D901" s="43" t="s">
        <v>2607</v>
      </c>
    </row>
    <row r="902" spans="1:4" x14ac:dyDescent="0.3">
      <c r="A902" s="43" t="s">
        <v>101</v>
      </c>
      <c r="B902" s="43" t="s">
        <v>2608</v>
      </c>
      <c r="C902" s="43" t="s">
        <v>2609</v>
      </c>
      <c r="D902" s="43" t="s">
        <v>2609</v>
      </c>
    </row>
    <row r="903" spans="1:4" x14ac:dyDescent="0.3">
      <c r="A903" s="43" t="s">
        <v>101</v>
      </c>
      <c r="B903" s="43" t="s">
        <v>2610</v>
      </c>
      <c r="C903" s="43" t="s">
        <v>2611</v>
      </c>
      <c r="D903" s="43" t="s">
        <v>2611</v>
      </c>
    </row>
    <row r="904" spans="1:4" x14ac:dyDescent="0.3">
      <c r="A904" s="43" t="s">
        <v>101</v>
      </c>
      <c r="B904" s="43" t="s">
        <v>2612</v>
      </c>
      <c r="C904" s="43" t="s">
        <v>2613</v>
      </c>
      <c r="D904" s="43" t="s">
        <v>2613</v>
      </c>
    </row>
    <row r="905" spans="1:4" x14ac:dyDescent="0.3">
      <c r="A905" s="43" t="s">
        <v>101</v>
      </c>
      <c r="B905" s="43" t="s">
        <v>2614</v>
      </c>
      <c r="C905" s="43" t="s">
        <v>2615</v>
      </c>
      <c r="D905" s="43" t="s">
        <v>2615</v>
      </c>
    </row>
    <row r="906" spans="1:4" x14ac:dyDescent="0.3">
      <c r="A906" s="43" t="s">
        <v>101</v>
      </c>
      <c r="B906" s="43" t="s">
        <v>2616</v>
      </c>
      <c r="C906" s="43" t="s">
        <v>2617</v>
      </c>
      <c r="D906" s="43" t="s">
        <v>2617</v>
      </c>
    </row>
    <row r="907" spans="1:4" x14ac:dyDescent="0.3">
      <c r="A907" s="43" t="s">
        <v>101</v>
      </c>
      <c r="B907" s="43" t="s">
        <v>2618</v>
      </c>
      <c r="C907" s="43" t="s">
        <v>2619</v>
      </c>
      <c r="D907" s="43" t="s">
        <v>2619</v>
      </c>
    </row>
    <row r="908" spans="1:4" x14ac:dyDescent="0.3">
      <c r="A908" s="43" t="s">
        <v>101</v>
      </c>
      <c r="B908" s="43" t="s">
        <v>2620</v>
      </c>
      <c r="C908" s="43" t="s">
        <v>2621</v>
      </c>
      <c r="D908" s="43" t="s">
        <v>2621</v>
      </c>
    </row>
    <row r="909" spans="1:4" x14ac:dyDescent="0.3">
      <c r="A909" s="43" t="s">
        <v>101</v>
      </c>
      <c r="B909" s="43" t="s">
        <v>2622</v>
      </c>
      <c r="C909" s="43" t="s">
        <v>2623</v>
      </c>
      <c r="D909" s="43" t="s">
        <v>2623</v>
      </c>
    </row>
    <row r="910" spans="1:4" x14ac:dyDescent="0.3">
      <c r="A910" s="43" t="s">
        <v>101</v>
      </c>
      <c r="B910" s="43" t="s">
        <v>2624</v>
      </c>
      <c r="C910" s="43" t="s">
        <v>2625</v>
      </c>
      <c r="D910" s="43" t="s">
        <v>2625</v>
      </c>
    </row>
    <row r="911" spans="1:4" x14ac:dyDescent="0.3">
      <c r="A911" s="43" t="s">
        <v>101</v>
      </c>
      <c r="B911" s="43" t="s">
        <v>2626</v>
      </c>
      <c r="C911" s="43" t="s">
        <v>2627</v>
      </c>
      <c r="D911" s="43" t="s">
        <v>2627</v>
      </c>
    </row>
    <row r="912" spans="1:4" x14ac:dyDescent="0.3">
      <c r="A912" s="43" t="s">
        <v>101</v>
      </c>
      <c r="B912" s="43" t="s">
        <v>2628</v>
      </c>
      <c r="C912" s="43" t="s">
        <v>2629</v>
      </c>
      <c r="D912" s="43" t="s">
        <v>2629</v>
      </c>
    </row>
    <row r="913" spans="1:4" x14ac:dyDescent="0.3">
      <c r="A913" s="43" t="s">
        <v>101</v>
      </c>
      <c r="B913" s="43" t="s">
        <v>2630</v>
      </c>
      <c r="C913" s="43" t="s">
        <v>2631</v>
      </c>
      <c r="D913" s="43" t="s">
        <v>2631</v>
      </c>
    </row>
    <row r="914" spans="1:4" x14ac:dyDescent="0.3">
      <c r="A914" s="43" t="s">
        <v>101</v>
      </c>
      <c r="B914" s="43" t="s">
        <v>2632</v>
      </c>
      <c r="C914" s="43" t="s">
        <v>2633</v>
      </c>
      <c r="D914" s="43" t="s">
        <v>2633</v>
      </c>
    </row>
    <row r="915" spans="1:4" x14ac:dyDescent="0.3">
      <c r="A915" s="43" t="s">
        <v>101</v>
      </c>
      <c r="B915" s="43" t="s">
        <v>2634</v>
      </c>
      <c r="C915" s="43" t="s">
        <v>2635</v>
      </c>
      <c r="D915" s="43" t="s">
        <v>2635</v>
      </c>
    </row>
    <row r="916" spans="1:4" x14ac:dyDescent="0.3">
      <c r="A916" s="43" t="s">
        <v>101</v>
      </c>
      <c r="B916" s="43" t="s">
        <v>2636</v>
      </c>
      <c r="C916" s="43" t="s">
        <v>2637</v>
      </c>
      <c r="D916" s="43" t="s">
        <v>2637</v>
      </c>
    </row>
    <row r="917" spans="1:4" x14ac:dyDescent="0.3">
      <c r="A917" s="43" t="s">
        <v>101</v>
      </c>
      <c r="B917" s="43" t="s">
        <v>2638</v>
      </c>
      <c r="C917" s="43" t="s">
        <v>2639</v>
      </c>
      <c r="D917" s="43" t="s">
        <v>2639</v>
      </c>
    </row>
    <row r="918" spans="1:4" x14ac:dyDescent="0.3">
      <c r="A918" s="43" t="s">
        <v>101</v>
      </c>
      <c r="B918" s="43" t="s">
        <v>2640</v>
      </c>
      <c r="C918" s="43" t="s">
        <v>2641</v>
      </c>
      <c r="D918" s="43" t="s">
        <v>2641</v>
      </c>
    </row>
    <row r="919" spans="1:4" x14ac:dyDescent="0.3">
      <c r="A919" s="43" t="s">
        <v>101</v>
      </c>
      <c r="B919" s="43" t="s">
        <v>2642</v>
      </c>
      <c r="C919" s="43" t="s">
        <v>2643</v>
      </c>
      <c r="D919" s="43" t="s">
        <v>2643</v>
      </c>
    </row>
    <row r="920" spans="1:4" x14ac:dyDescent="0.3">
      <c r="A920" s="43" t="s">
        <v>101</v>
      </c>
      <c r="B920" s="43" t="s">
        <v>2644</v>
      </c>
      <c r="C920" s="43" t="s">
        <v>2645</v>
      </c>
      <c r="D920" s="43" t="s">
        <v>2645</v>
      </c>
    </row>
    <row r="921" spans="1:4" x14ac:dyDescent="0.3">
      <c r="A921" s="43" t="s">
        <v>101</v>
      </c>
      <c r="B921" s="43" t="s">
        <v>2646</v>
      </c>
      <c r="C921" s="43" t="s">
        <v>2647</v>
      </c>
      <c r="D921" s="43" t="s">
        <v>2647</v>
      </c>
    </row>
    <row r="922" spans="1:4" x14ac:dyDescent="0.3">
      <c r="A922" s="43" t="s">
        <v>101</v>
      </c>
      <c r="B922" s="43" t="s">
        <v>2648</v>
      </c>
      <c r="C922" s="43" t="s">
        <v>2649</v>
      </c>
      <c r="D922" s="43" t="s">
        <v>2649</v>
      </c>
    </row>
    <row r="923" spans="1:4" x14ac:dyDescent="0.3">
      <c r="A923" s="43" t="s">
        <v>101</v>
      </c>
      <c r="B923" s="43" t="s">
        <v>2650</v>
      </c>
      <c r="C923" s="43" t="s">
        <v>2651</v>
      </c>
      <c r="D923" s="43" t="s">
        <v>2651</v>
      </c>
    </row>
    <row r="924" spans="1:4" x14ac:dyDescent="0.3">
      <c r="A924" s="43" t="s">
        <v>101</v>
      </c>
      <c r="B924" s="43" t="s">
        <v>2652</v>
      </c>
      <c r="C924" s="43" t="s">
        <v>2653</v>
      </c>
      <c r="D924" s="43" t="s">
        <v>2653</v>
      </c>
    </row>
    <row r="925" spans="1:4" x14ac:dyDescent="0.3">
      <c r="A925" s="43" t="s">
        <v>101</v>
      </c>
      <c r="B925" s="43" t="s">
        <v>2654</v>
      </c>
      <c r="C925" s="43" t="s">
        <v>2655</v>
      </c>
      <c r="D925" s="43" t="s">
        <v>2655</v>
      </c>
    </row>
    <row r="926" spans="1:4" x14ac:dyDescent="0.3">
      <c r="A926" s="43" t="s">
        <v>101</v>
      </c>
      <c r="B926" s="43" t="s">
        <v>2656</v>
      </c>
      <c r="C926" s="43" t="s">
        <v>2657</v>
      </c>
      <c r="D926" s="43" t="s">
        <v>2657</v>
      </c>
    </row>
    <row r="927" spans="1:4" x14ac:dyDescent="0.3">
      <c r="A927" s="43" t="s">
        <v>101</v>
      </c>
      <c r="B927" s="43" t="s">
        <v>2658</v>
      </c>
      <c r="C927" s="43" t="s">
        <v>2659</v>
      </c>
      <c r="D927" s="43" t="s">
        <v>2659</v>
      </c>
    </row>
    <row r="928" spans="1:4" x14ac:dyDescent="0.3">
      <c r="A928" s="43" t="s">
        <v>101</v>
      </c>
      <c r="B928" s="43" t="s">
        <v>2660</v>
      </c>
      <c r="C928" s="43" t="s">
        <v>2661</v>
      </c>
      <c r="D928" s="43" t="s">
        <v>2661</v>
      </c>
    </row>
    <row r="929" spans="1:4" x14ac:dyDescent="0.3">
      <c r="A929" s="43" t="s">
        <v>101</v>
      </c>
      <c r="B929" s="43" t="s">
        <v>2662</v>
      </c>
      <c r="C929" s="43" t="s">
        <v>2663</v>
      </c>
      <c r="D929" s="43" t="s">
        <v>2663</v>
      </c>
    </row>
    <row r="930" spans="1:4" x14ac:dyDescent="0.3">
      <c r="A930" s="43" t="s">
        <v>101</v>
      </c>
      <c r="B930" s="43" t="s">
        <v>2664</v>
      </c>
      <c r="C930" s="43" t="s">
        <v>2665</v>
      </c>
      <c r="D930" s="43" t="s">
        <v>2665</v>
      </c>
    </row>
    <row r="931" spans="1:4" x14ac:dyDescent="0.3">
      <c r="A931" s="43" t="s">
        <v>101</v>
      </c>
      <c r="B931" s="43" t="s">
        <v>2666</v>
      </c>
      <c r="C931" s="43" t="s">
        <v>2667</v>
      </c>
      <c r="D931" s="43" t="s">
        <v>2667</v>
      </c>
    </row>
    <row r="932" spans="1:4" x14ac:dyDescent="0.3">
      <c r="A932" s="43" t="s">
        <v>101</v>
      </c>
      <c r="B932" s="43" t="s">
        <v>2668</v>
      </c>
      <c r="C932" s="43" t="s">
        <v>2669</v>
      </c>
      <c r="D932" s="43" t="s">
        <v>2669</v>
      </c>
    </row>
    <row r="933" spans="1:4" x14ac:dyDescent="0.3">
      <c r="A933" s="43" t="s">
        <v>101</v>
      </c>
      <c r="B933" s="43" t="s">
        <v>2670</v>
      </c>
      <c r="C933" s="43" t="s">
        <v>2671</v>
      </c>
      <c r="D933" s="43" t="s">
        <v>2671</v>
      </c>
    </row>
    <row r="934" spans="1:4" x14ac:dyDescent="0.3">
      <c r="A934" s="43" t="s">
        <v>101</v>
      </c>
      <c r="B934" s="43" t="s">
        <v>2672</v>
      </c>
      <c r="C934" s="43" t="s">
        <v>2673</v>
      </c>
      <c r="D934" s="43" t="s">
        <v>2673</v>
      </c>
    </row>
    <row r="935" spans="1:4" x14ac:dyDescent="0.3">
      <c r="A935" s="43" t="s">
        <v>101</v>
      </c>
      <c r="B935" s="43" t="s">
        <v>2674</v>
      </c>
      <c r="C935" s="43" t="s">
        <v>2675</v>
      </c>
      <c r="D935" s="43" t="s">
        <v>2675</v>
      </c>
    </row>
    <row r="936" spans="1:4" x14ac:dyDescent="0.3">
      <c r="A936" s="43" t="s">
        <v>101</v>
      </c>
      <c r="B936" s="43" t="s">
        <v>2676</v>
      </c>
      <c r="C936" s="43" t="s">
        <v>2677</v>
      </c>
      <c r="D936" s="43" t="s">
        <v>2677</v>
      </c>
    </row>
    <row r="937" spans="1:4" x14ac:dyDescent="0.3">
      <c r="A937" s="43" t="s">
        <v>101</v>
      </c>
      <c r="B937" s="43" t="s">
        <v>2678</v>
      </c>
      <c r="C937" s="43" t="s">
        <v>2679</v>
      </c>
      <c r="D937" s="43" t="s">
        <v>2679</v>
      </c>
    </row>
    <row r="938" spans="1:4" x14ac:dyDescent="0.3">
      <c r="A938" s="43" t="s">
        <v>101</v>
      </c>
      <c r="B938" s="43" t="s">
        <v>2680</v>
      </c>
      <c r="C938" s="43" t="s">
        <v>2681</v>
      </c>
      <c r="D938" s="43" t="s">
        <v>2681</v>
      </c>
    </row>
    <row r="939" spans="1:4" x14ac:dyDescent="0.3">
      <c r="A939" s="43" t="s">
        <v>101</v>
      </c>
      <c r="B939" s="43" t="s">
        <v>2682</v>
      </c>
      <c r="C939" s="43" t="s">
        <v>2683</v>
      </c>
      <c r="D939" s="43" t="s">
        <v>2683</v>
      </c>
    </row>
    <row r="940" spans="1:4" x14ac:dyDescent="0.3">
      <c r="A940" s="43" t="s">
        <v>101</v>
      </c>
      <c r="B940" s="43" t="s">
        <v>2684</v>
      </c>
      <c r="C940" s="43" t="s">
        <v>2685</v>
      </c>
      <c r="D940" s="43" t="s">
        <v>2685</v>
      </c>
    </row>
    <row r="941" spans="1:4" x14ac:dyDescent="0.3">
      <c r="A941" s="43" t="s">
        <v>101</v>
      </c>
      <c r="B941" s="43" t="s">
        <v>2686</v>
      </c>
      <c r="C941" s="43" t="s">
        <v>2687</v>
      </c>
      <c r="D941" s="43" t="s">
        <v>2687</v>
      </c>
    </row>
    <row r="942" spans="1:4" x14ac:dyDescent="0.3">
      <c r="A942" s="43" t="s">
        <v>101</v>
      </c>
      <c r="B942" s="43" t="s">
        <v>2688</v>
      </c>
      <c r="C942" s="43" t="s">
        <v>2689</v>
      </c>
      <c r="D942" s="43" t="s">
        <v>2689</v>
      </c>
    </row>
    <row r="943" spans="1:4" x14ac:dyDescent="0.3">
      <c r="A943" s="43" t="s">
        <v>101</v>
      </c>
      <c r="B943" s="43" t="s">
        <v>2690</v>
      </c>
      <c r="C943" s="43" t="s">
        <v>2691</v>
      </c>
      <c r="D943" s="43" t="s">
        <v>2691</v>
      </c>
    </row>
    <row r="944" spans="1:4" x14ac:dyDescent="0.3">
      <c r="A944" s="43" t="s">
        <v>101</v>
      </c>
      <c r="B944" s="43" t="s">
        <v>2692</v>
      </c>
      <c r="C944" s="43" t="s">
        <v>2693</v>
      </c>
      <c r="D944" s="43" t="s">
        <v>2693</v>
      </c>
    </row>
    <row r="945" spans="1:4" x14ac:dyDescent="0.3">
      <c r="A945" s="43" t="s">
        <v>101</v>
      </c>
      <c r="B945" s="43" t="s">
        <v>2694</v>
      </c>
      <c r="C945" s="43" t="s">
        <v>2695</v>
      </c>
      <c r="D945" s="43" t="s">
        <v>2695</v>
      </c>
    </row>
    <row r="946" spans="1:4" x14ac:dyDescent="0.3">
      <c r="A946" s="43" t="s">
        <v>101</v>
      </c>
      <c r="B946" s="43" t="s">
        <v>2696</v>
      </c>
      <c r="C946" s="43" t="s">
        <v>2697</v>
      </c>
      <c r="D946" s="43" t="s">
        <v>2697</v>
      </c>
    </row>
    <row r="947" spans="1:4" x14ac:dyDescent="0.3">
      <c r="A947" s="43" t="s">
        <v>101</v>
      </c>
      <c r="B947" s="43" t="s">
        <v>2698</v>
      </c>
      <c r="C947" s="43" t="s">
        <v>2699</v>
      </c>
      <c r="D947" s="43" t="s">
        <v>2699</v>
      </c>
    </row>
    <row r="948" spans="1:4" x14ac:dyDescent="0.3">
      <c r="A948" s="43" t="s">
        <v>101</v>
      </c>
      <c r="B948" s="43" t="s">
        <v>2700</v>
      </c>
      <c r="C948" s="43" t="s">
        <v>2701</v>
      </c>
      <c r="D948" s="43" t="s">
        <v>2701</v>
      </c>
    </row>
    <row r="949" spans="1:4" x14ac:dyDescent="0.3">
      <c r="A949" s="43" t="s">
        <v>101</v>
      </c>
      <c r="B949" s="43" t="s">
        <v>2702</v>
      </c>
      <c r="C949" s="43" t="s">
        <v>2703</v>
      </c>
      <c r="D949" s="43" t="s">
        <v>2703</v>
      </c>
    </row>
    <row r="950" spans="1:4" x14ac:dyDescent="0.3">
      <c r="A950" s="43" t="s">
        <v>101</v>
      </c>
      <c r="B950" s="43" t="s">
        <v>2704</v>
      </c>
      <c r="C950" s="43" t="s">
        <v>2705</v>
      </c>
      <c r="D950" s="43" t="s">
        <v>2705</v>
      </c>
    </row>
    <row r="951" spans="1:4" x14ac:dyDescent="0.3">
      <c r="A951" s="43" t="s">
        <v>101</v>
      </c>
      <c r="B951" s="43" t="s">
        <v>2706</v>
      </c>
      <c r="C951" s="43" t="s">
        <v>2707</v>
      </c>
      <c r="D951" s="43" t="s">
        <v>2707</v>
      </c>
    </row>
    <row r="952" spans="1:4" x14ac:dyDescent="0.3">
      <c r="A952" s="43" t="s">
        <v>101</v>
      </c>
      <c r="B952" s="43" t="s">
        <v>2708</v>
      </c>
      <c r="C952" s="43" t="s">
        <v>2709</v>
      </c>
      <c r="D952" s="43" t="s">
        <v>2709</v>
      </c>
    </row>
    <row r="953" spans="1:4" x14ac:dyDescent="0.3">
      <c r="A953" s="43" t="s">
        <v>101</v>
      </c>
      <c r="B953" s="43" t="s">
        <v>2710</v>
      </c>
      <c r="C953" s="43" t="s">
        <v>2711</v>
      </c>
      <c r="D953" s="43" t="s">
        <v>2711</v>
      </c>
    </row>
    <row r="954" spans="1:4" x14ac:dyDescent="0.3">
      <c r="A954" s="43" t="s">
        <v>101</v>
      </c>
      <c r="B954" s="43" t="s">
        <v>2712</v>
      </c>
      <c r="C954" s="43" t="s">
        <v>2713</v>
      </c>
      <c r="D954" s="43" t="s">
        <v>2713</v>
      </c>
    </row>
    <row r="955" spans="1:4" x14ac:dyDescent="0.3">
      <c r="A955" s="43" t="s">
        <v>101</v>
      </c>
      <c r="B955" s="43" t="s">
        <v>2714</v>
      </c>
      <c r="C955" s="43" t="s">
        <v>2715</v>
      </c>
      <c r="D955" s="43" t="s">
        <v>2715</v>
      </c>
    </row>
    <row r="956" spans="1:4" x14ac:dyDescent="0.3">
      <c r="A956" s="43" t="s">
        <v>101</v>
      </c>
      <c r="B956" s="43" t="s">
        <v>2716</v>
      </c>
      <c r="C956" s="43" t="s">
        <v>2717</v>
      </c>
      <c r="D956" s="43" t="s">
        <v>2717</v>
      </c>
    </row>
    <row r="957" spans="1:4" x14ac:dyDescent="0.3">
      <c r="A957" s="43" t="s">
        <v>101</v>
      </c>
      <c r="B957" s="43" t="s">
        <v>2718</v>
      </c>
      <c r="C957" s="43" t="s">
        <v>2719</v>
      </c>
      <c r="D957" s="43" t="s">
        <v>2719</v>
      </c>
    </row>
    <row r="958" spans="1:4" x14ac:dyDescent="0.3">
      <c r="A958" s="43" t="s">
        <v>101</v>
      </c>
      <c r="B958" s="43" t="s">
        <v>2720</v>
      </c>
      <c r="C958" s="43" t="s">
        <v>2721</v>
      </c>
      <c r="D958" s="43" t="s">
        <v>2721</v>
      </c>
    </row>
    <row r="959" spans="1:4" x14ac:dyDescent="0.3">
      <c r="A959" s="43" t="s">
        <v>101</v>
      </c>
      <c r="B959" s="43" t="s">
        <v>2722</v>
      </c>
      <c r="C959" s="43" t="s">
        <v>2723</v>
      </c>
      <c r="D959" s="43" t="s">
        <v>2723</v>
      </c>
    </row>
    <row r="960" spans="1:4" x14ac:dyDescent="0.3">
      <c r="A960" s="43" t="s">
        <v>101</v>
      </c>
      <c r="B960" s="43" t="s">
        <v>2724</v>
      </c>
      <c r="C960" s="43" t="s">
        <v>2725</v>
      </c>
      <c r="D960" s="43" t="s">
        <v>2725</v>
      </c>
    </row>
    <row r="961" spans="1:4" x14ac:dyDescent="0.3">
      <c r="A961" s="43" t="s">
        <v>101</v>
      </c>
      <c r="B961" s="43" t="s">
        <v>2726</v>
      </c>
      <c r="C961" s="43" t="s">
        <v>2727</v>
      </c>
      <c r="D961" s="43" t="s">
        <v>2727</v>
      </c>
    </row>
    <row r="962" spans="1:4" x14ac:dyDescent="0.3">
      <c r="A962" s="43" t="s">
        <v>101</v>
      </c>
      <c r="B962" s="43" t="s">
        <v>2728</v>
      </c>
      <c r="C962" s="43" t="s">
        <v>2729</v>
      </c>
      <c r="D962" s="43" t="s">
        <v>2729</v>
      </c>
    </row>
    <row r="963" spans="1:4" x14ac:dyDescent="0.3">
      <c r="A963" s="43" t="s">
        <v>101</v>
      </c>
      <c r="B963" s="43" t="s">
        <v>2730</v>
      </c>
      <c r="C963" s="43" t="s">
        <v>2731</v>
      </c>
      <c r="D963" s="43" t="s">
        <v>2731</v>
      </c>
    </row>
    <row r="964" spans="1:4" x14ac:dyDescent="0.3">
      <c r="A964" s="43" t="s">
        <v>101</v>
      </c>
      <c r="B964" s="43" t="s">
        <v>2732</v>
      </c>
      <c r="C964" s="43" t="s">
        <v>2733</v>
      </c>
      <c r="D964" s="43" t="s">
        <v>2733</v>
      </c>
    </row>
    <row r="965" spans="1:4" x14ac:dyDescent="0.3">
      <c r="A965" s="43" t="s">
        <v>101</v>
      </c>
      <c r="B965" s="43" t="s">
        <v>2734</v>
      </c>
      <c r="C965" s="43" t="s">
        <v>2735</v>
      </c>
      <c r="D965" s="43" t="s">
        <v>2735</v>
      </c>
    </row>
    <row r="966" spans="1:4" x14ac:dyDescent="0.3">
      <c r="A966" s="43" t="s">
        <v>101</v>
      </c>
      <c r="B966" s="43" t="s">
        <v>2736</v>
      </c>
      <c r="C966" s="43" t="s">
        <v>2737</v>
      </c>
      <c r="D966" s="43" t="s">
        <v>2737</v>
      </c>
    </row>
    <row r="967" spans="1:4" x14ac:dyDescent="0.3">
      <c r="A967" s="43" t="s">
        <v>101</v>
      </c>
      <c r="B967" s="43" t="s">
        <v>2738</v>
      </c>
      <c r="C967" s="43" t="s">
        <v>2739</v>
      </c>
      <c r="D967" s="43" t="s">
        <v>2739</v>
      </c>
    </row>
    <row r="968" spans="1:4" x14ac:dyDescent="0.3">
      <c r="A968" s="43" t="s">
        <v>101</v>
      </c>
      <c r="B968" s="43" t="s">
        <v>2740</v>
      </c>
      <c r="C968" s="43" t="s">
        <v>2741</v>
      </c>
      <c r="D968" s="43" t="s">
        <v>2741</v>
      </c>
    </row>
    <row r="969" spans="1:4" x14ac:dyDescent="0.3">
      <c r="A969" s="43" t="s">
        <v>101</v>
      </c>
      <c r="B969" s="43" t="s">
        <v>2742</v>
      </c>
      <c r="C969" s="43" t="s">
        <v>2743</v>
      </c>
      <c r="D969" s="43" t="s">
        <v>2743</v>
      </c>
    </row>
    <row r="970" spans="1:4" x14ac:dyDescent="0.3">
      <c r="A970" s="43" t="s">
        <v>101</v>
      </c>
      <c r="B970" s="43" t="s">
        <v>2744</v>
      </c>
      <c r="C970" s="43" t="s">
        <v>2745</v>
      </c>
      <c r="D970" s="43" t="s">
        <v>2745</v>
      </c>
    </row>
    <row r="971" spans="1:4" x14ac:dyDescent="0.3">
      <c r="A971" s="43" t="s">
        <v>101</v>
      </c>
      <c r="B971" s="43" t="s">
        <v>2746</v>
      </c>
      <c r="C971" s="43" t="s">
        <v>2747</v>
      </c>
      <c r="D971" s="43" t="s">
        <v>2747</v>
      </c>
    </row>
    <row r="972" spans="1:4" x14ac:dyDescent="0.3">
      <c r="A972" s="43" t="s">
        <v>101</v>
      </c>
      <c r="B972" s="43" t="s">
        <v>2748</v>
      </c>
      <c r="C972" s="43" t="s">
        <v>2749</v>
      </c>
      <c r="D972" s="43" t="s">
        <v>2749</v>
      </c>
    </row>
    <row r="973" spans="1:4" x14ac:dyDescent="0.3">
      <c r="A973" s="43" t="s">
        <v>101</v>
      </c>
      <c r="B973" s="43" t="s">
        <v>2750</v>
      </c>
      <c r="C973" s="43" t="s">
        <v>2751</v>
      </c>
      <c r="D973" s="43" t="s">
        <v>2751</v>
      </c>
    </row>
    <row r="974" spans="1:4" x14ac:dyDescent="0.3">
      <c r="A974" s="43" t="s">
        <v>101</v>
      </c>
      <c r="B974" s="43" t="s">
        <v>2752</v>
      </c>
      <c r="C974" s="43" t="s">
        <v>2753</v>
      </c>
      <c r="D974" s="43" t="s">
        <v>2753</v>
      </c>
    </row>
    <row r="975" spans="1:4" x14ac:dyDescent="0.3">
      <c r="A975" s="43" t="s">
        <v>101</v>
      </c>
      <c r="B975" s="43" t="s">
        <v>2754</v>
      </c>
      <c r="C975" s="43" t="s">
        <v>2755</v>
      </c>
      <c r="D975" s="43" t="s">
        <v>2755</v>
      </c>
    </row>
    <row r="976" spans="1:4" x14ac:dyDescent="0.3">
      <c r="A976" s="43" t="s">
        <v>101</v>
      </c>
      <c r="B976" s="43" t="s">
        <v>2756</v>
      </c>
      <c r="C976" s="43" t="s">
        <v>2757</v>
      </c>
      <c r="D976" s="43" t="s">
        <v>2757</v>
      </c>
    </row>
    <row r="977" spans="1:4" x14ac:dyDescent="0.3">
      <c r="A977" s="43" t="s">
        <v>101</v>
      </c>
      <c r="B977" s="43" t="s">
        <v>2758</v>
      </c>
      <c r="C977" s="43" t="s">
        <v>2759</v>
      </c>
      <c r="D977" s="43" t="s">
        <v>2759</v>
      </c>
    </row>
    <row r="978" spans="1:4" x14ac:dyDescent="0.3">
      <c r="A978" s="43" t="s">
        <v>101</v>
      </c>
      <c r="B978" s="43" t="s">
        <v>2760</v>
      </c>
      <c r="C978" s="43" t="s">
        <v>2761</v>
      </c>
      <c r="D978" s="43" t="s">
        <v>2761</v>
      </c>
    </row>
    <row r="979" spans="1:4" x14ac:dyDescent="0.3">
      <c r="A979" s="43" t="s">
        <v>101</v>
      </c>
      <c r="B979" s="43" t="s">
        <v>2762</v>
      </c>
      <c r="C979" s="43" t="s">
        <v>2763</v>
      </c>
      <c r="D979" s="43" t="s">
        <v>2763</v>
      </c>
    </row>
    <row r="980" spans="1:4" x14ac:dyDescent="0.3">
      <c r="A980" s="43" t="s">
        <v>101</v>
      </c>
      <c r="B980" s="43" t="s">
        <v>2764</v>
      </c>
      <c r="C980" s="43" t="s">
        <v>2765</v>
      </c>
      <c r="D980" s="43" t="s">
        <v>2765</v>
      </c>
    </row>
    <row r="981" spans="1:4" x14ac:dyDescent="0.3">
      <c r="A981" s="43" t="s">
        <v>101</v>
      </c>
      <c r="B981" s="43" t="s">
        <v>2766</v>
      </c>
      <c r="C981" s="43" t="s">
        <v>2767</v>
      </c>
      <c r="D981" s="43" t="s">
        <v>2767</v>
      </c>
    </row>
    <row r="982" spans="1:4" x14ac:dyDescent="0.3">
      <c r="A982" s="43" t="s">
        <v>101</v>
      </c>
      <c r="B982" s="43" t="s">
        <v>2768</v>
      </c>
      <c r="C982" s="43" t="s">
        <v>2769</v>
      </c>
      <c r="D982" s="43" t="s">
        <v>2769</v>
      </c>
    </row>
    <row r="983" spans="1:4" x14ac:dyDescent="0.3">
      <c r="A983" s="43" t="s">
        <v>101</v>
      </c>
      <c r="B983" s="43" t="s">
        <v>2770</v>
      </c>
      <c r="C983" s="43" t="s">
        <v>2771</v>
      </c>
      <c r="D983" s="43" t="s">
        <v>2771</v>
      </c>
    </row>
    <row r="984" spans="1:4" x14ac:dyDescent="0.3">
      <c r="A984" s="43" t="s">
        <v>101</v>
      </c>
      <c r="B984" s="43" t="s">
        <v>2772</v>
      </c>
      <c r="C984" s="43" t="s">
        <v>2773</v>
      </c>
      <c r="D984" s="43" t="s">
        <v>2773</v>
      </c>
    </row>
    <row r="985" spans="1:4" x14ac:dyDescent="0.3">
      <c r="A985" s="43" t="s">
        <v>101</v>
      </c>
      <c r="B985" s="43" t="s">
        <v>2774</v>
      </c>
      <c r="C985" s="43" t="s">
        <v>2775</v>
      </c>
      <c r="D985" s="43" t="s">
        <v>2775</v>
      </c>
    </row>
    <row r="986" spans="1:4" x14ac:dyDescent="0.3">
      <c r="A986" s="43" t="s">
        <v>101</v>
      </c>
      <c r="B986" s="43" t="s">
        <v>2776</v>
      </c>
      <c r="C986" s="43" t="s">
        <v>2777</v>
      </c>
      <c r="D986" s="43" t="s">
        <v>2777</v>
      </c>
    </row>
    <row r="987" spans="1:4" x14ac:dyDescent="0.3">
      <c r="A987" s="43" t="s">
        <v>101</v>
      </c>
      <c r="B987" s="43" t="s">
        <v>2778</v>
      </c>
      <c r="C987" s="43" t="s">
        <v>2779</v>
      </c>
      <c r="D987" s="43" t="s">
        <v>2779</v>
      </c>
    </row>
    <row r="988" spans="1:4" x14ac:dyDescent="0.3">
      <c r="A988" s="43" t="s">
        <v>101</v>
      </c>
      <c r="B988" s="43" t="s">
        <v>2780</v>
      </c>
      <c r="C988" s="43" t="s">
        <v>2781</v>
      </c>
      <c r="D988" s="43" t="s">
        <v>2781</v>
      </c>
    </row>
    <row r="989" spans="1:4" x14ac:dyDescent="0.3">
      <c r="A989" s="43" t="s">
        <v>101</v>
      </c>
      <c r="B989" s="43" t="s">
        <v>2782</v>
      </c>
      <c r="C989" s="43" t="s">
        <v>2783</v>
      </c>
      <c r="D989" s="43" t="s">
        <v>2783</v>
      </c>
    </row>
    <row r="990" spans="1:4" x14ac:dyDescent="0.3">
      <c r="A990" s="43" t="s">
        <v>101</v>
      </c>
      <c r="B990" s="43" t="s">
        <v>2784</v>
      </c>
      <c r="C990" s="43" t="s">
        <v>2785</v>
      </c>
      <c r="D990" s="43" t="s">
        <v>2785</v>
      </c>
    </row>
    <row r="991" spans="1:4" x14ac:dyDescent="0.3">
      <c r="A991" s="43" t="s">
        <v>101</v>
      </c>
      <c r="B991" s="43" t="s">
        <v>2786</v>
      </c>
      <c r="C991" s="43" t="s">
        <v>2787</v>
      </c>
      <c r="D991" s="43" t="s">
        <v>2787</v>
      </c>
    </row>
    <row r="992" spans="1:4" x14ac:dyDescent="0.3">
      <c r="A992" s="43" t="s">
        <v>101</v>
      </c>
      <c r="B992" s="43" t="s">
        <v>2788</v>
      </c>
      <c r="C992" s="43" t="s">
        <v>2789</v>
      </c>
      <c r="D992" s="43" t="s">
        <v>2789</v>
      </c>
    </row>
    <row r="993" spans="1:4" x14ac:dyDescent="0.3">
      <c r="A993" s="43" t="s">
        <v>101</v>
      </c>
      <c r="B993" s="43" t="s">
        <v>2790</v>
      </c>
      <c r="C993" s="43" t="s">
        <v>2791</v>
      </c>
      <c r="D993" s="43" t="s">
        <v>2791</v>
      </c>
    </row>
    <row r="994" spans="1:4" x14ac:dyDescent="0.3">
      <c r="A994" s="43" t="s">
        <v>101</v>
      </c>
      <c r="B994" s="43" t="s">
        <v>2792</v>
      </c>
      <c r="C994" s="43" t="s">
        <v>2793</v>
      </c>
      <c r="D994" s="43" t="s">
        <v>2793</v>
      </c>
    </row>
    <row r="995" spans="1:4" x14ac:dyDescent="0.3">
      <c r="A995" s="43" t="s">
        <v>101</v>
      </c>
      <c r="B995" s="43" t="s">
        <v>2794</v>
      </c>
      <c r="C995" s="43" t="s">
        <v>2795</v>
      </c>
      <c r="D995" s="43" t="s">
        <v>2795</v>
      </c>
    </row>
    <row r="996" spans="1:4" x14ac:dyDescent="0.3">
      <c r="A996" s="43" t="s">
        <v>101</v>
      </c>
      <c r="B996" s="43" t="s">
        <v>2796</v>
      </c>
      <c r="C996" s="43" t="s">
        <v>2797</v>
      </c>
      <c r="D996" s="43" t="s">
        <v>2797</v>
      </c>
    </row>
    <row r="997" spans="1:4" x14ac:dyDescent="0.3">
      <c r="A997" s="43" t="s">
        <v>101</v>
      </c>
      <c r="B997" s="43" t="s">
        <v>2798</v>
      </c>
      <c r="C997" s="43" t="s">
        <v>2799</v>
      </c>
      <c r="D997" s="43" t="s">
        <v>2799</v>
      </c>
    </row>
    <row r="998" spans="1:4" x14ac:dyDescent="0.3">
      <c r="A998" s="43" t="s">
        <v>101</v>
      </c>
      <c r="B998" s="43" t="s">
        <v>2800</v>
      </c>
      <c r="C998" s="43" t="s">
        <v>2801</v>
      </c>
      <c r="D998" s="43" t="s">
        <v>2801</v>
      </c>
    </row>
    <row r="999" spans="1:4" x14ac:dyDescent="0.3">
      <c r="A999" s="43" t="s">
        <v>101</v>
      </c>
      <c r="B999" s="43" t="s">
        <v>2802</v>
      </c>
      <c r="C999" s="46" t="s">
        <v>2803</v>
      </c>
      <c r="D999" s="46" t="s">
        <v>2803</v>
      </c>
    </row>
    <row r="1000" spans="1:4" x14ac:dyDescent="0.3">
      <c r="A1000" s="43" t="s">
        <v>101</v>
      </c>
      <c r="B1000" s="43" t="s">
        <v>2804</v>
      </c>
      <c r="C1000" s="43" t="s">
        <v>2805</v>
      </c>
      <c r="D1000" s="43" t="s">
        <v>2805</v>
      </c>
    </row>
    <row r="1001" spans="1:4" x14ac:dyDescent="0.3">
      <c r="A1001" s="43" t="s">
        <v>101</v>
      </c>
      <c r="B1001" s="43" t="s">
        <v>2806</v>
      </c>
      <c r="C1001" s="43" t="s">
        <v>2807</v>
      </c>
      <c r="D1001" s="43" t="s">
        <v>2807</v>
      </c>
    </row>
    <row r="1002" spans="1:4" x14ac:dyDescent="0.3">
      <c r="A1002" s="43" t="s">
        <v>101</v>
      </c>
      <c r="B1002" s="43" t="s">
        <v>2808</v>
      </c>
      <c r="C1002" s="43" t="s">
        <v>2809</v>
      </c>
      <c r="D1002" s="43" t="s">
        <v>2809</v>
      </c>
    </row>
    <row r="1003" spans="1:4" x14ac:dyDescent="0.3">
      <c r="A1003" s="43" t="s">
        <v>101</v>
      </c>
      <c r="B1003" s="43" t="s">
        <v>2810</v>
      </c>
      <c r="C1003" s="43" t="s">
        <v>2811</v>
      </c>
      <c r="D1003" s="43" t="s">
        <v>2811</v>
      </c>
    </row>
    <row r="1004" spans="1:4" x14ac:dyDescent="0.3">
      <c r="A1004" s="43" t="s">
        <v>101</v>
      </c>
      <c r="B1004" s="43" t="s">
        <v>2812</v>
      </c>
      <c r="C1004" s="43" t="s">
        <v>2813</v>
      </c>
      <c r="D1004" s="43" t="s">
        <v>2813</v>
      </c>
    </row>
    <row r="1005" spans="1:4" x14ac:dyDescent="0.3">
      <c r="A1005" s="43" t="s">
        <v>101</v>
      </c>
      <c r="B1005" s="43" t="s">
        <v>2814</v>
      </c>
      <c r="C1005" s="43" t="s">
        <v>2815</v>
      </c>
      <c r="D1005" s="43" t="s">
        <v>2815</v>
      </c>
    </row>
    <row r="1006" spans="1:4" x14ac:dyDescent="0.3">
      <c r="A1006" s="43" t="s">
        <v>101</v>
      </c>
      <c r="B1006" s="43" t="s">
        <v>2816</v>
      </c>
      <c r="C1006" s="43" t="s">
        <v>2817</v>
      </c>
      <c r="D1006" s="43" t="s">
        <v>2817</v>
      </c>
    </row>
    <row r="1007" spans="1:4" x14ac:dyDescent="0.3">
      <c r="A1007" s="43" t="s">
        <v>101</v>
      </c>
      <c r="B1007" s="43" t="s">
        <v>2818</v>
      </c>
      <c r="C1007" s="43" t="s">
        <v>2819</v>
      </c>
      <c r="D1007" s="43" t="s">
        <v>2819</v>
      </c>
    </row>
    <row r="1008" spans="1:4" x14ac:dyDescent="0.3">
      <c r="A1008" s="43" t="s">
        <v>101</v>
      </c>
      <c r="B1008" s="43" t="s">
        <v>2820</v>
      </c>
      <c r="C1008" s="43" t="s">
        <v>2821</v>
      </c>
      <c r="D1008" s="43" t="s">
        <v>2821</v>
      </c>
    </row>
    <row r="1009" spans="1:4" x14ac:dyDescent="0.3">
      <c r="A1009" s="43" t="s">
        <v>101</v>
      </c>
      <c r="B1009" s="43" t="s">
        <v>2822</v>
      </c>
      <c r="C1009" s="43" t="s">
        <v>2823</v>
      </c>
      <c r="D1009" s="43" t="s">
        <v>2823</v>
      </c>
    </row>
    <row r="1010" spans="1:4" x14ac:dyDescent="0.3">
      <c r="A1010" s="43" t="s">
        <v>101</v>
      </c>
      <c r="B1010" s="43" t="s">
        <v>2824</v>
      </c>
      <c r="C1010" s="43" t="s">
        <v>2825</v>
      </c>
      <c r="D1010" s="43" t="s">
        <v>2825</v>
      </c>
    </row>
    <row r="1011" spans="1:4" x14ac:dyDescent="0.3">
      <c r="A1011" s="43" t="s">
        <v>101</v>
      </c>
      <c r="B1011" s="43" t="s">
        <v>2826</v>
      </c>
      <c r="C1011" s="43" t="s">
        <v>2827</v>
      </c>
      <c r="D1011" s="43" t="s">
        <v>2827</v>
      </c>
    </row>
    <row r="1012" spans="1:4" x14ac:dyDescent="0.3">
      <c r="A1012" s="43" t="s">
        <v>101</v>
      </c>
      <c r="B1012" s="43" t="s">
        <v>2828</v>
      </c>
      <c r="C1012" s="43" t="s">
        <v>2829</v>
      </c>
      <c r="D1012" s="43" t="s">
        <v>2829</v>
      </c>
    </row>
    <row r="1013" spans="1:4" x14ac:dyDescent="0.3">
      <c r="A1013" s="43" t="s">
        <v>101</v>
      </c>
      <c r="B1013" s="43" t="s">
        <v>2830</v>
      </c>
      <c r="C1013" s="43" t="s">
        <v>2831</v>
      </c>
      <c r="D1013" s="43" t="s">
        <v>2831</v>
      </c>
    </row>
    <row r="1014" spans="1:4" x14ac:dyDescent="0.3">
      <c r="A1014" s="43" t="s">
        <v>101</v>
      </c>
      <c r="B1014" s="43" t="s">
        <v>2832</v>
      </c>
      <c r="C1014" s="43" t="s">
        <v>2833</v>
      </c>
      <c r="D1014" s="43" t="s">
        <v>2833</v>
      </c>
    </row>
    <row r="1015" spans="1:4" x14ac:dyDescent="0.3">
      <c r="A1015" s="43" t="s">
        <v>101</v>
      </c>
      <c r="B1015" s="43" t="s">
        <v>2834</v>
      </c>
      <c r="C1015" s="43" t="s">
        <v>2835</v>
      </c>
      <c r="D1015" s="43" t="s">
        <v>2835</v>
      </c>
    </row>
    <row r="1016" spans="1:4" x14ac:dyDescent="0.3">
      <c r="A1016" s="43" t="s">
        <v>101</v>
      </c>
      <c r="B1016" s="43" t="s">
        <v>2836</v>
      </c>
      <c r="C1016" s="43" t="s">
        <v>2837</v>
      </c>
      <c r="D1016" s="43" t="s">
        <v>2837</v>
      </c>
    </row>
    <row r="1017" spans="1:4" x14ac:dyDescent="0.3">
      <c r="A1017" s="43" t="s">
        <v>101</v>
      </c>
      <c r="B1017" s="43" t="s">
        <v>2838</v>
      </c>
      <c r="C1017" s="43" t="s">
        <v>2839</v>
      </c>
      <c r="D1017" s="43" t="s">
        <v>2839</v>
      </c>
    </row>
    <row r="1018" spans="1:4" x14ac:dyDescent="0.3">
      <c r="A1018" s="43" t="s">
        <v>101</v>
      </c>
      <c r="B1018" s="43" t="s">
        <v>2840</v>
      </c>
      <c r="C1018" s="43" t="s">
        <v>2841</v>
      </c>
      <c r="D1018" s="43" t="s">
        <v>2841</v>
      </c>
    </row>
    <row r="1019" spans="1:4" x14ac:dyDescent="0.3">
      <c r="A1019" s="43" t="s">
        <v>101</v>
      </c>
      <c r="B1019" s="43" t="s">
        <v>2842</v>
      </c>
      <c r="C1019" s="43" t="s">
        <v>2843</v>
      </c>
      <c r="D1019" s="43" t="s">
        <v>2843</v>
      </c>
    </row>
    <row r="1020" spans="1:4" x14ac:dyDescent="0.3">
      <c r="A1020" s="43" t="s">
        <v>101</v>
      </c>
      <c r="B1020" s="43" t="s">
        <v>2844</v>
      </c>
      <c r="C1020" s="43" t="s">
        <v>2845</v>
      </c>
      <c r="D1020" s="43" t="s">
        <v>2845</v>
      </c>
    </row>
    <row r="1021" spans="1:4" x14ac:dyDescent="0.3">
      <c r="A1021" s="43" t="s">
        <v>101</v>
      </c>
      <c r="B1021" s="43" t="s">
        <v>2846</v>
      </c>
      <c r="C1021" s="43" t="s">
        <v>2847</v>
      </c>
      <c r="D1021" s="43" t="s">
        <v>2847</v>
      </c>
    </row>
    <row r="1022" spans="1:4" x14ac:dyDescent="0.3">
      <c r="A1022" s="43" t="s">
        <v>101</v>
      </c>
      <c r="B1022" s="43" t="s">
        <v>2848</v>
      </c>
      <c r="C1022" s="43" t="s">
        <v>2849</v>
      </c>
      <c r="D1022" s="43" t="s">
        <v>2849</v>
      </c>
    </row>
    <row r="1023" spans="1:4" x14ac:dyDescent="0.3">
      <c r="A1023" s="43" t="s">
        <v>101</v>
      </c>
      <c r="B1023" s="43" t="s">
        <v>2850</v>
      </c>
      <c r="C1023" s="43" t="s">
        <v>2851</v>
      </c>
      <c r="D1023" s="43" t="s">
        <v>2851</v>
      </c>
    </row>
    <row r="1024" spans="1:4" x14ac:dyDescent="0.3">
      <c r="A1024" s="43" t="s">
        <v>101</v>
      </c>
      <c r="B1024" s="43" t="s">
        <v>2852</v>
      </c>
      <c r="C1024" s="43" t="s">
        <v>2853</v>
      </c>
      <c r="D1024" s="43" t="s">
        <v>2853</v>
      </c>
    </row>
    <row r="1025" spans="1:4" x14ac:dyDescent="0.3">
      <c r="A1025" s="43" t="s">
        <v>101</v>
      </c>
      <c r="B1025" s="43" t="s">
        <v>2854</v>
      </c>
      <c r="C1025" s="43" t="s">
        <v>2855</v>
      </c>
      <c r="D1025" s="43" t="s">
        <v>2855</v>
      </c>
    </row>
    <row r="1026" spans="1:4" x14ac:dyDescent="0.3">
      <c r="A1026" s="43" t="s">
        <v>101</v>
      </c>
      <c r="B1026" s="43" t="s">
        <v>2856</v>
      </c>
      <c r="C1026" s="43" t="s">
        <v>2857</v>
      </c>
      <c r="D1026" s="43" t="s">
        <v>2857</v>
      </c>
    </row>
    <row r="1027" spans="1:4" x14ac:dyDescent="0.3">
      <c r="A1027" s="43" t="s">
        <v>101</v>
      </c>
      <c r="B1027" s="43" t="s">
        <v>2858</v>
      </c>
      <c r="C1027" s="43" t="s">
        <v>2859</v>
      </c>
      <c r="D1027" s="43" t="s">
        <v>2859</v>
      </c>
    </row>
    <row r="1028" spans="1:4" x14ac:dyDescent="0.3">
      <c r="A1028" s="43" t="s">
        <v>101</v>
      </c>
      <c r="B1028" s="43" t="s">
        <v>2860</v>
      </c>
      <c r="C1028" s="43" t="s">
        <v>2861</v>
      </c>
      <c r="D1028" s="43" t="s">
        <v>2861</v>
      </c>
    </row>
    <row r="1029" spans="1:4" x14ac:dyDescent="0.3">
      <c r="A1029" s="43" t="s">
        <v>101</v>
      </c>
      <c r="B1029" s="43" t="s">
        <v>2862</v>
      </c>
      <c r="C1029" s="43" t="s">
        <v>2863</v>
      </c>
      <c r="D1029" s="43" t="s">
        <v>2863</v>
      </c>
    </row>
    <row r="1030" spans="1:4" x14ac:dyDescent="0.3">
      <c r="A1030" s="43" t="s">
        <v>101</v>
      </c>
      <c r="B1030" s="43" t="s">
        <v>2864</v>
      </c>
      <c r="C1030" s="43" t="s">
        <v>2865</v>
      </c>
      <c r="D1030" s="43" t="s">
        <v>2865</v>
      </c>
    </row>
    <row r="1031" spans="1:4" x14ac:dyDescent="0.3">
      <c r="A1031" s="43" t="s">
        <v>101</v>
      </c>
      <c r="B1031" s="43" t="s">
        <v>2866</v>
      </c>
      <c r="C1031" s="43" t="s">
        <v>2867</v>
      </c>
      <c r="D1031" s="43" t="s">
        <v>2867</v>
      </c>
    </row>
    <row r="1032" spans="1:4" x14ac:dyDescent="0.3">
      <c r="A1032" s="43" t="s">
        <v>101</v>
      </c>
      <c r="B1032" s="43" t="s">
        <v>2868</v>
      </c>
      <c r="C1032" s="43" t="s">
        <v>2869</v>
      </c>
      <c r="D1032" s="43" t="s">
        <v>2869</v>
      </c>
    </row>
    <row r="1033" spans="1:4" x14ac:dyDescent="0.3">
      <c r="A1033" s="43" t="s">
        <v>101</v>
      </c>
      <c r="B1033" s="43" t="s">
        <v>2870</v>
      </c>
      <c r="C1033" s="43" t="s">
        <v>2871</v>
      </c>
      <c r="D1033" s="43" t="s">
        <v>2871</v>
      </c>
    </row>
    <row r="1034" spans="1:4" x14ac:dyDescent="0.3">
      <c r="A1034" s="43" t="s">
        <v>101</v>
      </c>
      <c r="B1034" s="43" t="s">
        <v>2872</v>
      </c>
      <c r="C1034" s="43" t="s">
        <v>2873</v>
      </c>
      <c r="D1034" s="43" t="s">
        <v>2873</v>
      </c>
    </row>
    <row r="1035" spans="1:4" x14ac:dyDescent="0.3">
      <c r="A1035" s="43" t="s">
        <v>101</v>
      </c>
      <c r="B1035" s="43" t="s">
        <v>2874</v>
      </c>
      <c r="C1035" s="43" t="s">
        <v>2875</v>
      </c>
      <c r="D1035" s="43" t="s">
        <v>2875</v>
      </c>
    </row>
    <row r="1036" spans="1:4" x14ac:dyDescent="0.3">
      <c r="A1036" s="43" t="s">
        <v>101</v>
      </c>
      <c r="B1036" s="43" t="s">
        <v>2876</v>
      </c>
      <c r="C1036" s="43" t="s">
        <v>2877</v>
      </c>
      <c r="D1036" s="43" t="s">
        <v>2877</v>
      </c>
    </row>
    <row r="1037" spans="1:4" x14ac:dyDescent="0.3">
      <c r="A1037" s="43" t="s">
        <v>101</v>
      </c>
      <c r="B1037" s="43" t="s">
        <v>2878</v>
      </c>
      <c r="C1037" s="43" t="s">
        <v>2879</v>
      </c>
      <c r="D1037" s="43" t="s">
        <v>2879</v>
      </c>
    </row>
    <row r="1038" spans="1:4" x14ac:dyDescent="0.3">
      <c r="A1038" s="43" t="s">
        <v>101</v>
      </c>
      <c r="B1038" s="43" t="s">
        <v>2880</v>
      </c>
      <c r="C1038" s="43" t="s">
        <v>2881</v>
      </c>
      <c r="D1038" s="43" t="s">
        <v>2881</v>
      </c>
    </row>
    <row r="1039" spans="1:4" x14ac:dyDescent="0.3">
      <c r="A1039" s="43" t="s">
        <v>101</v>
      </c>
      <c r="B1039" s="43" t="s">
        <v>2882</v>
      </c>
      <c r="C1039" s="43" t="s">
        <v>2883</v>
      </c>
      <c r="D1039" s="43" t="s">
        <v>2883</v>
      </c>
    </row>
    <row r="1040" spans="1:4" x14ac:dyDescent="0.3">
      <c r="A1040" s="43" t="s">
        <v>101</v>
      </c>
      <c r="B1040" s="43" t="s">
        <v>2884</v>
      </c>
      <c r="C1040" s="43" t="s">
        <v>2885</v>
      </c>
      <c r="D1040" s="43" t="s">
        <v>2885</v>
      </c>
    </row>
    <row r="1041" spans="1:4" x14ac:dyDescent="0.3">
      <c r="A1041" s="43" t="s">
        <v>101</v>
      </c>
      <c r="B1041" s="43" t="s">
        <v>2886</v>
      </c>
      <c r="C1041" s="43" t="s">
        <v>2887</v>
      </c>
      <c r="D1041" s="43" t="s">
        <v>2887</v>
      </c>
    </row>
    <row r="1042" spans="1:4" x14ac:dyDescent="0.3">
      <c r="A1042" s="43" t="s">
        <v>101</v>
      </c>
      <c r="B1042" s="43" t="s">
        <v>2888</v>
      </c>
      <c r="C1042" s="43" t="s">
        <v>2889</v>
      </c>
      <c r="D1042" s="43" t="s">
        <v>2889</v>
      </c>
    </row>
    <row r="1043" spans="1:4" x14ac:dyDescent="0.3">
      <c r="A1043" s="43" t="s">
        <v>101</v>
      </c>
      <c r="B1043" s="43" t="s">
        <v>2890</v>
      </c>
      <c r="C1043" s="43" t="s">
        <v>2891</v>
      </c>
      <c r="D1043" s="43" t="s">
        <v>2891</v>
      </c>
    </row>
    <row r="1044" spans="1:4" x14ac:dyDescent="0.3">
      <c r="A1044" s="43" t="s">
        <v>101</v>
      </c>
      <c r="B1044" s="43" t="s">
        <v>2892</v>
      </c>
      <c r="C1044" s="43" t="s">
        <v>2893</v>
      </c>
      <c r="D1044" s="43" t="s">
        <v>2893</v>
      </c>
    </row>
    <row r="1045" spans="1:4" x14ac:dyDescent="0.3">
      <c r="A1045" s="43" t="s">
        <v>101</v>
      </c>
      <c r="B1045" s="43" t="s">
        <v>2894</v>
      </c>
      <c r="C1045" s="43" t="s">
        <v>2895</v>
      </c>
      <c r="D1045" s="43" t="s">
        <v>2895</v>
      </c>
    </row>
    <row r="1046" spans="1:4" x14ac:dyDescent="0.3">
      <c r="A1046" s="43" t="s">
        <v>101</v>
      </c>
      <c r="B1046" s="43" t="s">
        <v>2896</v>
      </c>
      <c r="C1046" s="43" t="s">
        <v>2897</v>
      </c>
      <c r="D1046" s="43" t="s">
        <v>2897</v>
      </c>
    </row>
    <row r="1047" spans="1:4" x14ac:dyDescent="0.3">
      <c r="A1047" s="43" t="s">
        <v>101</v>
      </c>
      <c r="B1047" s="43" t="s">
        <v>2898</v>
      </c>
      <c r="C1047" s="43" t="s">
        <v>2899</v>
      </c>
      <c r="D1047" s="43" t="s">
        <v>2899</v>
      </c>
    </row>
    <row r="1048" spans="1:4" x14ac:dyDescent="0.3">
      <c r="A1048" s="43" t="s">
        <v>101</v>
      </c>
      <c r="B1048" s="43" t="s">
        <v>2900</v>
      </c>
      <c r="C1048" s="43" t="s">
        <v>2901</v>
      </c>
      <c r="D1048" s="43" t="s">
        <v>2901</v>
      </c>
    </row>
    <row r="1049" spans="1:4" x14ac:dyDescent="0.3">
      <c r="A1049" s="43" t="s">
        <v>101</v>
      </c>
      <c r="B1049" s="43" t="s">
        <v>2902</v>
      </c>
      <c r="C1049" s="43" t="s">
        <v>2903</v>
      </c>
      <c r="D1049" s="43" t="s">
        <v>2903</v>
      </c>
    </row>
    <row r="1050" spans="1:4" x14ac:dyDescent="0.3">
      <c r="A1050" s="43" t="s">
        <v>101</v>
      </c>
      <c r="B1050" s="43" t="s">
        <v>2904</v>
      </c>
      <c r="C1050" s="43" t="s">
        <v>2905</v>
      </c>
      <c r="D1050" s="43" t="s">
        <v>2905</v>
      </c>
    </row>
    <row r="1051" spans="1:4" x14ac:dyDescent="0.3">
      <c r="A1051" s="43" t="s">
        <v>101</v>
      </c>
      <c r="B1051" s="43" t="s">
        <v>2906</v>
      </c>
      <c r="C1051" s="43" t="s">
        <v>2907</v>
      </c>
      <c r="D1051" s="43" t="s">
        <v>2907</v>
      </c>
    </row>
    <row r="1052" spans="1:4" x14ac:dyDescent="0.3">
      <c r="A1052" s="43" t="s">
        <v>101</v>
      </c>
      <c r="B1052" s="43" t="s">
        <v>2908</v>
      </c>
      <c r="C1052" s="43" t="s">
        <v>2909</v>
      </c>
      <c r="D1052" s="43" t="s">
        <v>2909</v>
      </c>
    </row>
    <row r="1053" spans="1:4" x14ac:dyDescent="0.3">
      <c r="A1053" s="43" t="s">
        <v>101</v>
      </c>
      <c r="B1053" s="43" t="s">
        <v>2910</v>
      </c>
      <c r="C1053" s="43" t="s">
        <v>2911</v>
      </c>
      <c r="D1053" s="43" t="s">
        <v>2911</v>
      </c>
    </row>
    <row r="1054" spans="1:4" x14ac:dyDescent="0.3">
      <c r="A1054" s="43" t="s">
        <v>101</v>
      </c>
      <c r="B1054" s="43" t="s">
        <v>2912</v>
      </c>
      <c r="C1054" s="43" t="s">
        <v>2913</v>
      </c>
      <c r="D1054" s="43" t="s">
        <v>2913</v>
      </c>
    </row>
    <row r="1055" spans="1:4" x14ac:dyDescent="0.3">
      <c r="A1055" s="43" t="s">
        <v>101</v>
      </c>
      <c r="B1055" s="43" t="s">
        <v>2914</v>
      </c>
      <c r="C1055" s="43" t="s">
        <v>2915</v>
      </c>
      <c r="D1055" s="43" t="s">
        <v>2915</v>
      </c>
    </row>
    <row r="1056" spans="1:4" ht="15" thickBot="1" x14ac:dyDescent="0.35">
      <c r="A1056" s="42" t="s">
        <v>101</v>
      </c>
      <c r="B1056" s="42" t="s">
        <v>2916</v>
      </c>
      <c r="C1056" s="42" t="s">
        <v>2917</v>
      </c>
      <c r="D1056" s="42" t="s">
        <v>2917</v>
      </c>
    </row>
    <row r="1057" spans="1:4" x14ac:dyDescent="0.3">
      <c r="A1057" s="43" t="s">
        <v>2918</v>
      </c>
      <c r="B1057" s="43" t="s">
        <v>2919</v>
      </c>
      <c r="C1057" s="43" t="s">
        <v>2920</v>
      </c>
      <c r="D1057" s="43" t="s">
        <v>2921</v>
      </c>
    </row>
    <row r="1058" spans="1:4" x14ac:dyDescent="0.3">
      <c r="A1058" s="43" t="s">
        <v>2918</v>
      </c>
      <c r="B1058" s="43" t="s">
        <v>2922</v>
      </c>
      <c r="C1058" s="43" t="s">
        <v>2923</v>
      </c>
      <c r="D1058" s="43" t="s">
        <v>2924</v>
      </c>
    </row>
    <row r="1059" spans="1:4" x14ac:dyDescent="0.3">
      <c r="A1059" s="43" t="s">
        <v>2918</v>
      </c>
      <c r="B1059" s="43" t="s">
        <v>2925</v>
      </c>
      <c r="C1059" s="43" t="s">
        <v>2926</v>
      </c>
      <c r="D1059" s="43" t="s">
        <v>2927</v>
      </c>
    </row>
    <row r="1060" spans="1:4" x14ac:dyDescent="0.3">
      <c r="A1060" s="43" t="s">
        <v>2918</v>
      </c>
      <c r="B1060" s="43" t="s">
        <v>2928</v>
      </c>
      <c r="C1060" s="43" t="s">
        <v>2929</v>
      </c>
      <c r="D1060" s="43" t="s">
        <v>2930</v>
      </c>
    </row>
    <row r="1061" spans="1:4" x14ac:dyDescent="0.3">
      <c r="A1061" s="43" t="s">
        <v>2918</v>
      </c>
      <c r="B1061" s="43" t="s">
        <v>2931</v>
      </c>
      <c r="C1061" s="43" t="s">
        <v>2932</v>
      </c>
      <c r="D1061" s="43" t="s">
        <v>2933</v>
      </c>
    </row>
    <row r="1062" spans="1:4" x14ac:dyDescent="0.3">
      <c r="A1062" s="43" t="s">
        <v>2918</v>
      </c>
      <c r="B1062" s="43" t="s">
        <v>2934</v>
      </c>
      <c r="C1062" s="43" t="s">
        <v>2935</v>
      </c>
      <c r="D1062" s="43" t="s">
        <v>2936</v>
      </c>
    </row>
    <row r="1063" spans="1:4" x14ac:dyDescent="0.3">
      <c r="A1063" s="43" t="s">
        <v>2918</v>
      </c>
      <c r="B1063" s="43" t="s">
        <v>2937</v>
      </c>
      <c r="C1063" s="43" t="s">
        <v>2938</v>
      </c>
      <c r="D1063" s="43" t="s">
        <v>2939</v>
      </c>
    </row>
    <row r="1064" spans="1:4" x14ac:dyDescent="0.3">
      <c r="A1064" s="43" t="s">
        <v>2918</v>
      </c>
      <c r="B1064" s="43" t="s">
        <v>2940</v>
      </c>
      <c r="C1064" s="43" t="s">
        <v>2941</v>
      </c>
      <c r="D1064" s="43" t="s">
        <v>2942</v>
      </c>
    </row>
    <row r="1065" spans="1:4" x14ac:dyDescent="0.3">
      <c r="A1065" s="43" t="s">
        <v>2918</v>
      </c>
      <c r="B1065" s="43" t="s">
        <v>2943</v>
      </c>
      <c r="C1065" s="43" t="s">
        <v>2944</v>
      </c>
      <c r="D1065" s="43" t="s">
        <v>2945</v>
      </c>
    </row>
    <row r="1066" spans="1:4" x14ac:dyDescent="0.3">
      <c r="A1066" s="43" t="s">
        <v>2918</v>
      </c>
      <c r="B1066" s="43" t="s">
        <v>2946</v>
      </c>
      <c r="C1066" s="43" t="s">
        <v>2947</v>
      </c>
      <c r="D1066" s="43" t="s">
        <v>2948</v>
      </c>
    </row>
    <row r="1067" spans="1:4" x14ac:dyDescent="0.3">
      <c r="A1067" s="43" t="s">
        <v>2918</v>
      </c>
      <c r="B1067" s="43" t="s">
        <v>2949</v>
      </c>
      <c r="C1067" s="43" t="s">
        <v>2950</v>
      </c>
      <c r="D1067" s="43" t="s">
        <v>2951</v>
      </c>
    </row>
    <row r="1068" spans="1:4" x14ac:dyDescent="0.3">
      <c r="A1068" s="43" t="s">
        <v>2918</v>
      </c>
      <c r="B1068" s="43" t="s">
        <v>2952</v>
      </c>
      <c r="C1068" s="43" t="s">
        <v>2953</v>
      </c>
      <c r="D1068" s="43" t="s">
        <v>2954</v>
      </c>
    </row>
    <row r="1069" spans="1:4" x14ac:dyDescent="0.3">
      <c r="A1069" s="43" t="s">
        <v>2918</v>
      </c>
      <c r="B1069" s="43" t="s">
        <v>2955</v>
      </c>
      <c r="C1069" s="43" t="s">
        <v>2956</v>
      </c>
      <c r="D1069" s="43" t="s">
        <v>2957</v>
      </c>
    </row>
    <row r="1070" spans="1:4" x14ac:dyDescent="0.3">
      <c r="A1070" s="43" t="s">
        <v>2918</v>
      </c>
      <c r="B1070" s="43" t="s">
        <v>2958</v>
      </c>
      <c r="C1070" s="43" t="s">
        <v>2959</v>
      </c>
      <c r="D1070" s="43" t="s">
        <v>2960</v>
      </c>
    </row>
    <row r="1071" spans="1:4" x14ac:dyDescent="0.3">
      <c r="A1071" s="43" t="s">
        <v>2918</v>
      </c>
      <c r="B1071" s="43" t="s">
        <v>2961</v>
      </c>
      <c r="C1071" s="43" t="s">
        <v>2962</v>
      </c>
      <c r="D1071" s="43" t="s">
        <v>2963</v>
      </c>
    </row>
    <row r="1072" spans="1:4" x14ac:dyDescent="0.3">
      <c r="A1072" s="43" t="s">
        <v>2918</v>
      </c>
      <c r="B1072" s="43" t="s">
        <v>2964</v>
      </c>
      <c r="C1072" s="43" t="s">
        <v>2965</v>
      </c>
      <c r="D1072" s="43" t="s">
        <v>2966</v>
      </c>
    </row>
    <row r="1073" spans="1:4" x14ac:dyDescent="0.3">
      <c r="A1073" s="43" t="s">
        <v>2918</v>
      </c>
      <c r="B1073" s="43" t="s">
        <v>2967</v>
      </c>
      <c r="C1073" s="43" t="s">
        <v>2968</v>
      </c>
      <c r="D1073" s="43" t="s">
        <v>2969</v>
      </c>
    </row>
    <row r="1074" spans="1:4" x14ac:dyDescent="0.3">
      <c r="A1074" s="43" t="s">
        <v>2918</v>
      </c>
      <c r="B1074" s="43" t="s">
        <v>2970</v>
      </c>
      <c r="C1074" s="43" t="s">
        <v>2971</v>
      </c>
      <c r="D1074" s="43" t="s">
        <v>2972</v>
      </c>
    </row>
    <row r="1075" spans="1:4" x14ac:dyDescent="0.3">
      <c r="A1075" s="43" t="s">
        <v>2918</v>
      </c>
      <c r="B1075" s="43" t="s">
        <v>2973</v>
      </c>
      <c r="C1075" s="43" t="s">
        <v>2974</v>
      </c>
      <c r="D1075" s="43" t="s">
        <v>2975</v>
      </c>
    </row>
    <row r="1076" spans="1:4" x14ac:dyDescent="0.3">
      <c r="A1076" s="43" t="s">
        <v>2918</v>
      </c>
      <c r="B1076" s="43" t="s">
        <v>2976</v>
      </c>
      <c r="C1076" s="43" t="s">
        <v>2977</v>
      </c>
      <c r="D1076" s="43" t="s">
        <v>2978</v>
      </c>
    </row>
    <row r="1077" spans="1:4" x14ac:dyDescent="0.3">
      <c r="A1077" s="43" t="s">
        <v>2918</v>
      </c>
      <c r="B1077" s="43" t="s">
        <v>2979</v>
      </c>
      <c r="C1077" s="43" t="s">
        <v>2980</v>
      </c>
      <c r="D1077" s="43" t="s">
        <v>2981</v>
      </c>
    </row>
    <row r="1078" spans="1:4" ht="15" thickBot="1" x14ac:dyDescent="0.35">
      <c r="A1078" s="42" t="s">
        <v>2918</v>
      </c>
      <c r="B1078" s="42" t="s">
        <v>2982</v>
      </c>
      <c r="C1078" s="42" t="s">
        <v>2983</v>
      </c>
      <c r="D1078" s="42" t="s">
        <v>2983</v>
      </c>
    </row>
    <row r="1079" spans="1:4" x14ac:dyDescent="0.3">
      <c r="A1079" s="43" t="s">
        <v>117</v>
      </c>
      <c r="B1079" s="43" t="s">
        <v>2984</v>
      </c>
      <c r="C1079" s="43" t="s">
        <v>2985</v>
      </c>
      <c r="D1079" s="43" t="s">
        <v>2985</v>
      </c>
    </row>
    <row r="1080" spans="1:4" x14ac:dyDescent="0.3">
      <c r="A1080" s="43" t="s">
        <v>117</v>
      </c>
      <c r="B1080" s="43" t="s">
        <v>2986</v>
      </c>
      <c r="C1080" s="43" t="s">
        <v>2987</v>
      </c>
      <c r="D1080" s="43" t="s">
        <v>2987</v>
      </c>
    </row>
    <row r="1081" spans="1:4" x14ac:dyDescent="0.3">
      <c r="A1081" s="43" t="s">
        <v>117</v>
      </c>
      <c r="B1081" s="43" t="s">
        <v>2988</v>
      </c>
      <c r="C1081" s="43" t="s">
        <v>2989</v>
      </c>
      <c r="D1081" s="43" t="s">
        <v>2989</v>
      </c>
    </row>
    <row r="1082" spans="1:4" x14ac:dyDescent="0.3">
      <c r="A1082" s="43" t="s">
        <v>117</v>
      </c>
      <c r="B1082" s="43" t="s">
        <v>2990</v>
      </c>
      <c r="C1082" s="43" t="s">
        <v>2991</v>
      </c>
      <c r="D1082" s="43" t="s">
        <v>2991</v>
      </c>
    </row>
    <row r="1083" spans="1:4" x14ac:dyDescent="0.3">
      <c r="A1083" s="43" t="s">
        <v>117</v>
      </c>
      <c r="B1083" s="43" t="s">
        <v>2992</v>
      </c>
      <c r="C1083" s="43" t="s">
        <v>2993</v>
      </c>
      <c r="D1083" s="43" t="s">
        <v>2993</v>
      </c>
    </row>
    <row r="1084" spans="1:4" x14ac:dyDescent="0.3">
      <c r="A1084" s="43" t="s">
        <v>117</v>
      </c>
      <c r="B1084" s="43" t="s">
        <v>2994</v>
      </c>
      <c r="C1084" s="43" t="s">
        <v>2995</v>
      </c>
      <c r="D1084" s="43" t="s">
        <v>2995</v>
      </c>
    </row>
    <row r="1085" spans="1:4" x14ac:dyDescent="0.3">
      <c r="A1085" s="43" t="s">
        <v>117</v>
      </c>
      <c r="B1085" s="43" t="s">
        <v>2996</v>
      </c>
      <c r="C1085" s="43" t="s">
        <v>2997</v>
      </c>
      <c r="D1085" s="43" t="s">
        <v>2997</v>
      </c>
    </row>
    <row r="1086" spans="1:4" x14ac:dyDescent="0.3">
      <c r="A1086" s="43" t="s">
        <v>117</v>
      </c>
      <c r="B1086" s="43" t="s">
        <v>2998</v>
      </c>
      <c r="C1086" s="43" t="s">
        <v>2999</v>
      </c>
      <c r="D1086" s="43" t="s">
        <v>2999</v>
      </c>
    </row>
    <row r="1087" spans="1:4" x14ac:dyDescent="0.3">
      <c r="A1087" s="43" t="s">
        <v>117</v>
      </c>
      <c r="B1087" s="43" t="s">
        <v>3000</v>
      </c>
      <c r="C1087" s="43" t="s">
        <v>3001</v>
      </c>
      <c r="D1087" s="43" t="s">
        <v>3001</v>
      </c>
    </row>
    <row r="1088" spans="1:4" x14ac:dyDescent="0.3">
      <c r="A1088" s="43" t="s">
        <v>117</v>
      </c>
      <c r="B1088" s="43" t="s">
        <v>3002</v>
      </c>
      <c r="C1088" s="43" t="s">
        <v>3003</v>
      </c>
      <c r="D1088" s="43" t="s">
        <v>3003</v>
      </c>
    </row>
    <row r="1089" spans="1:4" x14ac:dyDescent="0.3">
      <c r="A1089" s="43" t="s">
        <v>117</v>
      </c>
      <c r="B1089" s="43" t="s">
        <v>3004</v>
      </c>
      <c r="C1089" s="43" t="s">
        <v>3005</v>
      </c>
      <c r="D1089" s="43" t="s">
        <v>3005</v>
      </c>
    </row>
    <row r="1090" spans="1:4" x14ac:dyDescent="0.3">
      <c r="A1090" s="43" t="s">
        <v>117</v>
      </c>
      <c r="B1090" s="43" t="s">
        <v>3006</v>
      </c>
      <c r="C1090" s="43" t="s">
        <v>3007</v>
      </c>
      <c r="D1090" s="43" t="s">
        <v>3007</v>
      </c>
    </row>
    <row r="1091" spans="1:4" x14ac:dyDescent="0.3">
      <c r="A1091" s="43" t="s">
        <v>117</v>
      </c>
      <c r="B1091" s="43" t="s">
        <v>3008</v>
      </c>
      <c r="C1091" s="43" t="s">
        <v>3009</v>
      </c>
      <c r="D1091" s="43" t="s">
        <v>3009</v>
      </c>
    </row>
    <row r="1092" spans="1:4" x14ac:dyDescent="0.3">
      <c r="A1092" s="43" t="s">
        <v>117</v>
      </c>
      <c r="B1092" s="43" t="s">
        <v>3010</v>
      </c>
      <c r="C1092" s="43" t="s">
        <v>3011</v>
      </c>
      <c r="D1092" s="43" t="s">
        <v>3011</v>
      </c>
    </row>
    <row r="1093" spans="1:4" x14ac:dyDescent="0.3">
      <c r="A1093" s="43" t="s">
        <v>117</v>
      </c>
      <c r="B1093" s="43" t="s">
        <v>3012</v>
      </c>
      <c r="C1093" s="43" t="s">
        <v>3013</v>
      </c>
      <c r="D1093" s="43" t="s">
        <v>3013</v>
      </c>
    </row>
    <row r="1094" spans="1:4" x14ac:dyDescent="0.3">
      <c r="A1094" s="43" t="s">
        <v>117</v>
      </c>
      <c r="B1094" s="43" t="s">
        <v>3014</v>
      </c>
      <c r="C1094" s="43" t="s">
        <v>3015</v>
      </c>
      <c r="D1094" s="43" t="s">
        <v>3015</v>
      </c>
    </row>
    <row r="1095" spans="1:4" x14ac:dyDescent="0.3">
      <c r="A1095" s="43" t="s">
        <v>117</v>
      </c>
      <c r="B1095" s="43" t="s">
        <v>3016</v>
      </c>
      <c r="C1095" s="43" t="s">
        <v>3017</v>
      </c>
      <c r="D1095" s="43" t="s">
        <v>3017</v>
      </c>
    </row>
    <row r="1096" spans="1:4" x14ac:dyDescent="0.3">
      <c r="A1096" s="43" t="s">
        <v>117</v>
      </c>
      <c r="B1096" s="43" t="s">
        <v>3018</v>
      </c>
      <c r="C1096" s="43" t="s">
        <v>3019</v>
      </c>
      <c r="D1096" s="43" t="s">
        <v>3019</v>
      </c>
    </row>
    <row r="1097" spans="1:4" x14ac:dyDescent="0.3">
      <c r="A1097" s="43" t="s">
        <v>117</v>
      </c>
      <c r="B1097" s="43" t="s">
        <v>1265</v>
      </c>
      <c r="C1097" s="43" t="s">
        <v>3020</v>
      </c>
      <c r="D1097" s="43" t="s">
        <v>3020</v>
      </c>
    </row>
    <row r="1098" spans="1:4" x14ac:dyDescent="0.3">
      <c r="A1098" s="43" t="s">
        <v>117</v>
      </c>
      <c r="B1098" s="43" t="s">
        <v>3021</v>
      </c>
      <c r="C1098" s="43" t="s">
        <v>3022</v>
      </c>
      <c r="D1098" s="43" t="s">
        <v>3022</v>
      </c>
    </row>
    <row r="1099" spans="1:4" x14ac:dyDescent="0.3">
      <c r="A1099" s="43" t="s">
        <v>117</v>
      </c>
      <c r="B1099" s="43" t="s">
        <v>3023</v>
      </c>
      <c r="C1099" s="43" t="s">
        <v>3024</v>
      </c>
      <c r="D1099" s="43" t="s">
        <v>3024</v>
      </c>
    </row>
    <row r="1100" spans="1:4" x14ac:dyDescent="0.3">
      <c r="A1100" s="43" t="s">
        <v>117</v>
      </c>
      <c r="B1100" s="43" t="s">
        <v>3025</v>
      </c>
      <c r="C1100" s="43" t="s">
        <v>3026</v>
      </c>
      <c r="D1100" s="43" t="s">
        <v>3026</v>
      </c>
    </row>
    <row r="1101" spans="1:4" x14ac:dyDescent="0.3">
      <c r="A1101" s="43" t="s">
        <v>117</v>
      </c>
      <c r="B1101" s="43" t="s">
        <v>3027</v>
      </c>
      <c r="C1101" s="43" t="s">
        <v>3028</v>
      </c>
      <c r="D1101" s="43" t="s">
        <v>3028</v>
      </c>
    </row>
    <row r="1102" spans="1:4" x14ac:dyDescent="0.3">
      <c r="A1102" s="43" t="s">
        <v>117</v>
      </c>
      <c r="B1102" s="43" t="s">
        <v>3029</v>
      </c>
      <c r="C1102" s="43" t="s">
        <v>3030</v>
      </c>
      <c r="D1102" s="43" t="s">
        <v>3030</v>
      </c>
    </row>
    <row r="1103" spans="1:4" x14ac:dyDescent="0.3">
      <c r="A1103" s="43" t="s">
        <v>117</v>
      </c>
      <c r="B1103" s="43" t="s">
        <v>3031</v>
      </c>
      <c r="C1103" s="43" t="s">
        <v>3032</v>
      </c>
      <c r="D1103" s="43" t="s">
        <v>3032</v>
      </c>
    </row>
    <row r="1104" spans="1:4" x14ac:dyDescent="0.3">
      <c r="A1104" s="43" t="s">
        <v>117</v>
      </c>
      <c r="B1104" s="43" t="s">
        <v>3033</v>
      </c>
      <c r="C1104" s="43" t="s">
        <v>3034</v>
      </c>
      <c r="D1104" s="43" t="s">
        <v>3034</v>
      </c>
    </row>
    <row r="1105" spans="1:4" x14ac:dyDescent="0.3">
      <c r="A1105" s="43" t="s">
        <v>117</v>
      </c>
      <c r="B1105" s="43" t="s">
        <v>3035</v>
      </c>
      <c r="C1105" s="43" t="s">
        <v>3036</v>
      </c>
      <c r="D1105" s="43" t="s">
        <v>3036</v>
      </c>
    </row>
    <row r="1106" spans="1:4" x14ac:dyDescent="0.3">
      <c r="A1106" s="43" t="s">
        <v>117</v>
      </c>
      <c r="B1106" s="43" t="s">
        <v>1809</v>
      </c>
      <c r="C1106" s="43" t="s">
        <v>3037</v>
      </c>
      <c r="D1106" s="43" t="s">
        <v>3037</v>
      </c>
    </row>
    <row r="1107" spans="1:4" x14ac:dyDescent="0.3">
      <c r="A1107" s="43" t="s">
        <v>117</v>
      </c>
      <c r="B1107" s="43" t="s">
        <v>3038</v>
      </c>
      <c r="C1107" s="43" t="s">
        <v>3039</v>
      </c>
      <c r="D1107" s="43" t="s">
        <v>3039</v>
      </c>
    </row>
    <row r="1108" spans="1:4" x14ac:dyDescent="0.3">
      <c r="A1108" s="43" t="s">
        <v>117</v>
      </c>
      <c r="B1108" s="43" t="s">
        <v>3040</v>
      </c>
      <c r="C1108" s="43" t="s">
        <v>3041</v>
      </c>
      <c r="D1108" s="43" t="s">
        <v>3041</v>
      </c>
    </row>
    <row r="1109" spans="1:4" x14ac:dyDescent="0.3">
      <c r="A1109" s="43" t="s">
        <v>117</v>
      </c>
      <c r="B1109" s="43" t="s">
        <v>3042</v>
      </c>
      <c r="C1109" s="43" t="s">
        <v>3043</v>
      </c>
      <c r="D1109" s="43" t="s">
        <v>3043</v>
      </c>
    </row>
    <row r="1110" spans="1:4" x14ac:dyDescent="0.3">
      <c r="A1110" s="43" t="s">
        <v>117</v>
      </c>
      <c r="B1110" s="43" t="s">
        <v>3044</v>
      </c>
      <c r="C1110" s="43" t="s">
        <v>3045</v>
      </c>
      <c r="D1110" s="43" t="s">
        <v>3045</v>
      </c>
    </row>
    <row r="1111" spans="1:4" x14ac:dyDescent="0.3">
      <c r="A1111" s="43" t="s">
        <v>117</v>
      </c>
      <c r="B1111" s="43" t="s">
        <v>3046</v>
      </c>
      <c r="C1111" s="43" t="s">
        <v>3047</v>
      </c>
      <c r="D1111" s="43" t="s">
        <v>3047</v>
      </c>
    </row>
    <row r="1112" spans="1:4" x14ac:dyDescent="0.3">
      <c r="A1112" s="43" t="s">
        <v>117</v>
      </c>
      <c r="B1112" s="43" t="s">
        <v>3048</v>
      </c>
      <c r="C1112" s="43" t="s">
        <v>3049</v>
      </c>
      <c r="D1112" s="43" t="s">
        <v>3049</v>
      </c>
    </row>
    <row r="1113" spans="1:4" x14ac:dyDescent="0.3">
      <c r="A1113" s="43" t="s">
        <v>117</v>
      </c>
      <c r="B1113" s="43" t="s">
        <v>3050</v>
      </c>
      <c r="C1113" s="43" t="s">
        <v>3051</v>
      </c>
      <c r="D1113" s="43" t="s">
        <v>3051</v>
      </c>
    </row>
    <row r="1114" spans="1:4" x14ac:dyDescent="0.3">
      <c r="A1114" s="43" t="s">
        <v>117</v>
      </c>
      <c r="B1114" s="43" t="s">
        <v>3052</v>
      </c>
      <c r="C1114" s="43" t="s">
        <v>3053</v>
      </c>
      <c r="D1114" s="43" t="s">
        <v>3053</v>
      </c>
    </row>
    <row r="1115" spans="1:4" x14ac:dyDescent="0.3">
      <c r="A1115" s="43" t="s">
        <v>117</v>
      </c>
      <c r="B1115" s="43" t="s">
        <v>3054</v>
      </c>
      <c r="C1115" s="43" t="s">
        <v>3055</v>
      </c>
      <c r="D1115" s="43" t="s">
        <v>3055</v>
      </c>
    </row>
    <row r="1116" spans="1:4" x14ac:dyDescent="0.3">
      <c r="A1116" s="43" t="s">
        <v>117</v>
      </c>
      <c r="B1116" s="43" t="s">
        <v>3056</v>
      </c>
      <c r="C1116" s="43" t="s">
        <v>3057</v>
      </c>
      <c r="D1116" s="43" t="s">
        <v>3057</v>
      </c>
    </row>
    <row r="1117" spans="1:4" x14ac:dyDescent="0.3">
      <c r="A1117" s="43" t="s">
        <v>117</v>
      </c>
      <c r="B1117" s="43" t="s">
        <v>3058</v>
      </c>
      <c r="C1117" s="43" t="s">
        <v>3059</v>
      </c>
      <c r="D1117" s="43" t="s">
        <v>3059</v>
      </c>
    </row>
    <row r="1118" spans="1:4" x14ac:dyDescent="0.3">
      <c r="A1118" s="43" t="s">
        <v>117</v>
      </c>
      <c r="B1118" s="43" t="s">
        <v>3060</v>
      </c>
      <c r="C1118" s="43" t="s">
        <v>3061</v>
      </c>
      <c r="D1118" s="43" t="s">
        <v>3061</v>
      </c>
    </row>
    <row r="1119" spans="1:4" x14ac:dyDescent="0.3">
      <c r="A1119" s="43" t="s">
        <v>117</v>
      </c>
      <c r="B1119" s="43" t="s">
        <v>3062</v>
      </c>
      <c r="C1119" s="43" t="s">
        <v>3063</v>
      </c>
      <c r="D1119" s="43" t="s">
        <v>3063</v>
      </c>
    </row>
    <row r="1120" spans="1:4" x14ac:dyDescent="0.3">
      <c r="A1120" s="43" t="s">
        <v>117</v>
      </c>
      <c r="B1120" s="43" t="s">
        <v>3064</v>
      </c>
      <c r="C1120" s="43" t="s">
        <v>3065</v>
      </c>
      <c r="D1120" s="43" t="s">
        <v>3065</v>
      </c>
    </row>
    <row r="1121" spans="1:4" x14ac:dyDescent="0.3">
      <c r="A1121" s="43" t="s">
        <v>117</v>
      </c>
      <c r="B1121" s="43" t="s">
        <v>3066</v>
      </c>
      <c r="C1121" s="43" t="s">
        <v>3067</v>
      </c>
      <c r="D1121" s="43" t="s">
        <v>3067</v>
      </c>
    </row>
    <row r="1122" spans="1:4" x14ac:dyDescent="0.3">
      <c r="A1122" s="43" t="s">
        <v>117</v>
      </c>
      <c r="B1122" s="43" t="s">
        <v>3068</v>
      </c>
      <c r="C1122" s="43" t="s">
        <v>3069</v>
      </c>
      <c r="D1122" s="43" t="s">
        <v>3069</v>
      </c>
    </row>
    <row r="1123" spans="1:4" x14ac:dyDescent="0.3">
      <c r="A1123" s="43" t="s">
        <v>117</v>
      </c>
      <c r="B1123" s="43" t="s">
        <v>3070</v>
      </c>
      <c r="C1123" s="43" t="s">
        <v>3071</v>
      </c>
      <c r="D1123" s="43" t="s">
        <v>3071</v>
      </c>
    </row>
    <row r="1124" spans="1:4" x14ac:dyDescent="0.3">
      <c r="A1124" s="43" t="s">
        <v>117</v>
      </c>
      <c r="B1124" s="43" t="s">
        <v>3072</v>
      </c>
      <c r="C1124" s="43" t="s">
        <v>3073</v>
      </c>
      <c r="D1124" s="43" t="s">
        <v>3073</v>
      </c>
    </row>
    <row r="1125" spans="1:4" x14ac:dyDescent="0.3">
      <c r="A1125" s="43" t="s">
        <v>117</v>
      </c>
      <c r="B1125" s="43" t="s">
        <v>3074</v>
      </c>
      <c r="C1125" s="43" t="s">
        <v>3075</v>
      </c>
      <c r="D1125" s="43" t="s">
        <v>3075</v>
      </c>
    </row>
    <row r="1126" spans="1:4" x14ac:dyDescent="0.3">
      <c r="A1126" s="43" t="s">
        <v>117</v>
      </c>
      <c r="B1126" s="43" t="s">
        <v>3076</v>
      </c>
      <c r="C1126" s="43" t="s">
        <v>3077</v>
      </c>
      <c r="D1126" s="43" t="s">
        <v>3077</v>
      </c>
    </row>
    <row r="1127" spans="1:4" x14ac:dyDescent="0.3">
      <c r="A1127" s="43" t="s">
        <v>117</v>
      </c>
      <c r="B1127" s="43" t="s">
        <v>3078</v>
      </c>
      <c r="C1127" s="43" t="s">
        <v>3079</v>
      </c>
      <c r="D1127" s="43" t="s">
        <v>3079</v>
      </c>
    </row>
    <row r="1128" spans="1:4" x14ac:dyDescent="0.3">
      <c r="A1128" s="43" t="s">
        <v>117</v>
      </c>
      <c r="B1128" s="43" t="s">
        <v>3080</v>
      </c>
      <c r="C1128" s="43" t="s">
        <v>3081</v>
      </c>
      <c r="D1128" s="43" t="s">
        <v>3081</v>
      </c>
    </row>
    <row r="1129" spans="1:4" x14ac:dyDescent="0.3">
      <c r="A1129" s="43" t="s">
        <v>117</v>
      </c>
      <c r="B1129" s="43" t="s">
        <v>3082</v>
      </c>
      <c r="C1129" s="43" t="s">
        <v>3083</v>
      </c>
      <c r="D1129" s="43" t="s">
        <v>3083</v>
      </c>
    </row>
    <row r="1130" spans="1:4" x14ac:dyDescent="0.3">
      <c r="A1130" s="43" t="s">
        <v>117</v>
      </c>
      <c r="B1130" s="43" t="s">
        <v>3084</v>
      </c>
      <c r="C1130" s="43" t="s">
        <v>3085</v>
      </c>
      <c r="D1130" s="43" t="s">
        <v>3085</v>
      </c>
    </row>
    <row r="1131" spans="1:4" x14ac:dyDescent="0.3">
      <c r="A1131" s="43" t="s">
        <v>117</v>
      </c>
      <c r="B1131" s="43" t="s">
        <v>3086</v>
      </c>
      <c r="C1131" s="43" t="s">
        <v>3087</v>
      </c>
      <c r="D1131" s="43" t="s">
        <v>3087</v>
      </c>
    </row>
    <row r="1132" spans="1:4" x14ac:dyDescent="0.3">
      <c r="A1132" s="43" t="s">
        <v>117</v>
      </c>
      <c r="B1132" s="43" t="s">
        <v>3088</v>
      </c>
      <c r="C1132" s="43" t="s">
        <v>3089</v>
      </c>
      <c r="D1132" s="43" t="s">
        <v>3089</v>
      </c>
    </row>
    <row r="1133" spans="1:4" x14ac:dyDescent="0.3">
      <c r="A1133" s="43" t="s">
        <v>117</v>
      </c>
      <c r="B1133" s="43" t="s">
        <v>3090</v>
      </c>
      <c r="C1133" s="43" t="s">
        <v>3091</v>
      </c>
      <c r="D1133" s="43" t="s">
        <v>3091</v>
      </c>
    </row>
    <row r="1134" spans="1:4" x14ac:dyDescent="0.3">
      <c r="A1134" s="43" t="s">
        <v>117</v>
      </c>
      <c r="B1134" s="43" t="s">
        <v>3092</v>
      </c>
      <c r="C1134" s="43" t="s">
        <v>3093</v>
      </c>
      <c r="D1134" s="43" t="s">
        <v>3093</v>
      </c>
    </row>
    <row r="1135" spans="1:4" x14ac:dyDescent="0.3">
      <c r="A1135" s="43" t="s">
        <v>117</v>
      </c>
      <c r="B1135" s="43" t="s">
        <v>3094</v>
      </c>
      <c r="C1135" s="43" t="s">
        <v>3095</v>
      </c>
      <c r="D1135" s="43" t="s">
        <v>3095</v>
      </c>
    </row>
    <row r="1136" spans="1:4" x14ac:dyDescent="0.3">
      <c r="A1136" s="43" t="s">
        <v>117</v>
      </c>
      <c r="B1136" s="43" t="s">
        <v>3096</v>
      </c>
      <c r="C1136" s="43" t="s">
        <v>3097</v>
      </c>
      <c r="D1136" s="43" t="s">
        <v>3097</v>
      </c>
    </row>
    <row r="1137" spans="1:4" x14ac:dyDescent="0.3">
      <c r="A1137" s="43" t="s">
        <v>117</v>
      </c>
      <c r="B1137" s="43" t="s">
        <v>3098</v>
      </c>
      <c r="C1137" s="43" t="s">
        <v>3099</v>
      </c>
      <c r="D1137" s="43" t="s">
        <v>3099</v>
      </c>
    </row>
    <row r="1138" spans="1:4" x14ac:dyDescent="0.3">
      <c r="A1138" s="43" t="s">
        <v>117</v>
      </c>
      <c r="B1138" s="43" t="s">
        <v>3100</v>
      </c>
      <c r="C1138" s="43" t="s">
        <v>3101</v>
      </c>
      <c r="D1138" s="43" t="s">
        <v>3101</v>
      </c>
    </row>
    <row r="1139" spans="1:4" x14ac:dyDescent="0.3">
      <c r="A1139" s="43" t="s">
        <v>117</v>
      </c>
      <c r="B1139" s="43" t="s">
        <v>3102</v>
      </c>
      <c r="C1139" s="43" t="s">
        <v>3103</v>
      </c>
      <c r="D1139" s="43" t="s">
        <v>3103</v>
      </c>
    </row>
    <row r="1140" spans="1:4" x14ac:dyDescent="0.3">
      <c r="A1140" s="43" t="s">
        <v>117</v>
      </c>
      <c r="B1140" s="43" t="s">
        <v>3104</v>
      </c>
      <c r="C1140" s="43" t="s">
        <v>3105</v>
      </c>
      <c r="D1140" s="43" t="s">
        <v>3105</v>
      </c>
    </row>
    <row r="1141" spans="1:4" x14ac:dyDescent="0.3">
      <c r="A1141" s="43" t="s">
        <v>117</v>
      </c>
      <c r="B1141" s="43" t="s">
        <v>3106</v>
      </c>
      <c r="C1141" s="43" t="s">
        <v>3107</v>
      </c>
      <c r="D1141" s="43" t="s">
        <v>3107</v>
      </c>
    </row>
    <row r="1142" spans="1:4" x14ac:dyDescent="0.3">
      <c r="A1142" s="43" t="s">
        <v>117</v>
      </c>
      <c r="B1142" s="43" t="s">
        <v>3108</v>
      </c>
      <c r="C1142" s="43" t="s">
        <v>3109</v>
      </c>
      <c r="D1142" s="43" t="s">
        <v>3109</v>
      </c>
    </row>
    <row r="1143" spans="1:4" x14ac:dyDescent="0.3">
      <c r="A1143" s="43" t="s">
        <v>117</v>
      </c>
      <c r="B1143" s="43" t="s">
        <v>3110</v>
      </c>
      <c r="C1143" s="43" t="s">
        <v>3111</v>
      </c>
      <c r="D1143" s="43" t="s">
        <v>3111</v>
      </c>
    </row>
    <row r="1144" spans="1:4" x14ac:dyDescent="0.3">
      <c r="A1144" s="43" t="s">
        <v>117</v>
      </c>
      <c r="B1144" s="43" t="s">
        <v>3112</v>
      </c>
      <c r="C1144" s="43" t="s">
        <v>3113</v>
      </c>
      <c r="D1144" s="43" t="s">
        <v>3113</v>
      </c>
    </row>
    <row r="1145" spans="1:4" x14ac:dyDescent="0.3">
      <c r="A1145" s="43" t="s">
        <v>117</v>
      </c>
      <c r="B1145" s="43" t="s">
        <v>3114</v>
      </c>
      <c r="C1145" s="43" t="s">
        <v>3115</v>
      </c>
      <c r="D1145" s="43" t="s">
        <v>3115</v>
      </c>
    </row>
    <row r="1146" spans="1:4" x14ac:dyDescent="0.3">
      <c r="A1146" s="43" t="s">
        <v>117</v>
      </c>
      <c r="B1146" s="43" t="s">
        <v>3116</v>
      </c>
      <c r="C1146" s="43" t="s">
        <v>3117</v>
      </c>
      <c r="D1146" s="43" t="s">
        <v>3117</v>
      </c>
    </row>
    <row r="1147" spans="1:4" x14ac:dyDescent="0.3">
      <c r="A1147" s="43" t="s">
        <v>117</v>
      </c>
      <c r="B1147" s="43" t="s">
        <v>3118</v>
      </c>
      <c r="C1147" s="43" t="s">
        <v>3119</v>
      </c>
      <c r="D1147" s="43" t="s">
        <v>3119</v>
      </c>
    </row>
    <row r="1148" spans="1:4" x14ac:dyDescent="0.3">
      <c r="A1148" s="43" t="s">
        <v>117</v>
      </c>
      <c r="B1148" s="43" t="s">
        <v>3120</v>
      </c>
      <c r="C1148" s="43" t="s">
        <v>3121</v>
      </c>
      <c r="D1148" s="43" t="s">
        <v>3121</v>
      </c>
    </row>
    <row r="1149" spans="1:4" x14ac:dyDescent="0.3">
      <c r="A1149" s="43" t="s">
        <v>117</v>
      </c>
      <c r="B1149" s="43" t="s">
        <v>3122</v>
      </c>
      <c r="C1149" s="43" t="s">
        <v>3123</v>
      </c>
      <c r="D1149" s="43" t="s">
        <v>3123</v>
      </c>
    </row>
    <row r="1150" spans="1:4" x14ac:dyDescent="0.3">
      <c r="A1150" s="43" t="s">
        <v>117</v>
      </c>
      <c r="B1150" s="43" t="s">
        <v>3124</v>
      </c>
      <c r="C1150" s="43" t="s">
        <v>3125</v>
      </c>
      <c r="D1150" s="43" t="s">
        <v>3125</v>
      </c>
    </row>
    <row r="1151" spans="1:4" x14ac:dyDescent="0.3">
      <c r="A1151" s="43" t="s">
        <v>117</v>
      </c>
      <c r="B1151" s="43" t="s">
        <v>3126</v>
      </c>
      <c r="C1151" s="43" t="s">
        <v>3127</v>
      </c>
      <c r="D1151" s="43" t="s">
        <v>3127</v>
      </c>
    </row>
    <row r="1152" spans="1:4" x14ac:dyDescent="0.3">
      <c r="A1152" s="43" t="s">
        <v>117</v>
      </c>
      <c r="B1152" s="43" t="s">
        <v>3128</v>
      </c>
      <c r="C1152" s="43" t="s">
        <v>3129</v>
      </c>
      <c r="D1152" s="43" t="s">
        <v>3129</v>
      </c>
    </row>
    <row r="1153" spans="1:4" x14ac:dyDescent="0.3">
      <c r="A1153" s="43" t="s">
        <v>117</v>
      </c>
      <c r="B1153" s="43" t="s">
        <v>1394</v>
      </c>
      <c r="C1153" s="43" t="s">
        <v>3130</v>
      </c>
      <c r="D1153" s="43" t="s">
        <v>3130</v>
      </c>
    </row>
    <row r="1154" spans="1:4" x14ac:dyDescent="0.3">
      <c r="A1154" s="43" t="s">
        <v>117</v>
      </c>
      <c r="B1154" s="43" t="s">
        <v>3131</v>
      </c>
      <c r="C1154" s="43" t="s">
        <v>3132</v>
      </c>
      <c r="D1154" s="43" t="s">
        <v>3132</v>
      </c>
    </row>
    <row r="1155" spans="1:4" x14ac:dyDescent="0.3">
      <c r="A1155" s="43" t="s">
        <v>117</v>
      </c>
      <c r="B1155" s="43" t="s">
        <v>3133</v>
      </c>
      <c r="C1155" s="43" t="s">
        <v>3134</v>
      </c>
      <c r="D1155" s="43" t="s">
        <v>3134</v>
      </c>
    </row>
    <row r="1156" spans="1:4" x14ac:dyDescent="0.3">
      <c r="A1156" s="43" t="s">
        <v>117</v>
      </c>
      <c r="B1156" s="43" t="s">
        <v>175</v>
      </c>
      <c r="C1156" s="43" t="s">
        <v>3135</v>
      </c>
      <c r="D1156" s="43" t="s">
        <v>3135</v>
      </c>
    </row>
    <row r="1157" spans="1:4" x14ac:dyDescent="0.3">
      <c r="A1157" s="43" t="s">
        <v>117</v>
      </c>
      <c r="B1157" s="43" t="s">
        <v>3136</v>
      </c>
      <c r="C1157" s="43" t="s">
        <v>3137</v>
      </c>
      <c r="D1157" s="43" t="s">
        <v>3138</v>
      </c>
    </row>
    <row r="1158" spans="1:4" x14ac:dyDescent="0.3">
      <c r="A1158" s="43" t="s">
        <v>117</v>
      </c>
      <c r="B1158" s="43" t="s">
        <v>3139</v>
      </c>
      <c r="C1158" s="43" t="s">
        <v>3140</v>
      </c>
      <c r="D1158" s="43" t="s">
        <v>3140</v>
      </c>
    </row>
    <row r="1159" spans="1:4" x14ac:dyDescent="0.3">
      <c r="A1159" s="43" t="s">
        <v>117</v>
      </c>
      <c r="B1159" s="43" t="s">
        <v>3141</v>
      </c>
      <c r="C1159" s="43" t="s">
        <v>3142</v>
      </c>
      <c r="D1159" s="43" t="s">
        <v>3143</v>
      </c>
    </row>
    <row r="1160" spans="1:4" x14ac:dyDescent="0.3">
      <c r="A1160" s="43" t="s">
        <v>117</v>
      </c>
      <c r="B1160" s="43" t="s">
        <v>3144</v>
      </c>
      <c r="C1160" s="43" t="s">
        <v>3145</v>
      </c>
      <c r="D1160" s="43" t="s">
        <v>3145</v>
      </c>
    </row>
    <row r="1161" spans="1:4" x14ac:dyDescent="0.3">
      <c r="A1161" s="43" t="s">
        <v>117</v>
      </c>
      <c r="B1161" s="43" t="s">
        <v>3146</v>
      </c>
      <c r="C1161" s="43" t="s">
        <v>3147</v>
      </c>
      <c r="D1161" s="43" t="s">
        <v>3148</v>
      </c>
    </row>
    <row r="1162" spans="1:4" x14ac:dyDescent="0.3">
      <c r="A1162" s="43" t="s">
        <v>117</v>
      </c>
      <c r="B1162" s="43" t="s">
        <v>3149</v>
      </c>
      <c r="C1162" s="43" t="s">
        <v>3150</v>
      </c>
      <c r="D1162" s="43" t="s">
        <v>3150</v>
      </c>
    </row>
    <row r="1163" spans="1:4" x14ac:dyDescent="0.3">
      <c r="A1163" s="43" t="s">
        <v>117</v>
      </c>
      <c r="B1163" s="43" t="s">
        <v>3151</v>
      </c>
      <c r="C1163" s="43" t="s">
        <v>3152</v>
      </c>
      <c r="D1163" s="43" t="s">
        <v>3152</v>
      </c>
    </row>
    <row r="1164" spans="1:4" x14ac:dyDescent="0.3">
      <c r="A1164" s="43" t="s">
        <v>117</v>
      </c>
      <c r="B1164" s="43" t="s">
        <v>3153</v>
      </c>
      <c r="C1164" s="43" t="s">
        <v>3154</v>
      </c>
      <c r="D1164" s="43" t="s">
        <v>3154</v>
      </c>
    </row>
    <row r="1165" spans="1:4" x14ac:dyDescent="0.3">
      <c r="A1165" s="43" t="s">
        <v>117</v>
      </c>
      <c r="B1165" s="43" t="s">
        <v>3155</v>
      </c>
      <c r="C1165" s="43" t="s">
        <v>3156</v>
      </c>
      <c r="D1165" s="43" t="s">
        <v>3156</v>
      </c>
    </row>
    <row r="1166" spans="1:4" x14ac:dyDescent="0.3">
      <c r="A1166" s="43" t="s">
        <v>117</v>
      </c>
      <c r="B1166" s="43" t="s">
        <v>3157</v>
      </c>
      <c r="C1166" s="43" t="s">
        <v>3158</v>
      </c>
      <c r="D1166" s="43" t="s">
        <v>3158</v>
      </c>
    </row>
    <row r="1167" spans="1:4" x14ac:dyDescent="0.3">
      <c r="A1167" s="43" t="s">
        <v>117</v>
      </c>
      <c r="B1167" s="43" t="s">
        <v>3159</v>
      </c>
      <c r="C1167" s="43" t="s">
        <v>3160</v>
      </c>
      <c r="D1167" s="43" t="s">
        <v>3160</v>
      </c>
    </row>
    <row r="1168" spans="1:4" x14ac:dyDescent="0.3">
      <c r="A1168" s="43" t="s">
        <v>117</v>
      </c>
      <c r="B1168" s="43" t="s">
        <v>3161</v>
      </c>
      <c r="C1168" s="43" t="s">
        <v>3162</v>
      </c>
      <c r="D1168" s="43" t="s">
        <v>3162</v>
      </c>
    </row>
    <row r="1169" spans="1:4" x14ac:dyDescent="0.3">
      <c r="A1169" s="43" t="s">
        <v>117</v>
      </c>
      <c r="B1169" s="43" t="s">
        <v>3163</v>
      </c>
      <c r="C1169" s="43" t="s">
        <v>3164</v>
      </c>
      <c r="D1169" s="43" t="s">
        <v>3164</v>
      </c>
    </row>
    <row r="1170" spans="1:4" x14ac:dyDescent="0.3">
      <c r="A1170" s="43" t="s">
        <v>117</v>
      </c>
      <c r="B1170" s="43" t="s">
        <v>3165</v>
      </c>
      <c r="C1170" s="43" t="s">
        <v>3166</v>
      </c>
      <c r="D1170" s="43" t="s">
        <v>3166</v>
      </c>
    </row>
    <row r="1171" spans="1:4" x14ac:dyDescent="0.3">
      <c r="A1171" s="43" t="s">
        <v>117</v>
      </c>
      <c r="B1171" s="43" t="s">
        <v>3167</v>
      </c>
      <c r="C1171" s="43" t="s">
        <v>3168</v>
      </c>
      <c r="D1171" s="43" t="s">
        <v>3168</v>
      </c>
    </row>
    <row r="1172" spans="1:4" x14ac:dyDescent="0.3">
      <c r="A1172" s="43" t="s">
        <v>117</v>
      </c>
      <c r="B1172" s="43" t="s">
        <v>3169</v>
      </c>
      <c r="C1172" s="43" t="s">
        <v>3170</v>
      </c>
      <c r="D1172" s="43" t="s">
        <v>3170</v>
      </c>
    </row>
    <row r="1173" spans="1:4" x14ac:dyDescent="0.3">
      <c r="A1173" s="43" t="s">
        <v>117</v>
      </c>
      <c r="B1173" s="43" t="s">
        <v>3171</v>
      </c>
      <c r="C1173" s="43" t="s">
        <v>3172</v>
      </c>
      <c r="D1173" s="43" t="s">
        <v>3172</v>
      </c>
    </row>
    <row r="1174" spans="1:4" x14ac:dyDescent="0.3">
      <c r="A1174" s="43" t="s">
        <v>117</v>
      </c>
      <c r="B1174" s="43" t="s">
        <v>2016</v>
      </c>
      <c r="C1174" s="43" t="s">
        <v>3173</v>
      </c>
      <c r="D1174" s="43" t="s">
        <v>3173</v>
      </c>
    </row>
    <row r="1175" spans="1:4" x14ac:dyDescent="0.3">
      <c r="A1175" s="43" t="s">
        <v>117</v>
      </c>
      <c r="B1175" s="43" t="s">
        <v>3174</v>
      </c>
      <c r="C1175" s="43" t="s">
        <v>3175</v>
      </c>
      <c r="D1175" s="43" t="s">
        <v>3175</v>
      </c>
    </row>
    <row r="1176" spans="1:4" x14ac:dyDescent="0.3">
      <c r="A1176" s="43" t="s">
        <v>117</v>
      </c>
      <c r="B1176" s="43" t="s">
        <v>3176</v>
      </c>
      <c r="C1176" s="43" t="s">
        <v>3177</v>
      </c>
      <c r="D1176" s="43" t="s">
        <v>3177</v>
      </c>
    </row>
    <row r="1177" spans="1:4" x14ac:dyDescent="0.3">
      <c r="A1177" s="43" t="s">
        <v>117</v>
      </c>
      <c r="B1177" s="43" t="s">
        <v>3178</v>
      </c>
      <c r="C1177" s="43" t="s">
        <v>3179</v>
      </c>
      <c r="D1177" s="43" t="s">
        <v>3179</v>
      </c>
    </row>
    <row r="1178" spans="1:4" x14ac:dyDescent="0.3">
      <c r="A1178" s="43" t="s">
        <v>117</v>
      </c>
      <c r="B1178" s="43" t="s">
        <v>3180</v>
      </c>
      <c r="C1178" s="43" t="s">
        <v>3181</v>
      </c>
      <c r="D1178" s="43" t="s">
        <v>3181</v>
      </c>
    </row>
    <row r="1179" spans="1:4" ht="15" thickBot="1" x14ac:dyDescent="0.35">
      <c r="A1179" s="45" t="s">
        <v>117</v>
      </c>
      <c r="B1179" s="45" t="s">
        <v>3182</v>
      </c>
      <c r="C1179" s="45" t="s">
        <v>3183</v>
      </c>
      <c r="D1179" s="45" t="s">
        <v>3183</v>
      </c>
    </row>
    <row r="1180" spans="1:4" x14ac:dyDescent="0.3">
      <c r="A1180" s="43" t="s">
        <v>3184</v>
      </c>
      <c r="B1180" s="43" t="s">
        <v>1233</v>
      </c>
      <c r="C1180" s="43" t="s">
        <v>3185</v>
      </c>
      <c r="D1180" s="43" t="s">
        <v>3185</v>
      </c>
    </row>
    <row r="1181" spans="1:4" x14ac:dyDescent="0.3">
      <c r="A1181" s="43" t="s">
        <v>3184</v>
      </c>
      <c r="B1181" s="43" t="s">
        <v>532</v>
      </c>
      <c r="C1181" s="43" t="s">
        <v>3186</v>
      </c>
      <c r="D1181" s="43" t="s">
        <v>3186</v>
      </c>
    </row>
    <row r="1182" spans="1:4" x14ac:dyDescent="0.3">
      <c r="A1182" s="43" t="s">
        <v>3184</v>
      </c>
      <c r="B1182" s="43" t="s">
        <v>601</v>
      </c>
      <c r="C1182" s="43" t="s">
        <v>3187</v>
      </c>
      <c r="D1182" s="43" t="s">
        <v>3187</v>
      </c>
    </row>
    <row r="1183" spans="1:4" ht="15" thickBot="1" x14ac:dyDescent="0.35">
      <c r="A1183" s="42" t="s">
        <v>3184</v>
      </c>
      <c r="B1183" s="42" t="s">
        <v>1660</v>
      </c>
      <c r="C1183" s="42" t="s">
        <v>3188</v>
      </c>
      <c r="D1183" s="42" t="s">
        <v>3188</v>
      </c>
    </row>
    <row r="1184" spans="1:4" x14ac:dyDescent="0.3">
      <c r="A1184" s="43" t="s">
        <v>3189</v>
      </c>
      <c r="B1184" s="43" t="s">
        <v>2984</v>
      </c>
      <c r="C1184" s="43" t="s">
        <v>3190</v>
      </c>
      <c r="D1184" s="43" t="s">
        <v>3190</v>
      </c>
    </row>
    <row r="1185" spans="1:4" x14ac:dyDescent="0.3">
      <c r="A1185" s="43" t="s">
        <v>3189</v>
      </c>
      <c r="B1185" s="43" t="s">
        <v>3191</v>
      </c>
      <c r="C1185" s="43" t="s">
        <v>3192</v>
      </c>
      <c r="D1185" s="43" t="s">
        <v>3192</v>
      </c>
    </row>
    <row r="1186" spans="1:4" x14ac:dyDescent="0.3">
      <c r="A1186" s="43" t="s">
        <v>3189</v>
      </c>
      <c r="B1186" s="43" t="s">
        <v>3193</v>
      </c>
      <c r="C1186" s="43" t="s">
        <v>3194</v>
      </c>
      <c r="D1186" s="43" t="s">
        <v>3194</v>
      </c>
    </row>
    <row r="1187" spans="1:4" x14ac:dyDescent="0.3">
      <c r="A1187" s="43" t="s">
        <v>3189</v>
      </c>
      <c r="B1187" s="43" t="s">
        <v>3195</v>
      </c>
      <c r="C1187" s="43" t="s">
        <v>3196</v>
      </c>
      <c r="D1187" s="43" t="s">
        <v>3196</v>
      </c>
    </row>
    <row r="1188" spans="1:4" x14ac:dyDescent="0.3">
      <c r="A1188" s="43" t="s">
        <v>3189</v>
      </c>
      <c r="B1188" s="43" t="s">
        <v>3197</v>
      </c>
      <c r="C1188" s="43" t="s">
        <v>3198</v>
      </c>
      <c r="D1188" s="43" t="s">
        <v>3198</v>
      </c>
    </row>
    <row r="1189" spans="1:4" x14ac:dyDescent="0.3">
      <c r="A1189" s="43" t="s">
        <v>3189</v>
      </c>
      <c r="B1189" s="43" t="s">
        <v>3199</v>
      </c>
      <c r="C1189" s="43" t="s">
        <v>3200</v>
      </c>
      <c r="D1189" s="43" t="s">
        <v>3200</v>
      </c>
    </row>
    <row r="1190" spans="1:4" x14ac:dyDescent="0.3">
      <c r="A1190" s="43" t="s">
        <v>3189</v>
      </c>
      <c r="B1190" s="43" t="s">
        <v>3201</v>
      </c>
      <c r="C1190" s="43" t="s">
        <v>3202</v>
      </c>
      <c r="D1190" s="43" t="s">
        <v>3202</v>
      </c>
    </row>
    <row r="1191" spans="1:4" x14ac:dyDescent="0.3">
      <c r="A1191" s="43" t="s">
        <v>3189</v>
      </c>
      <c r="B1191" s="43" t="s">
        <v>3203</v>
      </c>
      <c r="C1191" s="43" t="s">
        <v>3204</v>
      </c>
      <c r="D1191" s="43" t="s">
        <v>3204</v>
      </c>
    </row>
    <row r="1192" spans="1:4" x14ac:dyDescent="0.3">
      <c r="A1192" s="43" t="s">
        <v>3189</v>
      </c>
      <c r="B1192" s="43" t="s">
        <v>3205</v>
      </c>
      <c r="C1192" s="43" t="s">
        <v>3206</v>
      </c>
      <c r="D1192" s="43" t="s">
        <v>3206</v>
      </c>
    </row>
    <row r="1193" spans="1:4" x14ac:dyDescent="0.3">
      <c r="A1193" s="43" t="s">
        <v>3189</v>
      </c>
      <c r="B1193" s="43" t="s">
        <v>2502</v>
      </c>
      <c r="C1193" s="43" t="s">
        <v>3207</v>
      </c>
      <c r="D1193" s="43" t="s">
        <v>3207</v>
      </c>
    </row>
    <row r="1194" spans="1:4" x14ac:dyDescent="0.3">
      <c r="A1194" s="43" t="s">
        <v>3189</v>
      </c>
      <c r="B1194" s="43" t="s">
        <v>3208</v>
      </c>
      <c r="C1194" s="43" t="s">
        <v>3209</v>
      </c>
      <c r="D1194" s="43" t="s">
        <v>3209</v>
      </c>
    </row>
    <row r="1195" spans="1:4" x14ac:dyDescent="0.3">
      <c r="A1195" s="43" t="s">
        <v>3189</v>
      </c>
      <c r="B1195" s="43" t="s">
        <v>3210</v>
      </c>
      <c r="C1195" s="43" t="s">
        <v>3211</v>
      </c>
      <c r="D1195" s="43" t="s">
        <v>3211</v>
      </c>
    </row>
    <row r="1196" spans="1:4" x14ac:dyDescent="0.3">
      <c r="A1196" s="43" t="s">
        <v>3189</v>
      </c>
      <c r="B1196" s="43" t="s">
        <v>3212</v>
      </c>
      <c r="C1196" s="43" t="s">
        <v>3213</v>
      </c>
      <c r="D1196" s="43" t="s">
        <v>3213</v>
      </c>
    </row>
    <row r="1197" spans="1:4" x14ac:dyDescent="0.3">
      <c r="A1197" s="43" t="s">
        <v>3189</v>
      </c>
      <c r="B1197" s="43" t="s">
        <v>3214</v>
      </c>
      <c r="C1197" s="43" t="s">
        <v>3215</v>
      </c>
      <c r="D1197" s="43" t="s">
        <v>3215</v>
      </c>
    </row>
    <row r="1198" spans="1:4" x14ac:dyDescent="0.3">
      <c r="A1198" s="43" t="s">
        <v>3189</v>
      </c>
      <c r="B1198" s="43" t="s">
        <v>3216</v>
      </c>
      <c r="C1198" s="43" t="s">
        <v>3217</v>
      </c>
      <c r="D1198" s="43" t="s">
        <v>3217</v>
      </c>
    </row>
    <row r="1199" spans="1:4" x14ac:dyDescent="0.3">
      <c r="A1199" s="43" t="s">
        <v>3189</v>
      </c>
      <c r="B1199" s="43" t="s">
        <v>3218</v>
      </c>
      <c r="C1199" s="43" t="s">
        <v>3219</v>
      </c>
      <c r="D1199" s="43" t="s">
        <v>3219</v>
      </c>
    </row>
    <row r="1200" spans="1:4" x14ac:dyDescent="0.3">
      <c r="A1200" s="43" t="s">
        <v>3189</v>
      </c>
      <c r="B1200" s="43" t="s">
        <v>3220</v>
      </c>
      <c r="C1200" s="43" t="s">
        <v>3221</v>
      </c>
      <c r="D1200" s="43" t="s">
        <v>3221</v>
      </c>
    </row>
    <row r="1201" spans="1:4" ht="15" thickBot="1" x14ac:dyDescent="0.35">
      <c r="A1201" s="42" t="s">
        <v>3189</v>
      </c>
      <c r="B1201" s="42" t="s">
        <v>3222</v>
      </c>
      <c r="C1201" s="42" t="s">
        <v>3223</v>
      </c>
      <c r="D1201" s="42" t="s">
        <v>3223</v>
      </c>
    </row>
    <row r="1202" spans="1:4" x14ac:dyDescent="0.3">
      <c r="A1202" s="43" t="s">
        <v>3224</v>
      </c>
      <c r="B1202" s="43" t="s">
        <v>177</v>
      </c>
      <c r="C1202" s="43" t="s">
        <v>3225</v>
      </c>
      <c r="D1202" s="43" t="s">
        <v>3225</v>
      </c>
    </row>
    <row r="1203" spans="1:4" ht="15" thickBot="1" x14ac:dyDescent="0.35">
      <c r="A1203" s="42" t="s">
        <v>3224</v>
      </c>
      <c r="B1203" s="42" t="s">
        <v>222</v>
      </c>
      <c r="C1203" s="42" t="s">
        <v>3226</v>
      </c>
      <c r="D1203" s="42" t="s">
        <v>3226</v>
      </c>
    </row>
    <row r="1204" spans="1:4" x14ac:dyDescent="0.3">
      <c r="A1204" s="43" t="s">
        <v>3227</v>
      </c>
      <c r="B1204" s="43">
        <v>0</v>
      </c>
      <c r="C1204" s="43" t="s">
        <v>3228</v>
      </c>
      <c r="D1204" s="43" t="s">
        <v>3228</v>
      </c>
    </row>
    <row r="1205" spans="1:4" x14ac:dyDescent="0.3">
      <c r="A1205" s="43" t="s">
        <v>3227</v>
      </c>
      <c r="B1205" s="43">
        <v>1</v>
      </c>
      <c r="C1205" s="43" t="s">
        <v>3229</v>
      </c>
      <c r="D1205" s="43" t="s">
        <v>3229</v>
      </c>
    </row>
    <row r="1206" spans="1:4" x14ac:dyDescent="0.3">
      <c r="A1206" s="43" t="s">
        <v>3227</v>
      </c>
      <c r="B1206" s="43">
        <v>2</v>
      </c>
      <c r="C1206" s="43" t="s">
        <v>3230</v>
      </c>
      <c r="D1206" s="43" t="s">
        <v>3230</v>
      </c>
    </row>
    <row r="1207" spans="1:4" x14ac:dyDescent="0.3">
      <c r="A1207" s="43" t="s">
        <v>3227</v>
      </c>
      <c r="B1207" s="43">
        <v>3</v>
      </c>
      <c r="C1207" s="43" t="s">
        <v>3231</v>
      </c>
      <c r="D1207" s="43" t="s">
        <v>3231</v>
      </c>
    </row>
    <row r="1208" spans="1:4" x14ac:dyDescent="0.3">
      <c r="A1208" s="43" t="s">
        <v>3227</v>
      </c>
      <c r="B1208" s="43">
        <v>4</v>
      </c>
      <c r="C1208" s="43" t="s">
        <v>3232</v>
      </c>
      <c r="D1208" s="43" t="s">
        <v>3232</v>
      </c>
    </row>
    <row r="1209" spans="1:4" x14ac:dyDescent="0.3">
      <c r="A1209" s="43" t="s">
        <v>3227</v>
      </c>
      <c r="B1209" s="43">
        <v>5</v>
      </c>
      <c r="C1209" s="43" t="s">
        <v>3233</v>
      </c>
      <c r="D1209" s="43" t="s">
        <v>3233</v>
      </c>
    </row>
    <row r="1210" spans="1:4" ht="15" thickBot="1" x14ac:dyDescent="0.35">
      <c r="A1210" s="42" t="s">
        <v>3227</v>
      </c>
      <c r="B1210" s="42">
        <v>6</v>
      </c>
      <c r="C1210" s="42" t="s">
        <v>3234</v>
      </c>
      <c r="D1210" s="42" t="s">
        <v>3234</v>
      </c>
    </row>
    <row r="1211" spans="1:4" x14ac:dyDescent="0.3">
      <c r="A1211" s="43" t="s">
        <v>3235</v>
      </c>
      <c r="B1211" s="43" t="s">
        <v>3236</v>
      </c>
      <c r="C1211" s="43" t="s">
        <v>3237</v>
      </c>
      <c r="D1211" s="43" t="s">
        <v>3238</v>
      </c>
    </row>
    <row r="1212" spans="1:4" x14ac:dyDescent="0.3">
      <c r="A1212" s="43" t="s">
        <v>3235</v>
      </c>
      <c r="B1212" s="43" t="s">
        <v>3008</v>
      </c>
      <c r="C1212" s="43" t="s">
        <v>3239</v>
      </c>
      <c r="D1212" s="43" t="s">
        <v>3240</v>
      </c>
    </row>
    <row r="1213" spans="1:4" x14ac:dyDescent="0.3">
      <c r="A1213" s="43" t="s">
        <v>3235</v>
      </c>
      <c r="B1213" s="43" t="s">
        <v>3241</v>
      </c>
      <c r="C1213" s="43" t="s">
        <v>3242</v>
      </c>
      <c r="D1213" s="43" t="s">
        <v>3243</v>
      </c>
    </row>
    <row r="1214" spans="1:4" x14ac:dyDescent="0.3">
      <c r="A1214" s="43" t="s">
        <v>3235</v>
      </c>
      <c r="B1214" s="43" t="s">
        <v>3244</v>
      </c>
      <c r="C1214" s="43" t="s">
        <v>3245</v>
      </c>
      <c r="D1214" s="43" t="s">
        <v>3246</v>
      </c>
    </row>
    <row r="1215" spans="1:4" x14ac:dyDescent="0.3">
      <c r="A1215" s="43" t="s">
        <v>3235</v>
      </c>
      <c r="B1215" s="43" t="s">
        <v>1245</v>
      </c>
      <c r="C1215" s="43" t="s">
        <v>3247</v>
      </c>
      <c r="D1215" s="43" t="s">
        <v>3247</v>
      </c>
    </row>
    <row r="1216" spans="1:4" x14ac:dyDescent="0.3">
      <c r="A1216" s="43" t="s">
        <v>3235</v>
      </c>
      <c r="B1216" s="43" t="s">
        <v>3248</v>
      </c>
      <c r="C1216" s="43" t="s">
        <v>3249</v>
      </c>
      <c r="D1216" s="43" t="s">
        <v>3250</v>
      </c>
    </row>
    <row r="1217" spans="1:4" x14ac:dyDescent="0.3">
      <c r="A1217" s="43" t="s">
        <v>3235</v>
      </c>
      <c r="B1217" s="43" t="s">
        <v>3251</v>
      </c>
      <c r="C1217" s="43" t="s">
        <v>3252</v>
      </c>
      <c r="D1217" s="43" t="s">
        <v>3253</v>
      </c>
    </row>
    <row r="1218" spans="1:4" x14ac:dyDescent="0.3">
      <c r="A1218" s="43" t="s">
        <v>3235</v>
      </c>
      <c r="B1218" s="43" t="s">
        <v>3254</v>
      </c>
      <c r="C1218" s="43" t="s">
        <v>3255</v>
      </c>
      <c r="D1218" s="43" t="s">
        <v>3256</v>
      </c>
    </row>
    <row r="1219" spans="1:4" x14ac:dyDescent="0.3">
      <c r="A1219" s="43" t="s">
        <v>3235</v>
      </c>
      <c r="B1219" s="43" t="s">
        <v>3257</v>
      </c>
      <c r="C1219" s="43" t="s">
        <v>3258</v>
      </c>
      <c r="D1219" s="43" t="s">
        <v>3259</v>
      </c>
    </row>
    <row r="1220" spans="1:4" x14ac:dyDescent="0.3">
      <c r="A1220" s="43" t="s">
        <v>3235</v>
      </c>
      <c r="B1220" s="43" t="s">
        <v>3260</v>
      </c>
      <c r="C1220" s="43" t="s">
        <v>3261</v>
      </c>
      <c r="D1220" s="43" t="s">
        <v>3262</v>
      </c>
    </row>
    <row r="1221" spans="1:4" x14ac:dyDescent="0.3">
      <c r="A1221" s="43" t="s">
        <v>3235</v>
      </c>
      <c r="B1221" s="43" t="s">
        <v>3263</v>
      </c>
      <c r="C1221" s="43" t="s">
        <v>3264</v>
      </c>
      <c r="D1221" s="43" t="s">
        <v>3265</v>
      </c>
    </row>
    <row r="1222" spans="1:4" x14ac:dyDescent="0.3">
      <c r="A1222" s="43" t="s">
        <v>3235</v>
      </c>
      <c r="B1222" s="43" t="s">
        <v>3266</v>
      </c>
      <c r="C1222" s="43" t="s">
        <v>3267</v>
      </c>
      <c r="D1222" s="43" t="s">
        <v>3268</v>
      </c>
    </row>
    <row r="1223" spans="1:4" s="45" customFormat="1" ht="15" thickBot="1" x14ac:dyDescent="0.35">
      <c r="A1223" s="42" t="s">
        <v>3235</v>
      </c>
      <c r="B1223" s="42" t="s">
        <v>3269</v>
      </c>
      <c r="C1223" s="42" t="s">
        <v>3270</v>
      </c>
      <c r="D1223" s="42" t="s">
        <v>3271</v>
      </c>
    </row>
    <row r="1224" spans="1:4" x14ac:dyDescent="0.3">
      <c r="A1224" s="43" t="s">
        <v>3272</v>
      </c>
      <c r="B1224" s="43">
        <v>0</v>
      </c>
      <c r="C1224" s="43" t="s">
        <v>3273</v>
      </c>
      <c r="D1224" s="43" t="s">
        <v>3273</v>
      </c>
    </row>
    <row r="1225" spans="1:4" x14ac:dyDescent="0.3">
      <c r="A1225" s="43" t="s">
        <v>3272</v>
      </c>
      <c r="B1225" s="43">
        <v>1</v>
      </c>
      <c r="C1225" s="43" t="s">
        <v>3274</v>
      </c>
      <c r="D1225" s="43" t="s">
        <v>3274</v>
      </c>
    </row>
    <row r="1226" spans="1:4" x14ac:dyDescent="0.3">
      <c r="A1226" s="43" t="s">
        <v>3272</v>
      </c>
      <c r="B1226" s="43">
        <v>2</v>
      </c>
      <c r="C1226" s="43" t="s">
        <v>3275</v>
      </c>
      <c r="D1226" s="43" t="s">
        <v>3275</v>
      </c>
    </row>
    <row r="1227" spans="1:4" x14ac:dyDescent="0.3">
      <c r="A1227" s="43" t="s">
        <v>3272</v>
      </c>
      <c r="B1227" s="43">
        <v>3</v>
      </c>
      <c r="C1227" s="43" t="s">
        <v>3276</v>
      </c>
      <c r="D1227" s="43" t="s">
        <v>3276</v>
      </c>
    </row>
    <row r="1228" spans="1:4" ht="15" thickBot="1" x14ac:dyDescent="0.35">
      <c r="A1228" s="42" t="s">
        <v>3272</v>
      </c>
      <c r="B1228" s="42">
        <v>4</v>
      </c>
      <c r="C1228" s="42" t="s">
        <v>3277</v>
      </c>
      <c r="D1228" s="42" t="s">
        <v>3277</v>
      </c>
    </row>
    <row r="1229" spans="1:4" x14ac:dyDescent="0.3">
      <c r="A1229" s="43" t="s">
        <v>3278</v>
      </c>
      <c r="B1229" s="43" t="s">
        <v>3222</v>
      </c>
      <c r="C1229" s="43" t="s">
        <v>3223</v>
      </c>
      <c r="D1229" s="43" t="s">
        <v>3223</v>
      </c>
    </row>
    <row r="1230" spans="1:4" x14ac:dyDescent="0.3">
      <c r="A1230" s="43" t="s">
        <v>3278</v>
      </c>
      <c r="B1230" s="43" t="s">
        <v>3279</v>
      </c>
      <c r="C1230" s="43" t="s">
        <v>3280</v>
      </c>
      <c r="D1230" s="43" t="s">
        <v>3280</v>
      </c>
    </row>
    <row r="1231" spans="1:4" x14ac:dyDescent="0.3">
      <c r="A1231" s="43" t="s">
        <v>3278</v>
      </c>
      <c r="B1231" s="43" t="s">
        <v>3281</v>
      </c>
      <c r="C1231" s="43" t="s">
        <v>3282</v>
      </c>
      <c r="D1231" s="43" t="s">
        <v>3282</v>
      </c>
    </row>
    <row r="1232" spans="1:4" x14ac:dyDescent="0.3">
      <c r="A1232" s="43" t="s">
        <v>3278</v>
      </c>
      <c r="B1232" s="43" t="s">
        <v>3283</v>
      </c>
      <c r="C1232" s="43" t="s">
        <v>3284</v>
      </c>
      <c r="D1232" s="43" t="s">
        <v>3284</v>
      </c>
    </row>
    <row r="1233" spans="1:4" ht="15" thickBot="1" x14ac:dyDescent="0.35">
      <c r="A1233" s="42" t="s">
        <v>3278</v>
      </c>
      <c r="B1233" s="42" t="s">
        <v>3218</v>
      </c>
      <c r="C1233" s="42" t="s">
        <v>3285</v>
      </c>
      <c r="D1233" s="42" t="s">
        <v>3285</v>
      </c>
    </row>
    <row r="1234" spans="1:4" x14ac:dyDescent="0.3">
      <c r="A1234" s="43" t="s">
        <v>111</v>
      </c>
      <c r="B1234" s="43">
        <v>0</v>
      </c>
      <c r="C1234" s="43" t="s">
        <v>3286</v>
      </c>
      <c r="D1234" s="43" t="s">
        <v>3287</v>
      </c>
    </row>
    <row r="1235" spans="1:4" x14ac:dyDescent="0.3">
      <c r="A1235" s="43" t="s">
        <v>111</v>
      </c>
      <c r="B1235" s="43">
        <v>1</v>
      </c>
      <c r="C1235" s="43" t="s">
        <v>3288</v>
      </c>
      <c r="D1235" s="43" t="s">
        <v>3289</v>
      </c>
    </row>
    <row r="1236" spans="1:4" x14ac:dyDescent="0.3">
      <c r="A1236" s="43" t="s">
        <v>111</v>
      </c>
      <c r="B1236" s="43">
        <v>2</v>
      </c>
      <c r="C1236" s="43" t="s">
        <v>3290</v>
      </c>
      <c r="D1236" s="43" t="s">
        <v>3291</v>
      </c>
    </row>
    <row r="1237" spans="1:4" x14ac:dyDescent="0.3">
      <c r="A1237" s="43" t="s">
        <v>111</v>
      </c>
      <c r="B1237" s="43">
        <v>3</v>
      </c>
      <c r="C1237" s="43" t="s">
        <v>3292</v>
      </c>
      <c r="D1237" s="43" t="s">
        <v>3293</v>
      </c>
    </row>
    <row r="1238" spans="1:4" x14ac:dyDescent="0.3">
      <c r="A1238" s="43" t="s">
        <v>111</v>
      </c>
      <c r="B1238" s="43">
        <v>4</v>
      </c>
      <c r="C1238" s="43" t="s">
        <v>3294</v>
      </c>
      <c r="D1238" s="43" t="s">
        <v>3295</v>
      </c>
    </row>
    <row r="1239" spans="1:4" x14ac:dyDescent="0.3">
      <c r="A1239" s="43" t="s">
        <v>111</v>
      </c>
      <c r="B1239" s="43">
        <v>5</v>
      </c>
      <c r="C1239" s="43" t="s">
        <v>3296</v>
      </c>
      <c r="D1239" s="43" t="s">
        <v>3297</v>
      </c>
    </row>
    <row r="1240" spans="1:4" x14ac:dyDescent="0.3">
      <c r="A1240" s="43" t="s">
        <v>111</v>
      </c>
      <c r="B1240" s="43">
        <v>6</v>
      </c>
      <c r="C1240" s="43" t="s">
        <v>3298</v>
      </c>
      <c r="D1240" s="43" t="s">
        <v>3299</v>
      </c>
    </row>
    <row r="1241" spans="1:4" x14ac:dyDescent="0.3">
      <c r="A1241" s="43" t="s">
        <v>111</v>
      </c>
      <c r="B1241" s="43">
        <v>7</v>
      </c>
      <c r="C1241" s="43" t="s">
        <v>3300</v>
      </c>
      <c r="D1241" s="43" t="s">
        <v>3301</v>
      </c>
    </row>
    <row r="1242" spans="1:4" x14ac:dyDescent="0.3">
      <c r="A1242" s="43" t="s">
        <v>111</v>
      </c>
      <c r="B1242" s="43">
        <v>8</v>
      </c>
      <c r="C1242" s="43" t="s">
        <v>3302</v>
      </c>
      <c r="D1242" s="43" t="s">
        <v>3303</v>
      </c>
    </row>
    <row r="1243" spans="1:4" ht="15" thickBot="1" x14ac:dyDescent="0.35">
      <c r="A1243" s="42" t="s">
        <v>111</v>
      </c>
      <c r="B1243" s="42">
        <v>9</v>
      </c>
      <c r="C1243" s="42" t="s">
        <v>3304</v>
      </c>
      <c r="D1243" s="42" t="s">
        <v>3305</v>
      </c>
    </row>
    <row r="1244" spans="1:4" x14ac:dyDescent="0.3">
      <c r="A1244" s="43" t="s">
        <v>3306</v>
      </c>
      <c r="B1244" s="44" t="s">
        <v>3307</v>
      </c>
      <c r="C1244" s="43" t="s">
        <v>3308</v>
      </c>
      <c r="D1244" s="43" t="s">
        <v>3309</v>
      </c>
    </row>
    <row r="1245" spans="1:4" x14ac:dyDescent="0.3">
      <c r="A1245" s="43" t="s">
        <v>3306</v>
      </c>
      <c r="B1245" s="43">
        <v>1</v>
      </c>
      <c r="C1245" s="43" t="s">
        <v>3310</v>
      </c>
      <c r="D1245" s="43" t="s">
        <v>3310</v>
      </c>
    </row>
    <row r="1246" spans="1:4" x14ac:dyDescent="0.3">
      <c r="A1246" s="43" t="s">
        <v>3306</v>
      </c>
      <c r="B1246" s="43">
        <v>2</v>
      </c>
      <c r="C1246" s="43" t="s">
        <v>3311</v>
      </c>
      <c r="D1246" s="43" t="s">
        <v>3311</v>
      </c>
    </row>
    <row r="1247" spans="1:4" x14ac:dyDescent="0.3">
      <c r="A1247" s="43" t="s">
        <v>3306</v>
      </c>
      <c r="B1247" s="43">
        <v>3</v>
      </c>
      <c r="C1247" s="43" t="s">
        <v>3312</v>
      </c>
      <c r="D1247" s="43" t="s">
        <v>3312</v>
      </c>
    </row>
    <row r="1248" spans="1:4" x14ac:dyDescent="0.3">
      <c r="A1248" s="43" t="s">
        <v>3306</v>
      </c>
      <c r="B1248" s="43">
        <v>4</v>
      </c>
      <c r="C1248" s="43" t="s">
        <v>3313</v>
      </c>
      <c r="D1248" s="43" t="s">
        <v>3313</v>
      </c>
    </row>
    <row r="1249" spans="1:4" x14ac:dyDescent="0.3">
      <c r="A1249" s="43" t="s">
        <v>3306</v>
      </c>
      <c r="B1249" s="43">
        <v>5</v>
      </c>
      <c r="C1249" s="43" t="s">
        <v>3314</v>
      </c>
      <c r="D1249" s="43" t="s">
        <v>3314</v>
      </c>
    </row>
    <row r="1250" spans="1:4" x14ac:dyDescent="0.3">
      <c r="A1250" s="43" t="s">
        <v>3306</v>
      </c>
      <c r="B1250" s="43">
        <v>6</v>
      </c>
      <c r="C1250" s="43" t="s">
        <v>3315</v>
      </c>
      <c r="D1250" s="43" t="s">
        <v>3315</v>
      </c>
    </row>
    <row r="1251" spans="1:4" x14ac:dyDescent="0.3">
      <c r="A1251" s="43" t="s">
        <v>3306</v>
      </c>
      <c r="B1251" s="43">
        <v>7</v>
      </c>
      <c r="C1251" s="43" t="s">
        <v>3316</v>
      </c>
      <c r="D1251" s="43" t="s">
        <v>3316</v>
      </c>
    </row>
    <row r="1252" spans="1:4" x14ac:dyDescent="0.3">
      <c r="A1252" s="43" t="s">
        <v>3306</v>
      </c>
      <c r="B1252" s="43">
        <v>8</v>
      </c>
      <c r="C1252" s="43" t="s">
        <v>3317</v>
      </c>
      <c r="D1252" s="43" t="s">
        <v>3317</v>
      </c>
    </row>
    <row r="1253" spans="1:4" x14ac:dyDescent="0.3">
      <c r="A1253" s="43" t="s">
        <v>3306</v>
      </c>
      <c r="B1253" s="43">
        <v>9</v>
      </c>
      <c r="C1253" s="43" t="s">
        <v>3318</v>
      </c>
      <c r="D1253" s="43" t="s">
        <v>3318</v>
      </c>
    </row>
    <row r="1254" spans="1:4" x14ac:dyDescent="0.3">
      <c r="A1254" s="43" t="s">
        <v>3306</v>
      </c>
      <c r="B1254" s="43">
        <v>10</v>
      </c>
      <c r="C1254" s="43" t="s">
        <v>3319</v>
      </c>
      <c r="D1254" s="43" t="s">
        <v>3319</v>
      </c>
    </row>
    <row r="1255" spans="1:4" x14ac:dyDescent="0.3">
      <c r="A1255" s="43" t="s">
        <v>3306</v>
      </c>
      <c r="B1255" s="43">
        <v>11</v>
      </c>
      <c r="C1255" s="43" t="s">
        <v>3320</v>
      </c>
      <c r="D1255" s="43" t="s">
        <v>3320</v>
      </c>
    </row>
    <row r="1256" spans="1:4" x14ac:dyDescent="0.3">
      <c r="A1256" s="43" t="s">
        <v>3306</v>
      </c>
      <c r="B1256" s="43">
        <v>12</v>
      </c>
      <c r="C1256" s="43" t="s">
        <v>3321</v>
      </c>
      <c r="D1256" s="43" t="s">
        <v>3321</v>
      </c>
    </row>
    <row r="1257" spans="1:4" x14ac:dyDescent="0.3">
      <c r="A1257" s="43" t="s">
        <v>3306</v>
      </c>
      <c r="B1257" s="43">
        <v>13</v>
      </c>
      <c r="C1257" s="43" t="s">
        <v>3322</v>
      </c>
      <c r="D1257" s="43" t="s">
        <v>3322</v>
      </c>
    </row>
    <row r="1258" spans="1:4" x14ac:dyDescent="0.3">
      <c r="A1258" s="43" t="s">
        <v>3306</v>
      </c>
      <c r="B1258" s="43">
        <v>14</v>
      </c>
      <c r="C1258" s="43" t="s">
        <v>3323</v>
      </c>
      <c r="D1258" s="43" t="s">
        <v>3323</v>
      </c>
    </row>
    <row r="1259" spans="1:4" x14ac:dyDescent="0.3">
      <c r="A1259" s="43" t="s">
        <v>3306</v>
      </c>
      <c r="B1259" s="43">
        <v>15</v>
      </c>
      <c r="C1259" s="43" t="s">
        <v>3324</v>
      </c>
      <c r="D1259" s="43" t="s">
        <v>3324</v>
      </c>
    </row>
    <row r="1260" spans="1:4" x14ac:dyDescent="0.3">
      <c r="A1260" s="43" t="s">
        <v>3306</v>
      </c>
      <c r="B1260" s="43">
        <v>16</v>
      </c>
      <c r="C1260" s="43" t="s">
        <v>3325</v>
      </c>
      <c r="D1260" s="43" t="s">
        <v>3325</v>
      </c>
    </row>
    <row r="1261" spans="1:4" x14ac:dyDescent="0.3">
      <c r="A1261" s="43" t="s">
        <v>3306</v>
      </c>
      <c r="B1261" s="43">
        <v>17</v>
      </c>
      <c r="C1261" s="43" t="s">
        <v>3326</v>
      </c>
      <c r="D1261" s="43" t="s">
        <v>3326</v>
      </c>
    </row>
    <row r="1262" spans="1:4" x14ac:dyDescent="0.3">
      <c r="A1262" s="43" t="s">
        <v>3306</v>
      </c>
      <c r="B1262" s="43">
        <v>18</v>
      </c>
      <c r="C1262" s="43" t="s">
        <v>3327</v>
      </c>
      <c r="D1262" s="43" t="s">
        <v>3327</v>
      </c>
    </row>
    <row r="1263" spans="1:4" x14ac:dyDescent="0.3">
      <c r="A1263" s="43" t="s">
        <v>3306</v>
      </c>
      <c r="B1263" s="43">
        <v>19</v>
      </c>
      <c r="C1263" s="43" t="s">
        <v>3328</v>
      </c>
      <c r="D1263" s="43" t="s">
        <v>3328</v>
      </c>
    </row>
    <row r="1264" spans="1:4" x14ac:dyDescent="0.3">
      <c r="A1264" s="43" t="s">
        <v>3306</v>
      </c>
      <c r="B1264" s="43">
        <v>20</v>
      </c>
      <c r="C1264" s="43" t="s">
        <v>3329</v>
      </c>
      <c r="D1264" s="43" t="s">
        <v>3329</v>
      </c>
    </row>
    <row r="1265" spans="1:4" x14ac:dyDescent="0.3">
      <c r="A1265" s="43" t="s">
        <v>3306</v>
      </c>
      <c r="B1265" s="43">
        <v>21</v>
      </c>
      <c r="C1265" s="43" t="s">
        <v>3330</v>
      </c>
      <c r="D1265" s="43" t="s">
        <v>3330</v>
      </c>
    </row>
    <row r="1266" spans="1:4" x14ac:dyDescent="0.3">
      <c r="A1266" s="43" t="s">
        <v>3306</v>
      </c>
      <c r="B1266" s="43">
        <v>22</v>
      </c>
      <c r="C1266" s="43" t="s">
        <v>3331</v>
      </c>
      <c r="D1266" s="43" t="s">
        <v>3331</v>
      </c>
    </row>
    <row r="1267" spans="1:4" x14ac:dyDescent="0.3">
      <c r="A1267" s="43" t="s">
        <v>3306</v>
      </c>
      <c r="B1267" s="43">
        <v>23</v>
      </c>
      <c r="C1267" s="43" t="s">
        <v>3332</v>
      </c>
      <c r="D1267" s="43" t="s">
        <v>3332</v>
      </c>
    </row>
    <row r="1268" spans="1:4" x14ac:dyDescent="0.3">
      <c r="A1268" s="43" t="s">
        <v>3306</v>
      </c>
      <c r="B1268" s="43">
        <v>24</v>
      </c>
      <c r="C1268" s="43" t="s">
        <v>3333</v>
      </c>
      <c r="D1268" s="43" t="s">
        <v>3333</v>
      </c>
    </row>
    <row r="1269" spans="1:4" x14ac:dyDescent="0.3">
      <c r="A1269" s="43" t="s">
        <v>3306</v>
      </c>
      <c r="B1269" s="43">
        <v>25</v>
      </c>
      <c r="C1269" s="43" t="s">
        <v>3334</v>
      </c>
      <c r="D1269" s="43" t="s">
        <v>3334</v>
      </c>
    </row>
    <row r="1270" spans="1:4" x14ac:dyDescent="0.3">
      <c r="A1270" s="43" t="s">
        <v>3306</v>
      </c>
      <c r="B1270" s="43">
        <v>26</v>
      </c>
      <c r="C1270" s="43" t="s">
        <v>3335</v>
      </c>
      <c r="D1270" s="43" t="s">
        <v>3335</v>
      </c>
    </row>
    <row r="1271" spans="1:4" x14ac:dyDescent="0.3">
      <c r="A1271" s="43" t="s">
        <v>3306</v>
      </c>
      <c r="B1271" s="43">
        <v>27</v>
      </c>
      <c r="C1271" s="43" t="s">
        <v>3336</v>
      </c>
      <c r="D1271" s="43" t="s">
        <v>3336</v>
      </c>
    </row>
    <row r="1272" spans="1:4" x14ac:dyDescent="0.3">
      <c r="A1272" s="43" t="s">
        <v>3306</v>
      </c>
      <c r="B1272" s="43">
        <v>28</v>
      </c>
      <c r="C1272" s="43" t="s">
        <v>3337</v>
      </c>
      <c r="D1272" s="43" t="s">
        <v>3337</v>
      </c>
    </row>
    <row r="1273" spans="1:4" x14ac:dyDescent="0.3">
      <c r="A1273" s="43" t="s">
        <v>3306</v>
      </c>
      <c r="B1273" s="43">
        <v>29</v>
      </c>
      <c r="C1273" s="43" t="s">
        <v>3338</v>
      </c>
      <c r="D1273" s="43" t="s">
        <v>3338</v>
      </c>
    </row>
    <row r="1274" spans="1:4" x14ac:dyDescent="0.3">
      <c r="A1274" s="43" t="s">
        <v>3306</v>
      </c>
      <c r="B1274" s="43">
        <v>30</v>
      </c>
      <c r="C1274" s="43" t="s">
        <v>3339</v>
      </c>
      <c r="D1274" s="43" t="s">
        <v>3339</v>
      </c>
    </row>
    <row r="1275" spans="1:4" x14ac:dyDescent="0.3">
      <c r="A1275" s="43" t="s">
        <v>3306</v>
      </c>
      <c r="B1275" s="43">
        <v>31</v>
      </c>
      <c r="C1275" s="43" t="s">
        <v>3340</v>
      </c>
      <c r="D1275" s="43" t="s">
        <v>3340</v>
      </c>
    </row>
    <row r="1276" spans="1:4" x14ac:dyDescent="0.3">
      <c r="A1276" s="43" t="s">
        <v>3306</v>
      </c>
      <c r="B1276" s="43">
        <v>32</v>
      </c>
      <c r="C1276" s="43" t="s">
        <v>3341</v>
      </c>
      <c r="D1276" s="43" t="s">
        <v>3341</v>
      </c>
    </row>
    <row r="1277" spans="1:4" x14ac:dyDescent="0.3">
      <c r="A1277" s="43" t="s">
        <v>3306</v>
      </c>
      <c r="B1277" s="43">
        <v>33</v>
      </c>
      <c r="C1277" s="43" t="s">
        <v>3342</v>
      </c>
      <c r="D1277" s="43" t="s">
        <v>3342</v>
      </c>
    </row>
    <row r="1278" spans="1:4" x14ac:dyDescent="0.3">
      <c r="A1278" s="43" t="s">
        <v>3306</v>
      </c>
      <c r="B1278" s="43">
        <v>34</v>
      </c>
      <c r="C1278" s="43" t="s">
        <v>3343</v>
      </c>
      <c r="D1278" s="43" t="s">
        <v>3343</v>
      </c>
    </row>
    <row r="1279" spans="1:4" x14ac:dyDescent="0.3">
      <c r="A1279" s="43" t="s">
        <v>3306</v>
      </c>
      <c r="B1279" s="43">
        <v>35</v>
      </c>
      <c r="C1279" s="43" t="s">
        <v>3344</v>
      </c>
      <c r="D1279" s="43" t="s">
        <v>3344</v>
      </c>
    </row>
    <row r="1280" spans="1:4" x14ac:dyDescent="0.3">
      <c r="A1280" s="43" t="s">
        <v>3306</v>
      </c>
      <c r="B1280" s="43">
        <v>36</v>
      </c>
      <c r="C1280" s="43" t="s">
        <v>3345</v>
      </c>
      <c r="D1280" s="43" t="s">
        <v>3345</v>
      </c>
    </row>
    <row r="1281" spans="1:4" ht="15" thickBot="1" x14ac:dyDescent="0.35">
      <c r="A1281" s="42" t="s">
        <v>3306</v>
      </c>
      <c r="B1281" s="42">
        <v>99</v>
      </c>
      <c r="C1281" s="42" t="s">
        <v>3346</v>
      </c>
      <c r="D1281" s="42" t="s">
        <v>437</v>
      </c>
    </row>
    <row r="1282" spans="1:4" x14ac:dyDescent="0.3">
      <c r="A1282" s="43" t="s">
        <v>109</v>
      </c>
      <c r="B1282" s="43">
        <v>0</v>
      </c>
      <c r="C1282" s="43" t="s">
        <v>3347</v>
      </c>
      <c r="D1282" s="43" t="s">
        <v>3348</v>
      </c>
    </row>
    <row r="1283" spans="1:4" x14ac:dyDescent="0.3">
      <c r="A1283" s="43" t="s">
        <v>109</v>
      </c>
      <c r="B1283" s="43">
        <v>1</v>
      </c>
      <c r="C1283" s="43" t="s">
        <v>3349</v>
      </c>
      <c r="D1283" s="43" t="s">
        <v>3350</v>
      </c>
    </row>
    <row r="1284" spans="1:4" x14ac:dyDescent="0.3">
      <c r="A1284" s="43" t="s">
        <v>109</v>
      </c>
      <c r="B1284" s="43">
        <v>2</v>
      </c>
      <c r="C1284" s="43" t="s">
        <v>3351</v>
      </c>
      <c r="D1284" s="43" t="s">
        <v>3352</v>
      </c>
    </row>
    <row r="1285" spans="1:4" x14ac:dyDescent="0.3">
      <c r="A1285" s="43" t="s">
        <v>109</v>
      </c>
      <c r="B1285" s="43">
        <v>3</v>
      </c>
      <c r="C1285" s="43" t="s">
        <v>3353</v>
      </c>
      <c r="D1285" s="43" t="s">
        <v>3354</v>
      </c>
    </row>
    <row r="1286" spans="1:4" x14ac:dyDescent="0.3">
      <c r="A1286" s="43" t="s">
        <v>109</v>
      </c>
      <c r="B1286" s="43">
        <v>4</v>
      </c>
      <c r="C1286" s="43" t="s">
        <v>3355</v>
      </c>
      <c r="D1286" s="43" t="s">
        <v>3356</v>
      </c>
    </row>
    <row r="1287" spans="1:4" x14ac:dyDescent="0.3">
      <c r="A1287" s="43" t="s">
        <v>109</v>
      </c>
      <c r="B1287" s="43">
        <v>5</v>
      </c>
      <c r="C1287" s="43" t="s">
        <v>3357</v>
      </c>
      <c r="D1287" s="43" t="s">
        <v>3358</v>
      </c>
    </row>
    <row r="1288" spans="1:4" x14ac:dyDescent="0.3">
      <c r="A1288" s="43" t="s">
        <v>109</v>
      </c>
      <c r="B1288" s="43">
        <v>6</v>
      </c>
      <c r="C1288" s="43" t="s">
        <v>3359</v>
      </c>
      <c r="D1288" s="43" t="s">
        <v>3360</v>
      </c>
    </row>
    <row r="1289" spans="1:4" x14ac:dyDescent="0.3">
      <c r="A1289" s="43" t="s">
        <v>109</v>
      </c>
      <c r="B1289" s="43">
        <v>7</v>
      </c>
      <c r="C1289" s="43" t="s">
        <v>3361</v>
      </c>
      <c r="D1289" s="43" t="s">
        <v>3362</v>
      </c>
    </row>
    <row r="1290" spans="1:4" x14ac:dyDescent="0.3">
      <c r="A1290" s="43" t="s">
        <v>109</v>
      </c>
      <c r="B1290" s="43">
        <v>8</v>
      </c>
      <c r="C1290" s="43" t="s">
        <v>3363</v>
      </c>
      <c r="D1290" s="43" t="s">
        <v>3364</v>
      </c>
    </row>
    <row r="1291" spans="1:4" ht="15" thickBot="1" x14ac:dyDescent="0.35">
      <c r="A1291" s="42" t="s">
        <v>109</v>
      </c>
      <c r="B1291" s="42">
        <v>9</v>
      </c>
      <c r="C1291" s="42" t="s">
        <v>3365</v>
      </c>
      <c r="D1291" s="42" t="s">
        <v>3305</v>
      </c>
    </row>
    <row r="1292" spans="1:4" x14ac:dyDescent="0.3">
      <c r="A1292" s="43" t="s">
        <v>3366</v>
      </c>
      <c r="B1292" s="43" t="s">
        <v>1454</v>
      </c>
      <c r="C1292" s="43" t="s">
        <v>3367</v>
      </c>
      <c r="D1292" s="43" t="s">
        <v>3367</v>
      </c>
    </row>
    <row r="1293" spans="1:4" x14ac:dyDescent="0.3">
      <c r="A1293" s="43" t="s">
        <v>3366</v>
      </c>
      <c r="B1293" s="43" t="s">
        <v>3368</v>
      </c>
      <c r="C1293" s="43" t="s">
        <v>3369</v>
      </c>
      <c r="D1293" s="43" t="s">
        <v>3369</v>
      </c>
    </row>
    <row r="1294" spans="1:4" x14ac:dyDescent="0.3">
      <c r="A1294" s="43" t="s">
        <v>3366</v>
      </c>
      <c r="B1294" s="43" t="s">
        <v>2494</v>
      </c>
      <c r="C1294" s="43" t="s">
        <v>3370</v>
      </c>
      <c r="D1294" s="43" t="s">
        <v>3370</v>
      </c>
    </row>
    <row r="1295" spans="1:4" x14ac:dyDescent="0.3">
      <c r="A1295" s="43" t="s">
        <v>3366</v>
      </c>
      <c r="B1295" s="43" t="s">
        <v>2498</v>
      </c>
      <c r="C1295" s="43" t="s">
        <v>3371</v>
      </c>
      <c r="D1295" s="43" t="s">
        <v>3371</v>
      </c>
    </row>
    <row r="1296" spans="1:4" x14ac:dyDescent="0.3">
      <c r="A1296" s="43" t="s">
        <v>3366</v>
      </c>
      <c r="B1296" s="43" t="s">
        <v>598</v>
      </c>
      <c r="C1296" s="43" t="s">
        <v>3372</v>
      </c>
      <c r="D1296" s="43" t="s">
        <v>3372</v>
      </c>
    </row>
    <row r="1297" spans="1:4" x14ac:dyDescent="0.3">
      <c r="A1297" s="43" t="s">
        <v>3366</v>
      </c>
      <c r="B1297" s="43" t="s">
        <v>3373</v>
      </c>
      <c r="C1297" s="43" t="s">
        <v>3374</v>
      </c>
      <c r="D1297" s="43" t="s">
        <v>3374</v>
      </c>
    </row>
    <row r="1298" spans="1:4" x14ac:dyDescent="0.3">
      <c r="A1298" s="43" t="s">
        <v>3366</v>
      </c>
      <c r="B1298" s="43" t="s">
        <v>2316</v>
      </c>
      <c r="C1298" s="43" t="s">
        <v>3375</v>
      </c>
      <c r="D1298" s="43" t="s">
        <v>3375</v>
      </c>
    </row>
    <row r="1299" spans="1:4" ht="15" thickBot="1" x14ac:dyDescent="0.35">
      <c r="A1299" s="42" t="s">
        <v>3366</v>
      </c>
      <c r="B1299" s="42" t="s">
        <v>3376</v>
      </c>
      <c r="C1299" s="42" t="s">
        <v>3377</v>
      </c>
      <c r="D1299" s="42" t="s">
        <v>3377</v>
      </c>
    </row>
  </sheetData>
  <autoFilter ref="A2:D1299" xr:uid="{4DA85BD5-268A-44C1-A7A8-0FDE593952E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226bab-2dd1-492a-af9e-0ea68565f3cb">
      <Terms xmlns="http://schemas.microsoft.com/office/infopath/2007/PartnerControls"/>
    </lcf76f155ced4ddcb4097134ff3c332f>
    <TaxCatchAll xmlns="d6fd809a-534b-4136-9d15-974c5e4b3b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9F66EDD1D37147BFD4AC4C670FB2BF" ma:contentTypeVersion="9" ma:contentTypeDescription="Skapa ett nytt dokument." ma:contentTypeScope="" ma:versionID="dc0dc5175d1b4bc7f33f80ca446e19aa">
  <xsd:schema xmlns:xsd="http://www.w3.org/2001/XMLSchema" xmlns:xs="http://www.w3.org/2001/XMLSchema" xmlns:p="http://schemas.microsoft.com/office/2006/metadata/properties" xmlns:ns2="05226bab-2dd1-492a-af9e-0ea68565f3cb" xmlns:ns3="d6fd809a-534b-4136-9d15-974c5e4b3b76" targetNamespace="http://schemas.microsoft.com/office/2006/metadata/properties" ma:root="true" ma:fieldsID="f6fbeaaf2338b92ed3eacf95036fa2bc" ns2:_="" ns3:_="">
    <xsd:import namespace="05226bab-2dd1-492a-af9e-0ea68565f3cb"/>
    <xsd:import namespace="d6fd809a-534b-4136-9d15-974c5e4b3b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6bab-2dd1-492a-af9e-0ea68565f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c4310783-f236-42b2-989c-e6481120b0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d809a-534b-4136-9d15-974c5e4b3b7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9c014a-c7c0-4174-a376-1df5cf78c48d}" ma:internalName="TaxCatchAll" ma:showField="CatchAllData" ma:web="d6fd809a-534b-4136-9d15-974c5e4b3b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1CEB9-C9E1-4654-BE70-F48EF6CF012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d6fd809a-534b-4136-9d15-974c5e4b3b76"/>
    <ds:schemaRef ds:uri="05226bab-2dd1-492a-af9e-0ea68565f3cb"/>
  </ds:schemaRefs>
</ds:datastoreItem>
</file>

<file path=customXml/itemProps2.xml><?xml version="1.0" encoding="utf-8"?>
<ds:datastoreItem xmlns:ds="http://schemas.openxmlformats.org/officeDocument/2006/customXml" ds:itemID="{DD656D2A-7742-4ACD-892C-3FF8C0E26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EBDD0-27F3-449C-B473-79727E369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26bab-2dd1-492a-af9e-0ea68565f3cb"/>
    <ds:schemaRef ds:uri="d6fd809a-534b-4136-9d15-974c5e4b3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Resultat Edsviken 2022</vt:lpstr>
      <vt:lpstr>Resultat Edsviken 2022 enkel</vt:lpstr>
      <vt:lpstr>Kolumnförklaring</vt:lpstr>
      <vt:lpstr>codelist_SMHI_2021-02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callunauser</dc:creator>
  <cp:keywords/>
  <dc:description/>
  <cp:lastModifiedBy>Martin Andersson-Li</cp:lastModifiedBy>
  <cp:revision/>
  <dcterms:created xsi:type="dcterms:W3CDTF">2008-08-11T12:31:47Z</dcterms:created>
  <dcterms:modified xsi:type="dcterms:W3CDTF">2023-01-30T10:55:07Z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  <property fmtid="{D5CDD505-2E9C-101B-9397-08002B2CF9AE}" pid="3" name="ContentTypeId">
    <vt:lpwstr>0x010100C39F66EDD1D37147BFD4AC4C670FB2BF</vt:lpwstr>
  </property>
  <property fmtid="{D5CDD505-2E9C-101B-9397-08002B2CF9AE}" pid="4" name="Order">
    <vt:r8>30800</vt:r8>
  </property>
  <property fmtid="{D5CDD505-2E9C-101B-9397-08002B2CF9AE}" pid="5" name="MediaServiceImageTags">
    <vt:lpwstr/>
  </property>
</Properties>
</file>