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Documents\Diplomová práca\FINAL\Data\"/>
    </mc:Choice>
  </mc:AlternateContent>
  <xr:revisionPtr revIDLastSave="0" documentId="13_ncr:1_{9827A325-88C9-44DD-8C15-0C8F6C3C3209}" xr6:coauthVersionLast="46" xr6:coauthVersionMax="46" xr10:uidLastSave="{00000000-0000-0000-0000-000000000000}"/>
  <bookViews>
    <workbookView xWindow="28680" yWindow="-120" windowWidth="29040" windowHeight="15840" activeTab="6" xr2:uid="{00000000-000D-0000-FFFF-FFFF00000000}"/>
  </bookViews>
  <sheets>
    <sheet name="FRED Graph" sheetId="1" r:id="rId1"/>
    <sheet name="QoQ" sheetId="2" r:id="rId2"/>
    <sheet name="YoY" sheetId="3" r:id="rId3"/>
    <sheet name="GDPcovid" sheetId="4" r:id="rId4"/>
    <sheet name="QoQ_covid" sheetId="5" r:id="rId5"/>
    <sheet name="YoY_covid" sheetId="6" r:id="rId6"/>
    <sheet name="FRED Graph COVID adj" sheetId="7" r:id="rId7"/>
    <sheet name="QoQ_covid_adj" sheetId="8" r:id="rId8"/>
    <sheet name="YoY_covid_adj" sheetId="9" r:id="rId9"/>
  </sheets>
  <calcPr calcId="181029"/>
</workbook>
</file>

<file path=xl/calcChain.xml><?xml version="1.0" encoding="utf-8"?>
<calcChain xmlns="http://schemas.openxmlformats.org/spreadsheetml/2006/main">
  <c r="D305" i="7" l="1"/>
  <c r="B305" i="7" s="1"/>
  <c r="D306" i="7"/>
  <c r="D307" i="7"/>
  <c r="D304" i="7"/>
  <c r="J307" i="7"/>
  <c r="L307" i="7" s="1"/>
  <c r="J306" i="7"/>
  <c r="L306" i="7" s="1"/>
  <c r="H306" i="7"/>
  <c r="H305" i="7"/>
  <c r="J305" i="7" s="1"/>
  <c r="L305" i="7" s="1"/>
  <c r="J304" i="7"/>
  <c r="L304" i="7" s="1"/>
  <c r="B306" i="7"/>
  <c r="B307" i="7"/>
  <c r="C307" i="7" s="1"/>
  <c r="B304" i="7"/>
  <c r="D303" i="7"/>
  <c r="C303" i="7"/>
  <c r="D302" i="7"/>
  <c r="C302" i="7"/>
  <c r="D301" i="7"/>
  <c r="C301" i="7"/>
  <c r="D300" i="7"/>
  <c r="C300" i="7"/>
  <c r="D299" i="7"/>
  <c r="C299" i="7"/>
  <c r="D298" i="7"/>
  <c r="C298" i="7"/>
  <c r="D297" i="7"/>
  <c r="C297" i="7"/>
  <c r="D296" i="7"/>
  <c r="C296" i="7"/>
  <c r="D295" i="7"/>
  <c r="C295" i="7"/>
  <c r="D294" i="7"/>
  <c r="C294" i="7"/>
  <c r="D293" i="7"/>
  <c r="C293" i="7"/>
  <c r="D292" i="7"/>
  <c r="C292" i="7"/>
  <c r="D291" i="7"/>
  <c r="C291" i="7"/>
  <c r="D290" i="7"/>
  <c r="C290" i="7"/>
  <c r="D289" i="7"/>
  <c r="C289" i="7"/>
  <c r="D288" i="7"/>
  <c r="C288" i="7"/>
  <c r="D287" i="7"/>
  <c r="C287" i="7"/>
  <c r="D286" i="7"/>
  <c r="C286" i="7"/>
  <c r="D285" i="7"/>
  <c r="C285" i="7"/>
  <c r="D284" i="7"/>
  <c r="C284" i="7"/>
  <c r="D283" i="7"/>
  <c r="C283" i="7"/>
  <c r="D282" i="7"/>
  <c r="C282" i="7"/>
  <c r="D281" i="7"/>
  <c r="C281" i="7"/>
  <c r="D280" i="7"/>
  <c r="C280" i="7"/>
  <c r="D279" i="7"/>
  <c r="C279" i="7"/>
  <c r="D278" i="7"/>
  <c r="C278" i="7"/>
  <c r="D277" i="7"/>
  <c r="C277" i="7"/>
  <c r="D276" i="7"/>
  <c r="C276" i="7"/>
  <c r="D275" i="7"/>
  <c r="C275" i="7"/>
  <c r="D274" i="7"/>
  <c r="C274" i="7"/>
  <c r="D273" i="7"/>
  <c r="C273" i="7"/>
  <c r="D272" i="7"/>
  <c r="C272" i="7"/>
  <c r="D271" i="7"/>
  <c r="C271" i="7"/>
  <c r="D270" i="7"/>
  <c r="C270" i="7"/>
  <c r="D269" i="7"/>
  <c r="C269" i="7"/>
  <c r="D268" i="7"/>
  <c r="C268" i="7"/>
  <c r="D267" i="7"/>
  <c r="C267" i="7"/>
  <c r="D266" i="7"/>
  <c r="C266" i="7"/>
  <c r="D265" i="7"/>
  <c r="C265" i="7"/>
  <c r="D264" i="7"/>
  <c r="C264" i="7"/>
  <c r="D263" i="7"/>
  <c r="C263" i="7"/>
  <c r="D262" i="7"/>
  <c r="C262" i="7"/>
  <c r="D261" i="7"/>
  <c r="C261" i="7"/>
  <c r="D260" i="7"/>
  <c r="C260" i="7"/>
  <c r="D259" i="7"/>
  <c r="C259" i="7"/>
  <c r="D258" i="7"/>
  <c r="C258" i="7"/>
  <c r="D257" i="7"/>
  <c r="C257" i="7"/>
  <c r="D256" i="7"/>
  <c r="C256" i="7"/>
  <c r="D255" i="7"/>
  <c r="C255" i="7"/>
  <c r="D254" i="7"/>
  <c r="C254" i="7"/>
  <c r="D253" i="7"/>
  <c r="C253" i="7"/>
  <c r="D252" i="7"/>
  <c r="C252" i="7"/>
  <c r="D251" i="7"/>
  <c r="C251" i="7"/>
  <c r="D250" i="7"/>
  <c r="C250" i="7"/>
  <c r="D249" i="7"/>
  <c r="C249" i="7"/>
  <c r="D248" i="7"/>
  <c r="C248" i="7"/>
  <c r="D247" i="7"/>
  <c r="C247" i="7"/>
  <c r="D246" i="7"/>
  <c r="C246" i="7"/>
  <c r="D245" i="7"/>
  <c r="C245" i="7"/>
  <c r="D244" i="7"/>
  <c r="C244" i="7"/>
  <c r="D243" i="7"/>
  <c r="C243" i="7"/>
  <c r="D242" i="7"/>
  <c r="C242" i="7"/>
  <c r="D241" i="7"/>
  <c r="C241" i="7"/>
  <c r="D240" i="7"/>
  <c r="C240" i="7"/>
  <c r="D239" i="7"/>
  <c r="C239" i="7"/>
  <c r="D238" i="7"/>
  <c r="C238" i="7"/>
  <c r="D237" i="7"/>
  <c r="C237" i="7"/>
  <c r="D236" i="7"/>
  <c r="C236" i="7"/>
  <c r="D235" i="7"/>
  <c r="C235" i="7"/>
  <c r="D234" i="7"/>
  <c r="C234" i="7"/>
  <c r="D233" i="7"/>
  <c r="C233" i="7"/>
  <c r="D232" i="7"/>
  <c r="C232" i="7"/>
  <c r="D231" i="7"/>
  <c r="C231" i="7"/>
  <c r="D230" i="7"/>
  <c r="C230" i="7"/>
  <c r="D229" i="7"/>
  <c r="C229" i="7"/>
  <c r="D228" i="7"/>
  <c r="C228" i="7"/>
  <c r="D227" i="7"/>
  <c r="C227" i="7"/>
  <c r="D226" i="7"/>
  <c r="C226" i="7"/>
  <c r="D225" i="7"/>
  <c r="C225" i="7"/>
  <c r="D224" i="7"/>
  <c r="C224" i="7"/>
  <c r="D223" i="7"/>
  <c r="C223" i="7"/>
  <c r="D222" i="7"/>
  <c r="C222" i="7"/>
  <c r="D221" i="7"/>
  <c r="C221" i="7"/>
  <c r="D220" i="7"/>
  <c r="C220" i="7"/>
  <c r="D219" i="7"/>
  <c r="C219" i="7"/>
  <c r="D218" i="7"/>
  <c r="C218" i="7"/>
  <c r="D217" i="7"/>
  <c r="C217" i="7"/>
  <c r="D216" i="7"/>
  <c r="C216" i="7"/>
  <c r="D215" i="7"/>
  <c r="C215" i="7"/>
  <c r="D214" i="7"/>
  <c r="C214" i="7"/>
  <c r="D213" i="7"/>
  <c r="C213" i="7"/>
  <c r="D212" i="7"/>
  <c r="C212" i="7"/>
  <c r="D211" i="7"/>
  <c r="C211" i="7"/>
  <c r="D210" i="7"/>
  <c r="C210" i="7"/>
  <c r="D209" i="7"/>
  <c r="C209" i="7"/>
  <c r="D208" i="7"/>
  <c r="C208" i="7"/>
  <c r="D207" i="7"/>
  <c r="C207" i="7"/>
  <c r="D206" i="7"/>
  <c r="C206" i="7"/>
  <c r="D205" i="7"/>
  <c r="C205" i="7"/>
  <c r="D204" i="7"/>
  <c r="C204" i="7"/>
  <c r="D203" i="7"/>
  <c r="C203" i="7"/>
  <c r="D202" i="7"/>
  <c r="C202" i="7"/>
  <c r="D201" i="7"/>
  <c r="C201" i="7"/>
  <c r="D200" i="7"/>
  <c r="C200" i="7"/>
  <c r="D199" i="7"/>
  <c r="C199" i="7"/>
  <c r="D198" i="7"/>
  <c r="C198" i="7"/>
  <c r="D197" i="7"/>
  <c r="C197" i="7"/>
  <c r="D196" i="7"/>
  <c r="C196" i="7"/>
  <c r="D195" i="7"/>
  <c r="C195" i="7"/>
  <c r="D194" i="7"/>
  <c r="C194" i="7"/>
  <c r="D193" i="7"/>
  <c r="C193" i="7"/>
  <c r="D192" i="7"/>
  <c r="C192" i="7"/>
  <c r="D191" i="7"/>
  <c r="C191" i="7"/>
  <c r="D190" i="7"/>
  <c r="C190" i="7"/>
  <c r="D189" i="7"/>
  <c r="C189" i="7"/>
  <c r="D188" i="7"/>
  <c r="C188" i="7"/>
  <c r="D187" i="7"/>
  <c r="C187" i="7"/>
  <c r="D186" i="7"/>
  <c r="C186" i="7"/>
  <c r="D185" i="7"/>
  <c r="C185" i="7"/>
  <c r="D184" i="7"/>
  <c r="C184" i="7"/>
  <c r="D183" i="7"/>
  <c r="C183" i="7"/>
  <c r="D182" i="7"/>
  <c r="C182" i="7"/>
  <c r="D181" i="7"/>
  <c r="C181" i="7"/>
  <c r="D180" i="7"/>
  <c r="C180" i="7"/>
  <c r="D179" i="7"/>
  <c r="C179" i="7"/>
  <c r="D178" i="7"/>
  <c r="C178" i="7"/>
  <c r="D177" i="7"/>
  <c r="C177" i="7"/>
  <c r="D176" i="7"/>
  <c r="C176" i="7"/>
  <c r="D175" i="7"/>
  <c r="C175" i="7"/>
  <c r="D174" i="7"/>
  <c r="C174" i="7"/>
  <c r="D173" i="7"/>
  <c r="C173" i="7"/>
  <c r="D172" i="7"/>
  <c r="C172" i="7"/>
  <c r="D171" i="7"/>
  <c r="C171" i="7"/>
  <c r="D170" i="7"/>
  <c r="C170" i="7"/>
  <c r="D169" i="7"/>
  <c r="C169" i="7"/>
  <c r="D168" i="7"/>
  <c r="C168" i="7"/>
  <c r="D167" i="7"/>
  <c r="C167" i="7"/>
  <c r="D166" i="7"/>
  <c r="C166" i="7"/>
  <c r="D165" i="7"/>
  <c r="C165" i="7"/>
  <c r="D164" i="7"/>
  <c r="C164" i="7"/>
  <c r="D163" i="7"/>
  <c r="C163" i="7"/>
  <c r="D162" i="7"/>
  <c r="C162" i="7"/>
  <c r="D161" i="7"/>
  <c r="C161" i="7"/>
  <c r="D160" i="7"/>
  <c r="C160" i="7"/>
  <c r="D159" i="7"/>
  <c r="C159" i="7"/>
  <c r="D158" i="7"/>
  <c r="C158" i="7"/>
  <c r="D157" i="7"/>
  <c r="C157" i="7"/>
  <c r="D156" i="7"/>
  <c r="C156" i="7"/>
  <c r="D155" i="7"/>
  <c r="C155" i="7"/>
  <c r="D154" i="7"/>
  <c r="C154" i="7"/>
  <c r="D153" i="7"/>
  <c r="C153" i="7"/>
  <c r="D152" i="7"/>
  <c r="C152" i="7"/>
  <c r="D151" i="7"/>
  <c r="C151" i="7"/>
  <c r="D150" i="7"/>
  <c r="C150" i="7"/>
  <c r="D149" i="7"/>
  <c r="C149" i="7"/>
  <c r="D148" i="7"/>
  <c r="C148" i="7"/>
  <c r="D147" i="7"/>
  <c r="C147" i="7"/>
  <c r="D146" i="7"/>
  <c r="C146" i="7"/>
  <c r="D145" i="7"/>
  <c r="C145" i="7"/>
  <c r="D144" i="7"/>
  <c r="C144" i="7"/>
  <c r="D143" i="7"/>
  <c r="C143" i="7"/>
  <c r="D142" i="7"/>
  <c r="C142" i="7"/>
  <c r="D141" i="7"/>
  <c r="C141" i="7"/>
  <c r="D140" i="7"/>
  <c r="C140" i="7"/>
  <c r="D139" i="7"/>
  <c r="C139" i="7"/>
  <c r="D138" i="7"/>
  <c r="C138" i="7"/>
  <c r="D137" i="7"/>
  <c r="C137" i="7"/>
  <c r="D136" i="7"/>
  <c r="C136" i="7"/>
  <c r="D135" i="7"/>
  <c r="C135" i="7"/>
  <c r="D134" i="7"/>
  <c r="C134" i="7"/>
  <c r="D133" i="7"/>
  <c r="C133" i="7"/>
  <c r="D132" i="7"/>
  <c r="C132" i="7"/>
  <c r="D131" i="7"/>
  <c r="C131" i="7"/>
  <c r="D130" i="7"/>
  <c r="C130" i="7"/>
  <c r="D129" i="7"/>
  <c r="C129" i="7"/>
  <c r="D128" i="7"/>
  <c r="C128" i="7"/>
  <c r="D127" i="7"/>
  <c r="C127" i="7"/>
  <c r="D126" i="7"/>
  <c r="C126" i="7"/>
  <c r="D125" i="7"/>
  <c r="C125" i="7"/>
  <c r="D124" i="7"/>
  <c r="C124" i="7"/>
  <c r="D123" i="7"/>
  <c r="C123" i="7"/>
  <c r="D122" i="7"/>
  <c r="C122" i="7"/>
  <c r="D121" i="7"/>
  <c r="C121" i="7"/>
  <c r="D120" i="7"/>
  <c r="C120" i="7"/>
  <c r="D119" i="7"/>
  <c r="C119" i="7"/>
  <c r="D118" i="7"/>
  <c r="C118" i="7"/>
  <c r="D117" i="7"/>
  <c r="C117" i="7"/>
  <c r="D116" i="7"/>
  <c r="C116" i="7"/>
  <c r="D115" i="7"/>
  <c r="C115" i="7"/>
  <c r="D114" i="7"/>
  <c r="C114" i="7"/>
  <c r="D113" i="7"/>
  <c r="C113" i="7"/>
  <c r="D112" i="7"/>
  <c r="C112" i="7"/>
  <c r="D111" i="7"/>
  <c r="C111" i="7"/>
  <c r="D110" i="7"/>
  <c r="C110" i="7"/>
  <c r="D109" i="7"/>
  <c r="C109" i="7"/>
  <c r="D108" i="7"/>
  <c r="C108" i="7"/>
  <c r="D107" i="7"/>
  <c r="C107" i="7"/>
  <c r="D106" i="7"/>
  <c r="C106" i="7"/>
  <c r="D105" i="7"/>
  <c r="C105" i="7"/>
  <c r="D104" i="7"/>
  <c r="C104" i="7"/>
  <c r="D103" i="7"/>
  <c r="C103" i="7"/>
  <c r="D102" i="7"/>
  <c r="C102" i="7"/>
  <c r="D101" i="7"/>
  <c r="C101" i="7"/>
  <c r="D100" i="7"/>
  <c r="C100" i="7"/>
  <c r="D99" i="7"/>
  <c r="C99" i="7"/>
  <c r="D98" i="7"/>
  <c r="C98" i="7"/>
  <c r="D97" i="7"/>
  <c r="C97" i="7"/>
  <c r="D96" i="7"/>
  <c r="C96" i="7"/>
  <c r="D95" i="7"/>
  <c r="C95" i="7"/>
  <c r="D94" i="7"/>
  <c r="C94" i="7"/>
  <c r="D93" i="7"/>
  <c r="C93" i="7"/>
  <c r="D92" i="7"/>
  <c r="C92" i="7"/>
  <c r="D91" i="7"/>
  <c r="C91" i="7"/>
  <c r="D90" i="7"/>
  <c r="C90" i="7"/>
  <c r="D89" i="7"/>
  <c r="C89" i="7"/>
  <c r="D88" i="7"/>
  <c r="C88" i="7"/>
  <c r="D87" i="7"/>
  <c r="C87" i="7"/>
  <c r="D86" i="7"/>
  <c r="C86" i="7"/>
  <c r="D85" i="7"/>
  <c r="C85" i="7"/>
  <c r="D84" i="7"/>
  <c r="C84" i="7"/>
  <c r="D83" i="7"/>
  <c r="C83" i="7"/>
  <c r="D82" i="7"/>
  <c r="C82" i="7"/>
  <c r="D81" i="7"/>
  <c r="C81" i="7"/>
  <c r="D80" i="7"/>
  <c r="C80" i="7"/>
  <c r="D79" i="7"/>
  <c r="C79" i="7"/>
  <c r="D78" i="7"/>
  <c r="C78" i="7"/>
  <c r="D77" i="7"/>
  <c r="C77" i="7"/>
  <c r="D76" i="7"/>
  <c r="C76" i="7"/>
  <c r="D75" i="7"/>
  <c r="C75" i="7"/>
  <c r="D74" i="7"/>
  <c r="C74" i="7"/>
  <c r="D73" i="7"/>
  <c r="C73" i="7"/>
  <c r="D72" i="7"/>
  <c r="C72" i="7"/>
  <c r="D71" i="7"/>
  <c r="C71" i="7"/>
  <c r="D70" i="7"/>
  <c r="C70" i="7"/>
  <c r="D69" i="7"/>
  <c r="C69" i="7"/>
  <c r="D68" i="7"/>
  <c r="C68" i="7"/>
  <c r="D67" i="7"/>
  <c r="C67" i="7"/>
  <c r="D66" i="7"/>
  <c r="C66" i="7"/>
  <c r="D65" i="7"/>
  <c r="C65" i="7"/>
  <c r="D64" i="7"/>
  <c r="C64" i="7"/>
  <c r="D63" i="7"/>
  <c r="C63" i="7"/>
  <c r="D62" i="7"/>
  <c r="C62" i="7"/>
  <c r="D61" i="7"/>
  <c r="C61" i="7"/>
  <c r="D60" i="7"/>
  <c r="C60" i="7"/>
  <c r="D59" i="7"/>
  <c r="C59" i="7"/>
  <c r="D58" i="7"/>
  <c r="C58" i="7"/>
  <c r="D57" i="7"/>
  <c r="C57" i="7"/>
  <c r="D56" i="7"/>
  <c r="C56" i="7"/>
  <c r="D55" i="7"/>
  <c r="C55" i="7"/>
  <c r="D54" i="7"/>
  <c r="C54" i="7"/>
  <c r="D53" i="7"/>
  <c r="C53" i="7"/>
  <c r="D52" i="7"/>
  <c r="C52" i="7"/>
  <c r="D51" i="7"/>
  <c r="C51" i="7"/>
  <c r="D50" i="7"/>
  <c r="C50" i="7"/>
  <c r="D49" i="7"/>
  <c r="C49" i="7"/>
  <c r="D48" i="7"/>
  <c r="C48" i="7"/>
  <c r="D47" i="7"/>
  <c r="C47" i="7"/>
  <c r="D46" i="7"/>
  <c r="C46" i="7"/>
  <c r="D45" i="7"/>
  <c r="C45" i="7"/>
  <c r="D44" i="7"/>
  <c r="C44" i="7"/>
  <c r="D43" i="7"/>
  <c r="C43" i="7"/>
  <c r="D42" i="7"/>
  <c r="C42" i="7"/>
  <c r="D41" i="7"/>
  <c r="C41" i="7"/>
  <c r="D40" i="7"/>
  <c r="C40" i="7"/>
  <c r="D39" i="7"/>
  <c r="C39" i="7"/>
  <c r="D38" i="7"/>
  <c r="C38" i="7"/>
  <c r="D37" i="7"/>
  <c r="C37" i="7"/>
  <c r="D36" i="7"/>
  <c r="C36" i="7"/>
  <c r="D35" i="7"/>
  <c r="C35" i="7"/>
  <c r="D34" i="7"/>
  <c r="C34" i="7"/>
  <c r="D33" i="7"/>
  <c r="C33" i="7"/>
  <c r="D32" i="7"/>
  <c r="C32" i="7"/>
  <c r="D31" i="7"/>
  <c r="C31" i="7"/>
  <c r="D30" i="7"/>
  <c r="C30" i="7"/>
  <c r="D29" i="7"/>
  <c r="C29" i="7"/>
  <c r="D28" i="7"/>
  <c r="C28" i="7"/>
  <c r="D27" i="7"/>
  <c r="C27" i="7"/>
  <c r="D26" i="7"/>
  <c r="C26" i="7"/>
  <c r="D25" i="7"/>
  <c r="C25" i="7"/>
  <c r="D24" i="7"/>
  <c r="C24" i="7"/>
  <c r="D23" i="7"/>
  <c r="C23" i="7"/>
  <c r="D22" i="7"/>
  <c r="C22" i="7"/>
  <c r="D21" i="7"/>
  <c r="C21" i="7"/>
  <c r="D20" i="7"/>
  <c r="C20" i="7"/>
  <c r="D19" i="7"/>
  <c r="C19" i="7"/>
  <c r="D18" i="7"/>
  <c r="C18" i="7"/>
  <c r="D17" i="7"/>
  <c r="C17" i="7"/>
  <c r="D16" i="7"/>
  <c r="C16" i="7"/>
  <c r="C15" i="7"/>
  <c r="C14" i="7"/>
  <c r="C13" i="7"/>
  <c r="B309" i="1"/>
  <c r="B310" i="1"/>
  <c r="B311" i="1"/>
  <c r="B312" i="1"/>
  <c r="B313" i="1"/>
  <c r="B308" i="1"/>
  <c r="D309" i="1"/>
  <c r="D310" i="1"/>
  <c r="D311" i="1"/>
  <c r="D312" i="1"/>
  <c r="D313" i="1"/>
  <c r="D308" i="1"/>
  <c r="E306" i="1"/>
  <c r="E307" i="1"/>
  <c r="E308" i="1"/>
  <c r="E309" i="1"/>
  <c r="E310" i="1"/>
  <c r="E311" i="1"/>
  <c r="E312" i="1"/>
  <c r="E313" i="1"/>
  <c r="E305" i="1"/>
  <c r="C306" i="7" l="1"/>
  <c r="C305" i="7"/>
  <c r="C304" i="7"/>
  <c r="D307" i="1"/>
  <c r="D306" i="1"/>
  <c r="D305" i="1"/>
  <c r="C305" i="1"/>
  <c r="C306" i="1"/>
  <c r="D304" i="1" l="1"/>
  <c r="C303" i="1"/>
  <c r="C304" i="1"/>
  <c r="C307" i="1"/>
  <c r="C302" i="1"/>
  <c r="C301" i="1"/>
  <c r="D280" i="1"/>
  <c r="C13" i="1"/>
  <c r="D25" i="1"/>
  <c r="D24" i="1"/>
  <c r="D23" i="1"/>
  <c r="D22" i="1"/>
  <c r="D21" i="1"/>
  <c r="D20" i="1"/>
  <c r="D17" i="1" l="1"/>
  <c r="C14" i="1" l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D18" i="1"/>
  <c r="D19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</author>
  </authors>
  <commentList>
    <comment ref="H303" authorId="0" shapeId="0" xr:uid="{84690AC9-98E2-45E5-B44C-717D227F9348}">
      <text>
        <r>
          <rPr>
            <b/>
            <sz val="9"/>
            <color indexed="81"/>
            <rFont val="Segoe UI"/>
            <family val="2"/>
          </rPr>
          <t>Martin:</t>
        </r>
        <r>
          <rPr>
            <sz val="9"/>
            <color indexed="81"/>
            <rFont val="Segoe UI"/>
            <family val="2"/>
          </rPr>
          <t xml:space="preserve">
long term SPF forecast</t>
        </r>
      </text>
    </comment>
    <comment ref="I303" authorId="0" shapeId="0" xr:uid="{20876995-FD35-422B-BA63-79329CA7FDB3}">
      <text>
        <r>
          <rPr>
            <b/>
            <sz val="9"/>
            <color indexed="81"/>
            <rFont val="Segoe UI"/>
            <family val="2"/>
          </rPr>
          <t>Martin:</t>
        </r>
        <r>
          <rPr>
            <sz val="9"/>
            <color indexed="81"/>
            <rFont val="Segoe UI"/>
            <family val="2"/>
          </rPr>
          <t xml:space="preserve">
long term SPF forecast</t>
        </r>
      </text>
    </comment>
  </commentList>
</comments>
</file>

<file path=xl/sharedStrings.xml><?xml version="1.0" encoding="utf-8"?>
<sst xmlns="http://schemas.openxmlformats.org/spreadsheetml/2006/main" count="48" uniqueCount="29">
  <si>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</si>
  <si>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</si>
  <si>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</si>
  <si>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</si>
  <si>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</si>
  <si>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</si>
  <si>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GDPC1</t>
  </si>
  <si>
    <t>Real Gross Domestic Product, Billions of Chained 2012 Dollars, Quarterly, Seasonally Adjusted Annual Rate</t>
  </si>
  <si>
    <t>Frequency: Quarterly</t>
  </si>
  <si>
    <t>observation_date</t>
  </si>
  <si>
    <t xml:space="preserve">GDP growth QoQ </t>
  </si>
  <si>
    <t>GDP growth YoY</t>
  </si>
  <si>
    <t>simulovaná 1</t>
  </si>
  <si>
    <t>simulovaná 2</t>
  </si>
  <si>
    <t>simulovaná 3</t>
  </si>
  <si>
    <t>simulovaná 4</t>
  </si>
  <si>
    <t>simulovaná 5</t>
  </si>
  <si>
    <t>simulovaná 6</t>
  </si>
  <si>
    <t>Pomocný stlpec</t>
  </si>
  <si>
    <t>g.t</t>
  </si>
  <si>
    <t>Date</t>
  </si>
  <si>
    <t>QoQ</t>
  </si>
  <si>
    <t>YoY</t>
  </si>
  <si>
    <t>TBILL</t>
  </si>
  <si>
    <t>INFLATION</t>
  </si>
  <si>
    <t>RSTAR</t>
  </si>
  <si>
    <t>ST</t>
  </si>
  <si>
    <t>GDP</t>
  </si>
  <si>
    <t>COVID-19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</si>
</sst>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0.000"/>
    <numFmt numFmtId="166" formatCode="0.00000"/>
    <numFmt numFmtId="167" formatCode="##0"/>
  </numFmts>
  <fonts count="6" x14ac:knownFonts="1">
    <font>
      <sz val="10"/>
      <name val="Arial"/>
    </font>
    <font>
      <sz val="10"/>
      <color theme="0" tint="-0.249977111117893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0" applyFont="1"/>
    <xf numFmtId="164" fontId="0" fillId="2" borderId="0" xfId="0" applyNumberFormat="1" applyFill="1"/>
    <xf numFmtId="165" fontId="0" fillId="2" borderId="0" xfId="0" applyNumberFormat="1" applyFill="1"/>
    <xf numFmtId="166" fontId="0" fillId="2" borderId="0" xfId="0" applyNumberFormat="1" applyFill="1"/>
    <xf numFmtId="0" fontId="2" fillId="0" borderId="0" xfId="0" applyFont="1"/>
    <xf numFmtId="167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right"/>
    </xf>
    <xf numFmtId="4" fontId="2" fillId="0" borderId="0" xfId="0" applyNumberFormat="1" applyFont="1"/>
    <xf numFmtId="2" fontId="2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'FRED Graph'!$C$11</c:f>
              <c:strCache>
                <c:ptCount val="1"/>
                <c:pt idx="0">
                  <c:v>GDP growth QoQ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'FRED Graph'!$C$12:$C$306</c:f>
              <c:numCache>
                <c:formatCode>General</c:formatCode>
                <c:ptCount val="295"/>
                <c:pt idx="1">
                  <c:v>-1.0667658274887248E-2</c:v>
                </c:pt>
                <c:pt idx="2">
                  <c:v>-8.2598529619914984E-3</c:v>
                </c:pt>
                <c:pt idx="3">
                  <c:v>6.2568323834714334E-2</c:v>
                </c:pt>
                <c:pt idx="4">
                  <c:v>6.0170220178744849E-2</c:v>
                </c:pt>
                <c:pt idx="5">
                  <c:v>6.6026307551664054E-2</c:v>
                </c:pt>
                <c:pt idx="6">
                  <c:v>2.2915890494942026E-2</c:v>
                </c:pt>
                <c:pt idx="7">
                  <c:v>4.4696656378748756E-3</c:v>
                </c:pt>
                <c:pt idx="8">
                  <c:v>-5.5118054914775172E-2</c:v>
                </c:pt>
                <c:pt idx="9">
                  <c:v>-1.3643863253610888E-2</c:v>
                </c:pt>
                <c:pt idx="10">
                  <c:v>4.1296619296790738E-2</c:v>
                </c:pt>
                <c:pt idx="11">
                  <c:v>-3.3571001356575092E-2</c:v>
                </c:pt>
                <c:pt idx="12">
                  <c:v>0.15720482473310682</c:v>
                </c:pt>
                <c:pt idx="13">
                  <c:v>0.12199341654797191</c:v>
                </c:pt>
                <c:pt idx="14">
                  <c:v>0.15457557982275905</c:v>
                </c:pt>
                <c:pt idx="15">
                  <c:v>7.6590518594287005E-2</c:v>
                </c:pt>
                <c:pt idx="16">
                  <c:v>5.4326559366858262E-2</c:v>
                </c:pt>
                <c:pt idx="17">
                  <c:v>6.9309422683655697E-2</c:v>
                </c:pt>
                <c:pt idx="18">
                  <c:v>8.2439307642633075E-2</c:v>
                </c:pt>
                <c:pt idx="19">
                  <c:v>8.8096242433710614E-3</c:v>
                </c:pt>
                <c:pt idx="20">
                  <c:v>4.2741945108585533E-2</c:v>
                </c:pt>
                <c:pt idx="21">
                  <c:v>8.6154572828718301E-3</c:v>
                </c:pt>
                <c:pt idx="22">
                  <c:v>2.8874848685517485E-2</c:v>
                </c:pt>
                <c:pt idx="23">
                  <c:v>0.13136791008894555</c:v>
                </c:pt>
                <c:pt idx="24">
                  <c:v>7.4354163921527494E-2</c:v>
                </c:pt>
                <c:pt idx="25">
                  <c:v>3.0919378543323717E-2</c:v>
                </c:pt>
                <c:pt idx="26">
                  <c:v>-2.2507741725943831E-2</c:v>
                </c:pt>
                <c:pt idx="27">
                  <c:v>-6.0559049289952593E-2</c:v>
                </c:pt>
                <c:pt idx="28">
                  <c:v>-1.9120504852239151E-2</c:v>
                </c:pt>
                <c:pt idx="29">
                  <c:v>4.3596483448471446E-3</c:v>
                </c:pt>
                <c:pt idx="30">
                  <c:v>4.5174567403152288E-2</c:v>
                </c:pt>
                <c:pt idx="31">
                  <c:v>7.8267323392482879E-2</c:v>
                </c:pt>
                <c:pt idx="32">
                  <c:v>0.11424994634547847</c:v>
                </c:pt>
                <c:pt idx="33">
                  <c:v>6.5087167266455026E-2</c:v>
                </c:pt>
                <c:pt idx="34">
                  <c:v>5.4019114455884143E-2</c:v>
                </c:pt>
                <c:pt idx="35">
                  <c:v>2.40129928306132E-2</c:v>
                </c:pt>
                <c:pt idx="36">
                  <c:v>-1.5536229418046776E-2</c:v>
                </c:pt>
                <c:pt idx="37">
                  <c:v>3.3053331455251467E-2</c:v>
                </c:pt>
                <c:pt idx="38">
                  <c:v>-3.5933072943796773E-3</c:v>
                </c:pt>
                <c:pt idx="39">
                  <c:v>6.583716092286096E-2</c:v>
                </c:pt>
                <c:pt idx="40">
                  <c:v>2.5615679378873324E-2</c:v>
                </c:pt>
                <c:pt idx="41">
                  <c:v>-8.7640643950193109E-3</c:v>
                </c:pt>
                <c:pt idx="42">
                  <c:v>3.9195314407553639E-2</c:v>
                </c:pt>
                <c:pt idx="43">
                  <c:v>-4.1383533023606756E-2</c:v>
                </c:pt>
                <c:pt idx="44">
                  <c:v>-0.10383389633166829</c:v>
                </c:pt>
                <c:pt idx="45">
                  <c:v>2.6294836618983908E-2</c:v>
                </c:pt>
                <c:pt idx="46">
                  <c:v>9.2554161358237685E-2</c:v>
                </c:pt>
                <c:pt idx="47">
                  <c:v>9.3572214196269599E-2</c:v>
                </c:pt>
                <c:pt idx="48">
                  <c:v>7.6851931957487629E-2</c:v>
                </c:pt>
                <c:pt idx="49">
                  <c:v>9.025681500197269E-2</c:v>
                </c:pt>
                <c:pt idx="50">
                  <c:v>2.8480318759038781E-3</c:v>
                </c:pt>
                <c:pt idx="51">
                  <c:v>1.1401551279591082E-2</c:v>
                </c:pt>
                <c:pt idx="52">
                  <c:v>8.9891905102724934E-2</c:v>
                </c:pt>
                <c:pt idx="53">
                  <c:v>-2.1575470952210463E-2</c:v>
                </c:pt>
                <c:pt idx="54">
                  <c:v>1.9570987646742033E-2</c:v>
                </c:pt>
                <c:pt idx="55">
                  <c:v>-5.1337358343496842E-2</c:v>
                </c:pt>
                <c:pt idx="56">
                  <c:v>2.700116243488182E-2</c:v>
                </c:pt>
                <c:pt idx="57">
                  <c:v>6.789914396160146E-2</c:v>
                </c:pt>
                <c:pt idx="58">
                  <c:v>7.6785575597170919E-2</c:v>
                </c:pt>
                <c:pt idx="59">
                  <c:v>7.8444372425747311E-2</c:v>
                </c:pt>
                <c:pt idx="60">
                  <c:v>7.1343967713577428E-2</c:v>
                </c:pt>
                <c:pt idx="61">
                  <c:v>3.6146870876849313E-2</c:v>
                </c:pt>
                <c:pt idx="62">
                  <c:v>4.9140310724377301E-2</c:v>
                </c:pt>
                <c:pt idx="63">
                  <c:v>1.3154427745471153E-2</c:v>
                </c:pt>
                <c:pt idx="64">
                  <c:v>4.3664219099499135E-2</c:v>
                </c:pt>
                <c:pt idx="65">
                  <c:v>4.4884956650351526E-2</c:v>
                </c:pt>
                <c:pt idx="66">
                  <c:v>8.7937034949159276E-2</c:v>
                </c:pt>
                <c:pt idx="67">
                  <c:v>2.6223835007704643E-2</c:v>
                </c:pt>
                <c:pt idx="68">
                  <c:v>8.4331142981750595E-2</c:v>
                </c:pt>
                <c:pt idx="69">
                  <c:v>4.3548185241288451E-2</c:v>
                </c:pt>
                <c:pt idx="70">
                  <c:v>6.2492037594881644E-2</c:v>
                </c:pt>
                <c:pt idx="71">
                  <c:v>1.2355716984886911E-2</c:v>
                </c:pt>
                <c:pt idx="72">
                  <c:v>9.6790614005120901E-2</c:v>
                </c:pt>
                <c:pt idx="73">
                  <c:v>5.0530843157995164E-2</c:v>
                </c:pt>
                <c:pt idx="74">
                  <c:v>8.8930722726819234E-2</c:v>
                </c:pt>
                <c:pt idx="75">
                  <c:v>9.2161729867117792E-2</c:v>
                </c:pt>
                <c:pt idx="76">
                  <c:v>9.736927684111496E-2</c:v>
                </c:pt>
                <c:pt idx="77">
                  <c:v>1.3664668720966056E-2</c:v>
                </c:pt>
                <c:pt idx="78">
                  <c:v>3.387620322917595E-2</c:v>
                </c:pt>
                <c:pt idx="79">
                  <c:v>3.2814891477049635E-2</c:v>
                </c:pt>
                <c:pt idx="80">
                  <c:v>3.5423465176320335E-2</c:v>
                </c:pt>
                <c:pt idx="81">
                  <c:v>2.4508382700290099E-3</c:v>
                </c:pt>
                <c:pt idx="82">
                  <c:v>3.7845305693454456E-2</c:v>
                </c:pt>
                <c:pt idx="83">
                  <c:v>3.0160812117235203E-2</c:v>
                </c:pt>
                <c:pt idx="84">
                  <c:v>8.1579721017979168E-2</c:v>
                </c:pt>
                <c:pt idx="85">
                  <c:v>6.6832371088449527E-2</c:v>
                </c:pt>
                <c:pt idx="86">
                  <c:v>3.0998887377920781E-2</c:v>
                </c:pt>
                <c:pt idx="87">
                  <c:v>1.5732109853725973E-2</c:v>
                </c:pt>
                <c:pt idx="88">
                  <c:v>6.2604300423196868E-2</c:v>
                </c:pt>
                <c:pt idx="89">
                  <c:v>1.2160293297267977E-2</c:v>
                </c:pt>
                <c:pt idx="90">
                  <c:v>2.6420486088317041E-2</c:v>
                </c:pt>
                <c:pt idx="91">
                  <c:v>-1.9507407565450219E-2</c:v>
                </c:pt>
                <c:pt idx="92">
                  <c:v>-5.9393984751014983E-3</c:v>
                </c:pt>
                <c:pt idx="93">
                  <c:v>5.6767884902022558E-3</c:v>
                </c:pt>
                <c:pt idx="94">
                  <c:v>3.6863014807022587E-2</c:v>
                </c:pt>
                <c:pt idx="95">
                  <c:v>-4.2865741500721199E-2</c:v>
                </c:pt>
                <c:pt idx="96">
                  <c:v>0.10863965809866993</c:v>
                </c:pt>
                <c:pt idx="97">
                  <c:v>2.1644476863337481E-2</c:v>
                </c:pt>
                <c:pt idx="98">
                  <c:v>3.2919385409066138E-2</c:v>
                </c:pt>
                <c:pt idx="99">
                  <c:v>9.4311719809274663E-3</c:v>
                </c:pt>
                <c:pt idx="100">
                  <c:v>7.3558139828333147E-2</c:v>
                </c:pt>
                <c:pt idx="101">
                  <c:v>9.0790385160124387E-2</c:v>
                </c:pt>
                <c:pt idx="102">
                  <c:v>3.7775638414962565E-2</c:v>
                </c:pt>
                <c:pt idx="103">
                  <c:v>6.6978450848198534E-2</c:v>
                </c:pt>
                <c:pt idx="104">
                  <c:v>9.8992517065608965E-2</c:v>
                </c:pt>
                <c:pt idx="105">
                  <c:v>4.3546059497730383E-2</c:v>
                </c:pt>
                <c:pt idx="106">
                  <c:v>-2.1036104218405516E-2</c:v>
                </c:pt>
                <c:pt idx="107">
                  <c:v>3.7969017112845727E-2</c:v>
                </c:pt>
                <c:pt idx="108">
                  <c:v>-3.4390603286336141E-2</c:v>
                </c:pt>
                <c:pt idx="109">
                  <c:v>9.5070837353468107E-3</c:v>
                </c:pt>
                <c:pt idx="110">
                  <c:v>-3.7805351524275999E-2</c:v>
                </c:pt>
                <c:pt idx="111">
                  <c:v>-1.5525650755150888E-2</c:v>
                </c:pt>
                <c:pt idx="112">
                  <c:v>-4.8692020654760526E-2</c:v>
                </c:pt>
                <c:pt idx="113">
                  <c:v>2.8581748602598545E-2</c:v>
                </c:pt>
                <c:pt idx="114">
                  <c:v>6.84663015855973E-2</c:v>
                </c:pt>
                <c:pt idx="115">
                  <c:v>5.3860300198259381E-2</c:v>
                </c:pt>
                <c:pt idx="116">
                  <c:v>8.9950437259069815E-2</c:v>
                </c:pt>
                <c:pt idx="117">
                  <c:v>2.9347822395789258E-2</c:v>
                </c:pt>
                <c:pt idx="118">
                  <c:v>2.1948819013769771E-2</c:v>
                </c:pt>
                <c:pt idx="119">
                  <c:v>2.8993850231296747E-2</c:v>
                </c:pt>
                <c:pt idx="120">
                  <c:v>4.7259683941293318E-2</c:v>
                </c:pt>
                <c:pt idx="121">
                  <c:v>7.7764366573928712E-2</c:v>
                </c:pt>
                <c:pt idx="122">
                  <c:v>7.2174033986232899E-2</c:v>
                </c:pt>
                <c:pt idx="123">
                  <c:v>8.7486928470603686E-5</c:v>
                </c:pt>
                <c:pt idx="124">
                  <c:v>1.2767106648671422E-2</c:v>
                </c:pt>
                <c:pt idx="125">
                  <c:v>0.15457003240707312</c:v>
                </c:pt>
                <c:pt idx="126">
                  <c:v>4.0220917834202119E-2</c:v>
                </c:pt>
                <c:pt idx="127">
                  <c:v>5.3765855176201249E-2</c:v>
                </c:pt>
                <c:pt idx="128">
                  <c:v>7.1913464903259339E-3</c:v>
                </c:pt>
                <c:pt idx="129">
                  <c:v>4.2771617421557551E-3</c:v>
                </c:pt>
                <c:pt idx="130">
                  <c:v>2.9714939688664899E-2</c:v>
                </c:pt>
                <c:pt idx="131">
                  <c:v>1.0002941522532005E-2</c:v>
                </c:pt>
                <c:pt idx="132">
                  <c:v>1.2580611228861116E-2</c:v>
                </c:pt>
                <c:pt idx="133">
                  <c:v>-8.2419068213730462E-2</c:v>
                </c:pt>
                <c:pt idx="134">
                  <c:v>-4.753945680839422E-3</c:v>
                </c:pt>
                <c:pt idx="135">
                  <c:v>7.4597005080437206E-2</c:v>
                </c:pt>
                <c:pt idx="136">
                  <c:v>7.8377523561558249E-2</c:v>
                </c:pt>
                <c:pt idx="137">
                  <c:v>-2.9643120050231619E-2</c:v>
                </c:pt>
                <c:pt idx="138">
                  <c:v>4.7900975105861221E-2</c:v>
                </c:pt>
                <c:pt idx="139">
                  <c:v>-4.3581845292474775E-2</c:v>
                </c:pt>
                <c:pt idx="140">
                  <c:v>-6.214162201241491E-2</c:v>
                </c:pt>
                <c:pt idx="141">
                  <c:v>1.8247862581197261E-2</c:v>
                </c:pt>
                <c:pt idx="142">
                  <c:v>-1.5291810164732134E-2</c:v>
                </c:pt>
                <c:pt idx="143">
                  <c:v>1.5976985141143984E-3</c:v>
                </c:pt>
                <c:pt idx="144">
                  <c:v>5.2714172457554831E-2</c:v>
                </c:pt>
                <c:pt idx="145">
                  <c:v>9.102421539654415E-2</c:v>
                </c:pt>
                <c:pt idx="146">
                  <c:v>7.9962752068312604E-2</c:v>
                </c:pt>
                <c:pt idx="147">
                  <c:v>8.3448773111600261E-2</c:v>
                </c:pt>
                <c:pt idx="148">
                  <c:v>7.8190785614994596E-2</c:v>
                </c:pt>
                <c:pt idx="149">
                  <c:v>6.9111634315603965E-2</c:v>
                </c:pt>
                <c:pt idx="150">
                  <c:v>3.8562564399235555E-2</c:v>
                </c:pt>
                <c:pt idx="151">
                  <c:v>3.2834512459506193E-2</c:v>
                </c:pt>
                <c:pt idx="152">
                  <c:v>3.8763472282318467E-2</c:v>
                </c:pt>
                <c:pt idx="153">
                  <c:v>3.5218213330944437E-2</c:v>
                </c:pt>
                <c:pt idx="154">
                  <c:v>6.1084973070272497E-2</c:v>
                </c:pt>
                <c:pt idx="155">
                  <c:v>2.97316811240389E-2</c:v>
                </c:pt>
                <c:pt idx="156">
                  <c:v>3.7340155543518883E-2</c:v>
                </c:pt>
                <c:pt idx="157">
                  <c:v>1.8015357969948909E-2</c:v>
                </c:pt>
                <c:pt idx="158">
                  <c:v>3.828129514570211E-2</c:v>
                </c:pt>
                <c:pt idx="159">
                  <c:v>2.1483029449859359E-2</c:v>
                </c:pt>
                <c:pt idx="160">
                  <c:v>2.9806857734230086E-2</c:v>
                </c:pt>
                <c:pt idx="161">
                  <c:v>4.315591647719863E-2</c:v>
                </c:pt>
                <c:pt idx="162">
                  <c:v>3.4704481543238686E-2</c:v>
                </c:pt>
                <c:pt idx="163">
                  <c:v>6.8682103230335301E-2</c:v>
                </c:pt>
                <c:pt idx="164">
                  <c:v>2.0665052103866266E-2</c:v>
                </c:pt>
                <c:pt idx="165">
                  <c:v>5.2554691652933805E-2</c:v>
                </c:pt>
                <c:pt idx="166">
                  <c:v>2.3437150897869685E-2</c:v>
                </c:pt>
                <c:pt idx="167">
                  <c:v>5.3299832929106117E-2</c:v>
                </c:pt>
                <c:pt idx="168">
                  <c:v>4.0664099642249596E-2</c:v>
                </c:pt>
                <c:pt idx="169">
                  <c:v>3.0530764791945053E-2</c:v>
                </c:pt>
                <c:pt idx="170">
                  <c:v>2.963522861304746E-2</c:v>
                </c:pt>
                <c:pt idx="171">
                  <c:v>7.8818710795616198E-3</c:v>
                </c:pt>
                <c:pt idx="172">
                  <c:v>4.3711613364317614E-2</c:v>
                </c:pt>
                <c:pt idx="173">
                  <c:v>1.4516328786170263E-2</c:v>
                </c:pt>
                <c:pt idx="174">
                  <c:v>2.6609169622915374E-3</c:v>
                </c:pt>
                <c:pt idx="175">
                  <c:v>-3.6415176508504121E-2</c:v>
                </c:pt>
                <c:pt idx="176">
                  <c:v>-1.871375270765796E-2</c:v>
                </c:pt>
                <c:pt idx="177">
                  <c:v>3.1188753234173916E-2</c:v>
                </c:pt>
                <c:pt idx="178">
                  <c:v>2.0211864252558165E-2</c:v>
                </c:pt>
                <c:pt idx="179">
                  <c:v>1.3939946819870208E-2</c:v>
                </c:pt>
                <c:pt idx="180">
                  <c:v>4.7882066302148196E-2</c:v>
                </c:pt>
                <c:pt idx="181">
                  <c:v>4.3374133894448441E-2</c:v>
                </c:pt>
                <c:pt idx="182">
                  <c:v>3.9530877181477742E-2</c:v>
                </c:pt>
                <c:pt idx="183">
                  <c:v>4.1726587512415314E-2</c:v>
                </c:pt>
                <c:pt idx="184">
                  <c:v>6.6960123076800215E-3</c:v>
                </c:pt>
                <c:pt idx="185">
                  <c:v>2.3296784997786091E-2</c:v>
                </c:pt>
                <c:pt idx="186">
                  <c:v>1.9092589308791652E-2</c:v>
                </c:pt>
                <c:pt idx="187">
                  <c:v>5.4404533068238337E-2</c:v>
                </c:pt>
                <c:pt idx="188">
                  <c:v>3.8808651112485215E-2</c:v>
                </c:pt>
                <c:pt idx="189">
                  <c:v>5.420183465348849E-2</c:v>
                </c:pt>
                <c:pt idx="190">
                  <c:v>2.3380609641562522E-2</c:v>
                </c:pt>
                <c:pt idx="191">
                  <c:v>4.5820977797870199E-2</c:v>
                </c:pt>
                <c:pt idx="192">
                  <c:v>1.419024569090066E-2</c:v>
                </c:pt>
                <c:pt idx="193">
                  <c:v>1.1933635088589689E-2</c:v>
                </c:pt>
                <c:pt idx="194">
                  <c:v>3.4027101398567794E-2</c:v>
                </c:pt>
                <c:pt idx="195">
                  <c:v>2.7160841101690814E-2</c:v>
                </c:pt>
                <c:pt idx="196">
                  <c:v>2.9957872789123208E-2</c:v>
                </c:pt>
                <c:pt idx="197">
                  <c:v>6.6713897046153825E-2</c:v>
                </c:pt>
                <c:pt idx="198">
                  <c:v>3.5879655096477947E-2</c:v>
                </c:pt>
                <c:pt idx="199">
                  <c:v>4.1535279521195179E-2</c:v>
                </c:pt>
                <c:pt idx="200">
                  <c:v>2.5822574596165104E-2</c:v>
                </c:pt>
                <c:pt idx="201">
                  <c:v>6.6480058153657318E-2</c:v>
                </c:pt>
                <c:pt idx="202">
                  <c:v>5.0033921317361951E-2</c:v>
                </c:pt>
                <c:pt idx="203">
                  <c:v>3.4352660500036158E-2</c:v>
                </c:pt>
                <c:pt idx="204">
                  <c:v>3.9979196600575584E-2</c:v>
                </c:pt>
                <c:pt idx="205">
                  <c:v>3.7032285523092234E-2</c:v>
                </c:pt>
                <c:pt idx="206">
                  <c:v>5.0102696090581489E-2</c:v>
                </c:pt>
                <c:pt idx="207">
                  <c:v>6.4635209162316798E-2</c:v>
                </c:pt>
                <c:pt idx="208">
                  <c:v>3.7858875233987455E-2</c:v>
                </c:pt>
                <c:pt idx="209">
                  <c:v>3.0766345679328566E-2</c:v>
                </c:pt>
                <c:pt idx="210">
                  <c:v>5.238659335127327E-2</c:v>
                </c:pt>
                <c:pt idx="211">
                  <c:v>6.7983401231284546E-2</c:v>
                </c:pt>
                <c:pt idx="212">
                  <c:v>1.4470406076663167E-2</c:v>
                </c:pt>
                <c:pt idx="213">
                  <c:v>7.3246586881843712E-2</c:v>
                </c:pt>
                <c:pt idx="214">
                  <c:v>5.3422113873864419E-3</c:v>
                </c:pt>
                <c:pt idx="215">
                  <c:v>2.4915583576452072E-2</c:v>
                </c:pt>
                <c:pt idx="216">
                  <c:v>-1.1407106184333937E-2</c:v>
                </c:pt>
                <c:pt idx="217">
                  <c:v>2.3382231603402914E-2</c:v>
                </c:pt>
                <c:pt idx="218">
                  <c:v>-1.6601523731156753E-2</c:v>
                </c:pt>
                <c:pt idx="219">
                  <c:v>1.0894854910431739E-2</c:v>
                </c:pt>
                <c:pt idx="220">
                  <c:v>3.4980568651470811E-2</c:v>
                </c:pt>
                <c:pt idx="221">
                  <c:v>2.4229301451175189E-2</c:v>
                </c:pt>
                <c:pt idx="222">
                  <c:v>1.7782853316982816E-2</c:v>
                </c:pt>
                <c:pt idx="223">
                  <c:v>6.1929054595069033E-3</c:v>
                </c:pt>
                <c:pt idx="224">
                  <c:v>2.2190669658423978E-2</c:v>
                </c:pt>
                <c:pt idx="225">
                  <c:v>3.4410392707249216E-2</c:v>
                </c:pt>
                <c:pt idx="226">
                  <c:v>6.792837720101641E-2</c:v>
                </c:pt>
                <c:pt idx="227">
                  <c:v>4.5926681970126282E-2</c:v>
                </c:pt>
                <c:pt idx="228">
                  <c:v>2.1349892493414124E-2</c:v>
                </c:pt>
                <c:pt idx="229">
                  <c:v>3.0483054566554202E-2</c:v>
                </c:pt>
                <c:pt idx="230">
                  <c:v>3.7813121902243729E-2</c:v>
                </c:pt>
                <c:pt idx="231">
                  <c:v>4.0066964470890198E-2</c:v>
                </c:pt>
                <c:pt idx="232">
                  <c:v>4.4278541446895581E-2</c:v>
                </c:pt>
                <c:pt idx="233">
                  <c:v>1.846245248145717E-2</c:v>
                </c:pt>
                <c:pt idx="234">
                  <c:v>3.5653353937409982E-2</c:v>
                </c:pt>
                <c:pt idx="235">
                  <c:v>2.5258524982611164E-2</c:v>
                </c:pt>
                <c:pt idx="236">
                  <c:v>5.3211484982308654E-2</c:v>
                </c:pt>
                <c:pt idx="237">
                  <c:v>9.3479895822543568E-3</c:v>
                </c:pt>
                <c:pt idx="238">
                  <c:v>6.1853116818237908E-3</c:v>
                </c:pt>
                <c:pt idx="239">
                  <c:v>3.4074609196386163E-2</c:v>
                </c:pt>
                <c:pt idx="240">
                  <c:v>9.4197242815647897E-3</c:v>
                </c:pt>
                <c:pt idx="241">
                  <c:v>2.2914896012012242E-2</c:v>
                </c:pt>
                <c:pt idx="242">
                  <c:v>2.1730853091868063E-2</c:v>
                </c:pt>
                <c:pt idx="243">
                  <c:v>2.4313676529217787E-2</c:v>
                </c:pt>
                <c:pt idx="244">
                  <c:v>-2.2987993820822172E-2</c:v>
                </c:pt>
                <c:pt idx="245">
                  <c:v>2.0655483948035069E-2</c:v>
                </c:pt>
                <c:pt idx="246">
                  <c:v>-2.1654223622341817E-2</c:v>
                </c:pt>
                <c:pt idx="247">
                  <c:v>-8.6552449755639582E-2</c:v>
                </c:pt>
                <c:pt idx="248">
                  <c:v>-4.4907801897791533E-2</c:v>
                </c:pt>
                <c:pt idx="249">
                  <c:v>-5.7595899693452246E-3</c:v>
                </c:pt>
                <c:pt idx="250">
                  <c:v>1.4564444030662926E-2</c:v>
                </c:pt>
                <c:pt idx="251">
                  <c:v>4.3935364168092406E-2</c:v>
                </c:pt>
                <c:pt idx="252">
                  <c:v>1.5391189587848686E-2</c:v>
                </c:pt>
                <c:pt idx="253">
                  <c:v>3.6881132159314767E-2</c:v>
                </c:pt>
                <c:pt idx="254">
                  <c:v>2.9488450967351199E-2</c:v>
                </c:pt>
                <c:pt idx="255">
                  <c:v>2.0076101487451758E-2</c:v>
                </c:pt>
                <c:pt idx="256">
                  <c:v>-9.6176500932498854E-3</c:v>
                </c:pt>
                <c:pt idx="257">
                  <c:v>2.8598933070548505E-2</c:v>
                </c:pt>
                <c:pt idx="258">
                  <c:v>-1.1111464979420838E-3</c:v>
                </c:pt>
                <c:pt idx="259">
                  <c:v>4.637139949559721E-2</c:v>
                </c:pt>
                <c:pt idx="260">
                  <c:v>3.1319710621779961E-2</c:v>
                </c:pt>
                <c:pt idx="261">
                  <c:v>1.7208060452026608E-2</c:v>
                </c:pt>
                <c:pt idx="262">
                  <c:v>5.3979283783052168E-3</c:v>
                </c:pt>
                <c:pt idx="263">
                  <c:v>4.5549298311842179E-3</c:v>
                </c:pt>
                <c:pt idx="264">
                  <c:v>3.5427003576175231E-2</c:v>
                </c:pt>
                <c:pt idx="265">
                  <c:v>4.9358589813177645E-3</c:v>
                </c:pt>
                <c:pt idx="266">
                  <c:v>3.1336606682363488E-2</c:v>
                </c:pt>
                <c:pt idx="267">
                  <c:v>3.1929957533064268E-2</c:v>
                </c:pt>
                <c:pt idx="268">
                  <c:v>-1.1308207464043374E-2</c:v>
                </c:pt>
                <c:pt idx="269">
                  <c:v>5.4147253278960861E-2</c:v>
                </c:pt>
                <c:pt idx="270">
                  <c:v>4.8837290082965445E-2</c:v>
                </c:pt>
                <c:pt idx="271">
                  <c:v>2.2511749507159173E-2</c:v>
                </c:pt>
                <c:pt idx="272">
                  <c:v>3.7966199456596073E-2</c:v>
                </c:pt>
                <c:pt idx="273">
                  <c:v>2.7064527447290487E-2</c:v>
                </c:pt>
                <c:pt idx="274">
                  <c:v>1.4504175408780462E-2</c:v>
                </c:pt>
                <c:pt idx="275">
                  <c:v>6.4144953274389849E-3</c:v>
                </c:pt>
                <c:pt idx="276">
                  <c:v>2.2656537358380469E-2</c:v>
                </c:pt>
                <c:pt idx="277">
                  <c:v>1.2476733443614663E-2</c:v>
                </c:pt>
                <c:pt idx="278">
                  <c:v>2.1775842172517379E-2</c:v>
                </c:pt>
                <c:pt idx="279">
                  <c:v>2.5171933871293461E-2</c:v>
                </c:pt>
                <c:pt idx="280">
                  <c:v>2.2626759331510371E-2</c:v>
                </c:pt>
                <c:pt idx="281">
                  <c:v>1.7077760124031727E-2</c:v>
                </c:pt>
                <c:pt idx="282">
                  <c:v>2.9153344634212708E-2</c:v>
                </c:pt>
                <c:pt idx="283">
                  <c:v>3.822709307499661E-2</c:v>
                </c:pt>
                <c:pt idx="284">
                  <c:v>3.7267165999470997E-2</c:v>
                </c:pt>
                <c:pt idx="285">
                  <c:v>2.6745120459083616E-2</c:v>
                </c:pt>
                <c:pt idx="286">
                  <c:v>2.1007824273790554E-2</c:v>
                </c:pt>
                <c:pt idx="287">
                  <c:v>1.3132857179805058E-2</c:v>
                </c:pt>
                <c:pt idx="288">
                  <c:v>2.9004902380009412E-2</c:v>
                </c:pt>
                <c:pt idx="289">
                  <c:v>1.4828646673329615E-2</c:v>
                </c:pt>
                <c:pt idx="290">
                  <c:v>2.5476589880265799E-2</c:v>
                </c:pt>
                <c:pt idx="291">
                  <c:v>2.3449274005544751E-2</c:v>
                </c:pt>
                <c:pt idx="292">
                  <c:v>-5.0506184208660265E-2</c:v>
                </c:pt>
                <c:pt idx="293">
                  <c:v>-0.35944467074798636</c:v>
                </c:pt>
                <c:pt idx="294">
                  <c:v>0.29914964365576857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E-4481-8687-11B60A9D168E}"/>
            </c:ext>
          </c:extLst>
        </c:ser>
        <c:ser>
          <c:idx val="1"/>
          <c:order val="1"/>
          <c:tx>
            <c:strRef>
              <c:f>'FRED Graph'!$D$11</c:f>
              <c:strCache>
                <c:ptCount val="1"/>
                <c:pt idx="0">
                  <c:v>GDP growth YoY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'FRED Graph'!$D$12:$D$306</c:f>
              <c:numCache>
                <c:formatCode>General</c:formatCode>
                <c:ptCount val="295"/>
                <c:pt idx="4">
                  <c:v>2.6047423072893539E-2</c:v>
                </c:pt>
                <c:pt idx="5">
                  <c:v>4.5772940844006182E-2</c:v>
                </c:pt>
                <c:pt idx="6">
                  <c:v>5.3940493770052278E-2</c:v>
                </c:pt>
                <c:pt idx="7">
                  <c:v>3.8868124857975639E-2</c:v>
                </c:pt>
                <c:pt idx="8">
                  <c:v>9.3695305455325784E-3</c:v>
                </c:pt>
                <c:pt idx="9">
                  <c:v>-1.0408168077530533E-2</c:v>
                </c:pt>
                <c:pt idx="10">
                  <c:v>-5.88671657762041E-3</c:v>
                </c:pt>
                <c:pt idx="11">
                  <c:v>-1.5330347202153094E-2</c:v>
                </c:pt>
                <c:pt idx="12">
                  <c:v>3.7666903183093181E-2</c:v>
                </c:pt>
                <c:pt idx="13">
                  <c:v>7.2973913209237518E-2</c:v>
                </c:pt>
                <c:pt idx="14">
                  <c:v>0.10304974802409772</c:v>
                </c:pt>
                <c:pt idx="15">
                  <c:v>0.13368527354725956</c:v>
                </c:pt>
                <c:pt idx="16">
                  <c:v>0.10562998656214195</c:v>
                </c:pt>
                <c:pt idx="17">
                  <c:v>9.1498716193198382E-2</c:v>
                </c:pt>
                <c:pt idx="18">
                  <c:v>7.2546925098588178E-2</c:v>
                </c:pt>
                <c:pt idx="19">
                  <c:v>5.4713838973083906E-2</c:v>
                </c:pt>
                <c:pt idx="20">
                  <c:v>5.1700156478974746E-2</c:v>
                </c:pt>
                <c:pt idx="21">
                  <c:v>3.6013992985602927E-2</c:v>
                </c:pt>
                <c:pt idx="22">
                  <c:v>2.2420764813811944E-2</c:v>
                </c:pt>
                <c:pt idx="23">
                  <c:v>5.3678456770723582E-2</c:v>
                </c:pt>
                <c:pt idx="24">
                  <c:v>6.1917694987305927E-2</c:v>
                </c:pt>
                <c:pt idx="25">
                  <c:v>6.7826201030470212E-2</c:v>
                </c:pt>
                <c:pt idx="26">
                  <c:v>5.420759077850934E-2</c:v>
                </c:pt>
                <c:pt idx="27">
                  <c:v>5.2332893230100375E-3</c:v>
                </c:pt>
                <c:pt idx="28">
                  <c:v>-1.7828978948090213E-2</c:v>
                </c:pt>
                <c:pt idx="29">
                  <c:v>-2.4300504393813371E-2</c:v>
                </c:pt>
                <c:pt idx="30">
                  <c:v>-7.697682668303063E-3</c:v>
                </c:pt>
                <c:pt idx="31">
                  <c:v>2.7271170283968083E-2</c:v>
                </c:pt>
                <c:pt idx="32">
                  <c:v>6.1687589984734448E-2</c:v>
                </c:pt>
                <c:pt idx="33">
                  <c:v>7.7788454760026049E-2</c:v>
                </c:pt>
                <c:pt idx="34">
                  <c:v>8.0144978697912928E-2</c:v>
                </c:pt>
                <c:pt idx="35">
                  <c:v>6.5775508017831941E-2</c:v>
                </c:pt>
                <c:pt idx="36">
                  <c:v>3.2155059767980498E-2</c:v>
                </c:pt>
                <c:pt idx="37">
                  <c:v>2.4021436956013886E-2</c:v>
                </c:pt>
                <c:pt idx="38">
                  <c:v>9.4688773252880054E-3</c:v>
                </c:pt>
                <c:pt idx="39">
                  <c:v>1.9960939871896732E-2</c:v>
                </c:pt>
                <c:pt idx="40">
                  <c:v>3.0495190398636796E-2</c:v>
                </c:pt>
                <c:pt idx="41">
                  <c:v>1.9810326659641664E-2</c:v>
                </c:pt>
                <c:pt idx="42">
                  <c:v>3.0729204949684341E-2</c:v>
                </c:pt>
                <c:pt idx="43">
                  <c:v>3.5477177795213422E-3</c:v>
                </c:pt>
                <c:pt idx="44">
                  <c:v>-2.8722830782105246E-2</c:v>
                </c:pt>
                <c:pt idx="45">
                  <c:v>-2.0191160221364579E-2</c:v>
                </c:pt>
                <c:pt idx="46">
                  <c:v>-7.2476242313639361E-3</c:v>
                </c:pt>
                <c:pt idx="47">
                  <c:v>2.6596937320338077E-2</c:v>
                </c:pt>
                <c:pt idx="48">
                  <c:v>7.4205666774708856E-2</c:v>
                </c:pt>
                <c:pt idx="49">
                  <c:v>9.1270566993199909E-2</c:v>
                </c:pt>
                <c:pt idx="50">
                  <c:v>6.7350624843805607E-2</c:v>
                </c:pt>
                <c:pt idx="51">
                  <c:v>4.5925594621109012E-2</c:v>
                </c:pt>
                <c:pt idx="52">
                  <c:v>4.9271029258767696E-2</c:v>
                </c:pt>
                <c:pt idx="53">
                  <c:v>2.0582762703688084E-2</c:v>
                </c:pt>
                <c:pt idx="54">
                  <c:v>2.4846516976961164E-2</c:v>
                </c:pt>
                <c:pt idx="55">
                  <c:v>8.8177668794686692E-3</c:v>
                </c:pt>
                <c:pt idx="56">
                  <c:v>-6.6949410472144644E-3</c:v>
                </c:pt>
                <c:pt idx="57">
                  <c:v>1.5644451592467634E-2</c:v>
                </c:pt>
                <c:pt idx="58">
                  <c:v>3.0101138383319181E-2</c:v>
                </c:pt>
                <c:pt idx="59">
                  <c:v>6.3957742691929331E-2</c:v>
                </c:pt>
                <c:pt idx="60">
                  <c:v>7.5673376511220969E-2</c:v>
                </c:pt>
                <c:pt idx="61">
                  <c:v>6.7277132260258776E-2</c:v>
                </c:pt>
                <c:pt idx="62">
                  <c:v>6.0039773692611043E-2</c:v>
                </c:pt>
                <c:pt idx="63">
                  <c:v>4.3070083324584951E-2</c:v>
                </c:pt>
                <c:pt idx="64">
                  <c:v>3.5978587758931813E-2</c:v>
                </c:pt>
                <c:pt idx="65">
                  <c:v>3.8221437201470199E-2</c:v>
                </c:pt>
                <c:pt idx="66">
                  <c:v>4.816912675835705E-2</c:v>
                </c:pt>
                <c:pt idx="67">
                  <c:v>5.1582638359753519E-2</c:v>
                </c:pt>
                <c:pt idx="68">
                  <c:v>6.215835107795642E-2</c:v>
                </c:pt>
                <c:pt idx="69">
                  <c:v>6.1807324304429923E-2</c:v>
                </c:pt>
                <c:pt idx="70">
                  <c:v>5.5198199866676623E-2</c:v>
                </c:pt>
                <c:pt idx="71">
                  <c:v>5.1563624698257815E-2</c:v>
                </c:pt>
                <c:pt idx="72">
                  <c:v>5.4771475886737475E-2</c:v>
                </c:pt>
                <c:pt idx="73">
                  <c:v>5.6592922808848867E-2</c:v>
                </c:pt>
                <c:pt idx="74">
                  <c:v>6.3469226156710912E-2</c:v>
                </c:pt>
                <c:pt idx="75">
                  <c:v>8.4621697360409476E-2</c:v>
                </c:pt>
                <c:pt idx="76">
                  <c:v>8.4774897835246943E-2</c:v>
                </c:pt>
                <c:pt idx="77">
                  <c:v>7.4901747337934532E-2</c:v>
                </c:pt>
                <c:pt idx="78">
                  <c:v>6.0428966256575789E-2</c:v>
                </c:pt>
                <c:pt idx="79">
                  <c:v>4.5050027045729912E-2</c:v>
                </c:pt>
                <c:pt idx="80">
                  <c:v>2.9250505991681219E-2</c:v>
                </c:pt>
                <c:pt idx="81">
                  <c:v>2.6374869480320751E-2</c:v>
                </c:pt>
                <c:pt idx="82">
                  <c:v>2.7384763393392797E-2</c:v>
                </c:pt>
                <c:pt idx="83">
                  <c:v>2.6708620111718151E-2</c:v>
                </c:pt>
                <c:pt idx="84">
                  <c:v>3.8451879810150524E-2</c:v>
                </c:pt>
                <c:pt idx="85">
                  <c:v>5.5155926026304591E-2</c:v>
                </c:pt>
                <c:pt idx="86">
                  <c:v>5.3366843406545961E-2</c:v>
                </c:pt>
                <c:pt idx="87">
                  <c:v>4.9595600206505885E-2</c:v>
                </c:pt>
                <c:pt idx="88">
                  <c:v>4.4715990023764141E-2</c:v>
                </c:pt>
                <c:pt idx="89">
                  <c:v>3.0671449048257138E-2</c:v>
                </c:pt>
                <c:pt idx="90">
                  <c:v>2.9500814269305398E-2</c:v>
                </c:pt>
                <c:pt idx="91">
                  <c:v>2.0466568237684335E-2</c:v>
                </c:pt>
                <c:pt idx="92">
                  <c:v>3.2493971777862729E-3</c:v>
                </c:pt>
                <c:pt idx="93">
                  <c:v>1.6281827163016072E-3</c:v>
                </c:pt>
                <c:pt idx="94">
                  <c:v>4.225907196300227E-3</c:v>
                </c:pt>
                <c:pt idx="95">
                  <c:v>-1.6670931150996049E-3</c:v>
                </c:pt>
                <c:pt idx="96">
                  <c:v>2.6972442943454578E-2</c:v>
                </c:pt>
                <c:pt idx="97">
                  <c:v>3.1066227041022687E-2</c:v>
                </c:pt>
                <c:pt idx="98">
                  <c:v>3.005897386713885E-2</c:v>
                </c:pt>
                <c:pt idx="99">
                  <c:v>4.3672084142996725E-2</c:v>
                </c:pt>
                <c:pt idx="100">
                  <c:v>3.4760715822844013E-2</c:v>
                </c:pt>
                <c:pt idx="101">
                  <c:v>5.2551813463878716E-2</c:v>
                </c:pt>
                <c:pt idx="102">
                  <c:v>5.3819247156327021E-2</c:v>
                </c:pt>
                <c:pt idx="103">
                  <c:v>6.8944692011348785E-2</c:v>
                </c:pt>
                <c:pt idx="104">
                  <c:v>7.561894130622826E-2</c:v>
                </c:pt>
                <c:pt idx="105">
                  <c:v>6.3196674026033239E-2</c:v>
                </c:pt>
                <c:pt idx="106">
                  <c:v>4.7710808846556096E-2</c:v>
                </c:pt>
                <c:pt idx="107">
                  <c:v>4.0237570999252625E-2</c:v>
                </c:pt>
                <c:pt idx="108">
                  <c:v>6.3877572829453833E-3</c:v>
                </c:pt>
                <c:pt idx="109">
                  <c:v>-2.0841156656143944E-3</c:v>
                </c:pt>
                <c:pt idx="110">
                  <c:v>-6.2898080752895602E-3</c:v>
                </c:pt>
                <c:pt idx="111">
                  <c:v>-1.9454395631254395E-2</c:v>
                </c:pt>
                <c:pt idx="112">
                  <c:v>-2.2990596636949245E-2</c:v>
                </c:pt>
                <c:pt idx="113">
                  <c:v>-1.8342612096180599E-2</c:v>
                </c:pt>
                <c:pt idx="114">
                  <c:v>7.9868246568048917E-3</c:v>
                </c:pt>
                <c:pt idx="115">
                  <c:v>2.5539986817473936E-2</c:v>
                </c:pt>
                <c:pt idx="116">
                  <c:v>6.1523864866092515E-2</c:v>
                </c:pt>
                <c:pt idx="117">
                  <c:v>6.1725723898493179E-2</c:v>
                </c:pt>
                <c:pt idx="118">
                  <c:v>4.9586307175719435E-2</c:v>
                </c:pt>
                <c:pt idx="119">
                  <c:v>4.3148126414503496E-2</c:v>
                </c:pt>
                <c:pt idx="120">
                  <c:v>3.2259784362000055E-2</c:v>
                </c:pt>
                <c:pt idx="121">
                  <c:v>4.4663392503022648E-2</c:v>
                </c:pt>
                <c:pt idx="122">
                  <c:v>5.7708919888722399E-2</c:v>
                </c:pt>
                <c:pt idx="123">
                  <c:v>5.0120296166899392E-2</c:v>
                </c:pt>
                <c:pt idx="124">
                  <c:v>4.1170696113854266E-2</c:v>
                </c:pt>
                <c:pt idx="125">
                  <c:v>6.0781394862534199E-2</c:v>
                </c:pt>
                <c:pt idx="126">
                  <c:v>5.2457764575845278E-2</c:v>
                </c:pt>
                <c:pt idx="127">
                  <c:v>6.6581009539036451E-2</c:v>
                </c:pt>
                <c:pt idx="128">
                  <c:v>6.5098989840264965E-2</c:v>
                </c:pt>
                <c:pt idx="129">
                  <c:v>2.6568700670328349E-2</c:v>
                </c:pt>
                <c:pt idx="130">
                  <c:v>2.3899265371251532E-2</c:v>
                </c:pt>
                <c:pt idx="131">
                  <c:v>1.2845638511357338E-2</c:v>
                </c:pt>
                <c:pt idx="132">
                  <c:v>1.4207812865719038E-2</c:v>
                </c:pt>
                <c:pt idx="133">
                  <c:v>-7.7507055423842175E-3</c:v>
                </c:pt>
                <c:pt idx="134">
                  <c:v>-1.6238086833745169E-2</c:v>
                </c:pt>
                <c:pt idx="135">
                  <c:v>-3.9142026726624035E-4</c:v>
                </c:pt>
                <c:pt idx="136">
                  <c:v>1.5999816310917847E-2</c:v>
                </c:pt>
                <c:pt idx="137">
                  <c:v>2.9686924394553671E-2</c:v>
                </c:pt>
                <c:pt idx="138">
                  <c:v>4.3257573786844139E-2</c:v>
                </c:pt>
                <c:pt idx="139">
                  <c:v>1.299912600434272E-2</c:v>
                </c:pt>
                <c:pt idx="140">
                  <c:v>-2.1903423068408201E-2</c:v>
                </c:pt>
                <c:pt idx="141">
                  <c:v>-1.0105489634705478E-2</c:v>
                </c:pt>
                <c:pt idx="142">
                  <c:v>-2.5558978151038914E-2</c:v>
                </c:pt>
                <c:pt idx="143">
                  <c:v>-1.4431539363715773E-2</c:v>
                </c:pt>
                <c:pt idx="144">
                  <c:v>1.4314605795718638E-2</c:v>
                </c:pt>
                <c:pt idx="145">
                  <c:v>3.2685328593721863E-2</c:v>
                </c:pt>
                <c:pt idx="146">
                  <c:v>5.7371700647417923E-2</c:v>
                </c:pt>
                <c:pt idx="147">
                  <c:v>7.8999814332883833E-2</c:v>
                </c:pt>
                <c:pt idx="148">
                  <c:v>8.5782740465085938E-2</c:v>
                </c:pt>
                <c:pt idx="149">
                  <c:v>7.9967008002006512E-2</c:v>
                </c:pt>
                <c:pt idx="150">
                  <c:v>6.9008369523008373E-2</c:v>
                </c:pt>
                <c:pt idx="151">
                  <c:v>5.5758033529916595E-2</c:v>
                </c:pt>
                <c:pt idx="152">
                  <c:v>4.5551129297211057E-2</c:v>
                </c:pt>
                <c:pt idx="153">
                  <c:v>3.6842273957041094E-2</c:v>
                </c:pt>
                <c:pt idx="154">
                  <c:v>4.2624575221189342E-2</c:v>
                </c:pt>
                <c:pt idx="155">
                  <c:v>4.1822388026765633E-2</c:v>
                </c:pt>
                <c:pt idx="156">
                  <c:v>4.145523524500172E-2</c:v>
                </c:pt>
                <c:pt idx="157">
                  <c:v>3.7015325720980874E-2</c:v>
                </c:pt>
                <c:pt idx="158">
                  <c:v>3.1192309544910257E-2</c:v>
                </c:pt>
                <c:pt idx="159">
                  <c:v>2.9081512389265374E-2</c:v>
                </c:pt>
                <c:pt idx="160">
                  <c:v>2.7161342870673622E-2</c:v>
                </c:pt>
                <c:pt idx="161">
                  <c:v>3.3588249573656581E-2</c:v>
                </c:pt>
                <c:pt idx="162">
                  <c:v>3.2672772854670962E-2</c:v>
                </c:pt>
                <c:pt idx="163">
                  <c:v>4.4792977774129383E-2</c:v>
                </c:pt>
                <c:pt idx="164">
                  <c:v>4.2422815961423721E-2</c:v>
                </c:pt>
                <c:pt idx="165">
                  <c:v>4.4846046202273504E-2</c:v>
                </c:pt>
                <c:pt idx="166">
                  <c:v>4.1928205272430796E-2</c:v>
                </c:pt>
                <c:pt idx="167">
                  <c:v>3.798903753178795E-2</c:v>
                </c:pt>
                <c:pt idx="168">
                  <c:v>4.3152062015773929E-2</c:v>
                </c:pt>
                <c:pt idx="169">
                  <c:v>3.7482970179445241E-2</c:v>
                </c:pt>
                <c:pt idx="170">
                  <c:v>3.9081205677149011E-2</c:v>
                </c:pt>
                <c:pt idx="171">
                  <c:v>2.7438111777549956E-2</c:v>
                </c:pt>
                <c:pt idx="172">
                  <c:v>2.8213017007731045E-2</c:v>
                </c:pt>
                <c:pt idx="173">
                  <c:v>2.4127636564784671E-2</c:v>
                </c:pt>
                <c:pt idx="174">
                  <c:v>1.727214308420999E-2</c:v>
                </c:pt>
                <c:pt idx="175">
                  <c:v>6.0287596757870876E-3</c:v>
                </c:pt>
                <c:pt idx="176">
                  <c:v>-9.5019506236664331E-3</c:v>
                </c:pt>
                <c:pt idx="177">
                  <c:v>-5.3883781427902511E-3</c:v>
                </c:pt>
                <c:pt idx="178">
                  <c:v>-1.0271852984184981E-3</c:v>
                </c:pt>
                <c:pt idx="179">
                  <c:v>1.1664204321365057E-2</c:v>
                </c:pt>
                <c:pt idx="180">
                  <c:v>2.858652591919153E-2</c:v>
                </c:pt>
                <c:pt idx="181">
                  <c:v>3.1695712595280368E-2</c:v>
                </c:pt>
                <c:pt idx="182">
                  <c:v>3.66534967826182E-2</c:v>
                </c:pt>
                <c:pt idx="183">
                  <c:v>4.3829767135290076E-2</c:v>
                </c:pt>
                <c:pt idx="184">
                  <c:v>3.3209094782169712E-2</c:v>
                </c:pt>
                <c:pt idx="185">
                  <c:v>2.8078701503631676E-2</c:v>
                </c:pt>
                <c:pt idx="186">
                  <c:v>2.2877065695918963E-2</c:v>
                </c:pt>
                <c:pt idx="187">
                  <c:v>2.6085590436127459E-2</c:v>
                </c:pt>
                <c:pt idx="188">
                  <c:v>3.4309402736156125E-2</c:v>
                </c:pt>
                <c:pt idx="189">
                  <c:v>4.2254474939160014E-2</c:v>
                </c:pt>
                <c:pt idx="190">
                  <c:v>4.3366469321262091E-2</c:v>
                </c:pt>
                <c:pt idx="191">
                  <c:v>4.1157564491065113E-2</c:v>
                </c:pt>
                <c:pt idx="192">
                  <c:v>3.4811227923887023E-2</c:v>
                </c:pt>
                <c:pt idx="193">
                  <c:v>2.402251801802624E-2</c:v>
                </c:pt>
                <c:pt idx="194">
                  <c:v>2.6732241097901177E-2</c:v>
                </c:pt>
                <c:pt idx="195">
                  <c:v>2.1996746355449792E-2</c:v>
                </c:pt>
                <c:pt idx="196">
                  <c:v>2.6011121012811111E-2</c:v>
                </c:pt>
                <c:pt idx="197">
                  <c:v>4.0020614462274562E-2</c:v>
                </c:pt>
                <c:pt idx="198">
                  <c:v>4.0498225045147551E-2</c:v>
                </c:pt>
                <c:pt idx="199">
                  <c:v>4.4212151121520327E-2</c:v>
                </c:pt>
                <c:pt idx="200">
                  <c:v>4.3140643984745264E-2</c:v>
                </c:pt>
                <c:pt idx="201">
                  <c:v>4.3080662668359748E-2</c:v>
                </c:pt>
                <c:pt idx="202">
                  <c:v>4.6738859307256408E-2</c:v>
                </c:pt>
                <c:pt idx="203">
                  <c:v>4.4878594353207069E-2</c:v>
                </c:pt>
                <c:pt idx="204">
                  <c:v>4.8552862413130615E-2</c:v>
                </c:pt>
                <c:pt idx="205">
                  <c:v>4.0959674731917639E-2</c:v>
                </c:pt>
                <c:pt idx="206">
                  <c:v>4.0977351563013853E-2</c:v>
                </c:pt>
                <c:pt idx="207">
                  <c:v>4.8791107562503377E-2</c:v>
                </c:pt>
                <c:pt idx="208">
                  <c:v>4.8240665571038788E-2</c:v>
                </c:pt>
                <c:pt idx="209">
                  <c:v>4.6613675126645049E-2</c:v>
                </c:pt>
                <c:pt idx="210">
                  <c:v>4.7203872038918959E-2</c:v>
                </c:pt>
                <c:pt idx="211">
                  <c:v>4.8066493041425851E-2</c:v>
                </c:pt>
                <c:pt idx="212">
                  <c:v>4.1995782894107325E-2</c:v>
                </c:pt>
                <c:pt idx="213">
                  <c:v>5.297737507614797E-2</c:v>
                </c:pt>
                <c:pt idx="214">
                  <c:v>4.0753302004322256E-2</c:v>
                </c:pt>
                <c:pt idx="215">
                  <c:v>2.9734826997560804E-2</c:v>
                </c:pt>
                <c:pt idx="216">
                  <c:v>2.3097095761363207E-2</c:v>
                </c:pt>
                <c:pt idx="217">
                  <c:v>1.0572423861634261E-2</c:v>
                </c:pt>
                <c:pt idx="218">
                  <c:v>5.0358848053018157E-3</c:v>
                </c:pt>
                <c:pt idx="219">
                  <c:v>1.5348584737264748E-3</c:v>
                </c:pt>
                <c:pt idx="220">
                  <c:v>1.3182794121317176E-2</c:v>
                </c:pt>
                <c:pt idx="221">
                  <c:v>1.3396106341180491E-2</c:v>
                </c:pt>
                <c:pt idx="222">
                  <c:v>2.2143660477966343E-2</c:v>
                </c:pt>
                <c:pt idx="223">
                  <c:v>2.0945407221023782E-2</c:v>
                </c:pt>
                <c:pt idx="224">
                  <c:v>1.7709260624130696E-2</c:v>
                </c:pt>
                <c:pt idx="225">
                  <c:v>2.028401222956977E-2</c:v>
                </c:pt>
                <c:pt idx="226">
                  <c:v>3.3018069338085931E-2</c:v>
                </c:pt>
                <c:pt idx="227">
                  <c:v>4.3263634159134812E-2</c:v>
                </c:pt>
                <c:pt idx="228">
                  <c:v>4.304555592447934E-2</c:v>
                </c:pt>
                <c:pt idx="229">
                  <c:v>4.2030192539120881E-2</c:v>
                </c:pt>
                <c:pt idx="230">
                  <c:v>3.4315945293957428E-2</c:v>
                </c:pt>
                <c:pt idx="231">
                  <c:v>3.2817945028310813E-2</c:v>
                </c:pt>
                <c:pt idx="232">
                  <c:v>3.8706793481566582E-2</c:v>
                </c:pt>
                <c:pt idx="233">
                  <c:v>3.5608931295200819E-2</c:v>
                </c:pt>
                <c:pt idx="234">
                  <c:v>3.5054999023849565E-2</c:v>
                </c:pt>
                <c:pt idx="235">
                  <c:v>3.1261114057367756E-2</c:v>
                </c:pt>
                <c:pt idx="236">
                  <c:v>3.3538948585265072E-2</c:v>
                </c:pt>
                <c:pt idx="237">
                  <c:v>3.1194730488628419E-2</c:v>
                </c:pt>
                <c:pt idx="238">
                  <c:v>2.3665022848568418E-2</c:v>
                </c:pt>
                <c:pt idx="239">
                  <c:v>2.590704457018389E-2</c:v>
                </c:pt>
                <c:pt idx="240">
                  <c:v>1.4822926220208199E-2</c:v>
                </c:pt>
                <c:pt idx="241">
                  <c:v>1.8256902946243825E-2</c:v>
                </c:pt>
                <c:pt idx="242">
                  <c:v>2.2208131763507222E-2</c:v>
                </c:pt>
                <c:pt idx="243">
                  <c:v>1.9734775241238234E-2</c:v>
                </c:pt>
                <c:pt idx="244">
                  <c:v>1.1492366262432441E-2</c:v>
                </c:pt>
                <c:pt idx="245">
                  <c:v>1.0924276179985037E-2</c:v>
                </c:pt>
                <c:pt idx="246">
                  <c:v>1.8765872002113326E-5</c:v>
                </c:pt>
                <c:pt idx="247">
                  <c:v>-2.7530827846549921E-2</c:v>
                </c:pt>
                <c:pt idx="248">
                  <c:v>-3.2890715516301183E-2</c:v>
                </c:pt>
                <c:pt idx="249">
                  <c:v>-3.9244471349849208E-2</c:v>
                </c:pt>
                <c:pt idx="250">
                  <c:v>-3.0497799455570074E-2</c:v>
                </c:pt>
                <c:pt idx="251">
                  <c:v>1.8287415594975265E-3</c:v>
                </c:pt>
                <c:pt idx="252">
                  <c:v>1.7102535375568939E-2</c:v>
                </c:pt>
                <c:pt idx="253">
                  <c:v>2.7960666618343177E-2</c:v>
                </c:pt>
                <c:pt idx="254">
                  <c:v>3.1782075474306781E-2</c:v>
                </c:pt>
                <c:pt idx="255">
                  <c:v>2.5694549994536242E-2</c:v>
                </c:pt>
                <c:pt idx="256">
                  <c:v>1.9306273148906428E-2</c:v>
                </c:pt>
                <c:pt idx="257">
                  <c:v>1.7215030625217898E-2</c:v>
                </c:pt>
                <c:pt idx="258">
                  <c:v>9.4903849657161921E-3</c:v>
                </c:pt>
                <c:pt idx="259">
                  <c:v>1.6093456608864631E-2</c:v>
                </c:pt>
                <c:pt idx="260">
                  <c:v>2.6517566557714867E-2</c:v>
                </c:pt>
                <c:pt idx="261">
                  <c:v>2.361508581053795E-2</c:v>
                </c:pt>
                <c:pt idx="262">
                  <c:v>2.5281245456901358E-2</c:v>
                </c:pt>
                <c:pt idx="263">
                  <c:v>1.4685667872627928E-2</c:v>
                </c:pt>
                <c:pt idx="264">
                  <c:v>1.5719476053010828E-2</c:v>
                </c:pt>
                <c:pt idx="265">
                  <c:v>1.2616546391348349E-2</c:v>
                </c:pt>
                <c:pt idx="266">
                  <c:v>1.9174180691829967E-2</c:v>
                </c:pt>
                <c:pt idx="267">
                  <c:v>2.614122744692482E-2</c:v>
                </c:pt>
                <c:pt idx="268">
                  <c:v>1.4257249176644837E-2</c:v>
                </c:pt>
                <c:pt idx="269">
                  <c:v>2.6720123780876515E-2</c:v>
                </c:pt>
                <c:pt idx="270">
                  <c:v>3.1177281686652014E-2</c:v>
                </c:pt>
                <c:pt idx="271">
                  <c:v>2.8768548833451701E-2</c:v>
                </c:pt>
                <c:pt idx="272">
                  <c:v>4.1477467631648945E-2</c:v>
                </c:pt>
                <c:pt idx="273">
                  <c:v>3.4520135558198106E-2</c:v>
                </c:pt>
                <c:pt idx="274">
                  <c:v>2.5747666846286599E-2</c:v>
                </c:pt>
                <c:pt idx="275">
                  <c:v>2.1642838334722247E-2</c:v>
                </c:pt>
                <c:pt idx="276">
                  <c:v>1.7769352062828592E-2</c:v>
                </c:pt>
                <c:pt idx="277">
                  <c:v>1.4082545072288788E-2</c:v>
                </c:pt>
                <c:pt idx="278">
                  <c:v>1.5919402132709148E-2</c:v>
                </c:pt>
                <c:pt idx="279">
                  <c:v>2.0675786119747519E-2</c:v>
                </c:pt>
                <c:pt idx="280">
                  <c:v>2.0668230488114059E-2</c:v>
                </c:pt>
                <c:pt idx="281">
                  <c:v>2.1838610298964722E-2</c:v>
                </c:pt>
                <c:pt idx="282">
                  <c:v>2.3713060084028736E-2</c:v>
                </c:pt>
                <c:pt idx="283">
                  <c:v>2.7033349800312578E-2</c:v>
                </c:pt>
                <c:pt idx="284">
                  <c:v>3.077125212191234E-2</c:v>
                </c:pt>
                <c:pt idx="285">
                  <c:v>3.3251870549614093E-2</c:v>
                </c:pt>
                <c:pt idx="286">
                  <c:v>3.1163001392967571E-2</c:v>
                </c:pt>
                <c:pt idx="287">
                  <c:v>2.4755177611159196E-2</c:v>
                </c:pt>
                <c:pt idx="288">
                  <c:v>2.2658017063019953E-2</c:v>
                </c:pt>
                <c:pt idx="289">
                  <c:v>1.9631632951891076E-2</c:v>
                </c:pt>
                <c:pt idx="290">
                  <c:v>2.0764805273790987E-2</c:v>
                </c:pt>
                <c:pt idx="291">
                  <c:v>2.3388848779704263E-2</c:v>
                </c:pt>
                <c:pt idx="292">
                  <c:v>3.1926064467315829E-3</c:v>
                </c:pt>
                <c:pt idx="293">
                  <c:v>-9.0327754662195447E-2</c:v>
                </c:pt>
                <c:pt idx="294">
                  <c:v>-2.8483454799102859E-2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0E-4481-8687-11B60A9D1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929336"/>
        <c:axId val="590926056"/>
      </c:lineChart>
      <c:catAx>
        <c:axId val="59092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90926056"/>
        <c:crosses val="autoZero"/>
        <c:auto val="1"/>
        <c:lblAlgn val="ctr"/>
        <c:lblOffset val="100"/>
        <c:noMultiLvlLbl val="0"/>
      </c:catAx>
      <c:valAx>
        <c:axId val="59092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9092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'FRED Graph'!$D$308:$D$313</c:f>
              <c:numCache>
                <c:formatCode>General</c:formatCode>
                <c:ptCount val="6"/>
                <c:pt idx="0">
                  <c:v>-7.9702721927582543E-3</c:v>
                </c:pt>
                <c:pt idx="1">
                  <c:v>9.3903818181564347E-2</c:v>
                </c:pt>
                <c:pt idx="2">
                  <c:v>2.0365349835390401E-2</c:v>
                </c:pt>
                <c:pt idx="3">
                  <c:v>1.1009227321963078E-2</c:v>
                </c:pt>
                <c:pt idx="4">
                  <c:v>1.1759250325757087E-2</c:v>
                </c:pt>
                <c:pt idx="5">
                  <c:v>1.153641250286408E-2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DB-47D5-BDEA-74A92A19C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534224"/>
        <c:axId val="600532584"/>
      </c:scatterChart>
      <c:valAx>
        <c:axId val="60053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00532584"/>
        <c:crosses val="autoZero"/>
        <c:crossBetween val="midCat"/>
      </c:valAx>
      <c:valAx>
        <c:axId val="60053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60053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'FRED Graph COVID adj'!$C$11</c:f>
              <c:strCache>
                <c:ptCount val="1"/>
                <c:pt idx="0">
                  <c:v>GDP growth QoQ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'FRED Graph COVID adj'!$C$12:$C$306</c:f>
              <c:numCache>
                <c:formatCode>General</c:formatCode>
                <c:ptCount val="295"/>
                <c:pt idx="1">
                  <c:v>-1.0667658274887248E-2</c:v>
                </c:pt>
                <c:pt idx="2">
                  <c:v>-8.2598529619914984E-3</c:v>
                </c:pt>
                <c:pt idx="3">
                  <c:v>6.2568323834714334E-2</c:v>
                </c:pt>
                <c:pt idx="4">
                  <c:v>6.0170220178744849E-2</c:v>
                </c:pt>
                <c:pt idx="5">
                  <c:v>6.6026307551664054E-2</c:v>
                </c:pt>
                <c:pt idx="6">
                  <c:v>2.2915890494942026E-2</c:v>
                </c:pt>
                <c:pt idx="7">
                  <c:v>4.4696656378748756E-3</c:v>
                </c:pt>
                <c:pt idx="8">
                  <c:v>-5.5118054914775172E-2</c:v>
                </c:pt>
                <c:pt idx="9">
                  <c:v>-1.3643863253610888E-2</c:v>
                </c:pt>
                <c:pt idx="10">
                  <c:v>4.1296619296790738E-2</c:v>
                </c:pt>
                <c:pt idx="11">
                  <c:v>-3.3571001356575092E-2</c:v>
                </c:pt>
                <c:pt idx="12">
                  <c:v>0.15720482473310682</c:v>
                </c:pt>
                <c:pt idx="13">
                  <c:v>0.12199341654797191</c:v>
                </c:pt>
                <c:pt idx="14">
                  <c:v>0.15457557982275905</c:v>
                </c:pt>
                <c:pt idx="15">
                  <c:v>7.6590518594287005E-2</c:v>
                </c:pt>
                <c:pt idx="16">
                  <c:v>5.4326559366858262E-2</c:v>
                </c:pt>
                <c:pt idx="17">
                  <c:v>6.9309422683655697E-2</c:v>
                </c:pt>
                <c:pt idx="18">
                  <c:v>8.2439307642633075E-2</c:v>
                </c:pt>
                <c:pt idx="19">
                  <c:v>8.8096242433710614E-3</c:v>
                </c:pt>
                <c:pt idx="20">
                  <c:v>4.2741945108585533E-2</c:v>
                </c:pt>
                <c:pt idx="21">
                  <c:v>8.6154572828718301E-3</c:v>
                </c:pt>
                <c:pt idx="22">
                  <c:v>2.8874848685517485E-2</c:v>
                </c:pt>
                <c:pt idx="23">
                  <c:v>0.13136791008894555</c:v>
                </c:pt>
                <c:pt idx="24">
                  <c:v>7.4354163921527494E-2</c:v>
                </c:pt>
                <c:pt idx="25">
                  <c:v>3.0919378543323717E-2</c:v>
                </c:pt>
                <c:pt idx="26">
                  <c:v>-2.2507741725943831E-2</c:v>
                </c:pt>
                <c:pt idx="27">
                  <c:v>-6.0559049289952593E-2</c:v>
                </c:pt>
                <c:pt idx="28">
                  <c:v>-1.9120504852239151E-2</c:v>
                </c:pt>
                <c:pt idx="29">
                  <c:v>4.3596483448471446E-3</c:v>
                </c:pt>
                <c:pt idx="30">
                  <c:v>4.5174567403152288E-2</c:v>
                </c:pt>
                <c:pt idx="31">
                  <c:v>7.8267323392482879E-2</c:v>
                </c:pt>
                <c:pt idx="32">
                  <c:v>0.11424994634547847</c:v>
                </c:pt>
                <c:pt idx="33">
                  <c:v>6.5087167266455026E-2</c:v>
                </c:pt>
                <c:pt idx="34">
                  <c:v>5.4019114455884143E-2</c:v>
                </c:pt>
                <c:pt idx="35">
                  <c:v>2.40129928306132E-2</c:v>
                </c:pt>
                <c:pt idx="36">
                  <c:v>-1.5536229418046776E-2</c:v>
                </c:pt>
                <c:pt idx="37">
                  <c:v>3.3053331455251467E-2</c:v>
                </c:pt>
                <c:pt idx="38">
                  <c:v>-3.5933072943796773E-3</c:v>
                </c:pt>
                <c:pt idx="39">
                  <c:v>6.583716092286096E-2</c:v>
                </c:pt>
                <c:pt idx="40">
                  <c:v>2.5615679378873324E-2</c:v>
                </c:pt>
                <c:pt idx="41">
                  <c:v>-8.7640643950193109E-3</c:v>
                </c:pt>
                <c:pt idx="42">
                  <c:v>3.9195314407553639E-2</c:v>
                </c:pt>
                <c:pt idx="43">
                  <c:v>-4.1383533023606756E-2</c:v>
                </c:pt>
                <c:pt idx="44">
                  <c:v>-0.10383389633166829</c:v>
                </c:pt>
                <c:pt idx="45">
                  <c:v>2.6294836618983908E-2</c:v>
                </c:pt>
                <c:pt idx="46">
                  <c:v>9.2554161358237685E-2</c:v>
                </c:pt>
                <c:pt idx="47">
                  <c:v>9.3572214196269599E-2</c:v>
                </c:pt>
                <c:pt idx="48">
                  <c:v>7.6851931957487629E-2</c:v>
                </c:pt>
                <c:pt idx="49">
                  <c:v>9.025681500197269E-2</c:v>
                </c:pt>
                <c:pt idx="50">
                  <c:v>2.8480318759038781E-3</c:v>
                </c:pt>
                <c:pt idx="51">
                  <c:v>1.1401551279591082E-2</c:v>
                </c:pt>
                <c:pt idx="52">
                  <c:v>8.9891905102724934E-2</c:v>
                </c:pt>
                <c:pt idx="53">
                  <c:v>-2.1575470952210463E-2</c:v>
                </c:pt>
                <c:pt idx="54">
                  <c:v>1.9570987646742033E-2</c:v>
                </c:pt>
                <c:pt idx="55">
                  <c:v>-5.1337358343496842E-2</c:v>
                </c:pt>
                <c:pt idx="56">
                  <c:v>2.700116243488182E-2</c:v>
                </c:pt>
                <c:pt idx="57">
                  <c:v>6.789914396160146E-2</c:v>
                </c:pt>
                <c:pt idx="58">
                  <c:v>7.6785575597170919E-2</c:v>
                </c:pt>
                <c:pt idx="59">
                  <c:v>7.8444372425747311E-2</c:v>
                </c:pt>
                <c:pt idx="60">
                  <c:v>7.1343967713577428E-2</c:v>
                </c:pt>
                <c:pt idx="61">
                  <c:v>3.6146870876849313E-2</c:v>
                </c:pt>
                <c:pt idx="62">
                  <c:v>4.9140310724377301E-2</c:v>
                </c:pt>
                <c:pt idx="63">
                  <c:v>1.3154427745471153E-2</c:v>
                </c:pt>
                <c:pt idx="64">
                  <c:v>4.3664219099499135E-2</c:v>
                </c:pt>
                <c:pt idx="65">
                  <c:v>4.4884956650351526E-2</c:v>
                </c:pt>
                <c:pt idx="66">
                  <c:v>8.7937034949159276E-2</c:v>
                </c:pt>
                <c:pt idx="67">
                  <c:v>2.6223835007704643E-2</c:v>
                </c:pt>
                <c:pt idx="68">
                  <c:v>8.4331142981750595E-2</c:v>
                </c:pt>
                <c:pt idx="69">
                  <c:v>4.3548185241288451E-2</c:v>
                </c:pt>
                <c:pt idx="70">
                  <c:v>6.2492037594881644E-2</c:v>
                </c:pt>
                <c:pt idx="71">
                  <c:v>1.2355716984886911E-2</c:v>
                </c:pt>
                <c:pt idx="72">
                  <c:v>9.6790614005120901E-2</c:v>
                </c:pt>
                <c:pt idx="73">
                  <c:v>5.0530843157995164E-2</c:v>
                </c:pt>
                <c:pt idx="74">
                  <c:v>8.8930722726819234E-2</c:v>
                </c:pt>
                <c:pt idx="75">
                  <c:v>9.2161729867117792E-2</c:v>
                </c:pt>
                <c:pt idx="76">
                  <c:v>9.736927684111496E-2</c:v>
                </c:pt>
                <c:pt idx="77">
                  <c:v>1.3664668720966056E-2</c:v>
                </c:pt>
                <c:pt idx="78">
                  <c:v>3.387620322917595E-2</c:v>
                </c:pt>
                <c:pt idx="79">
                  <c:v>3.2814891477049635E-2</c:v>
                </c:pt>
                <c:pt idx="80">
                  <c:v>3.5423465176320335E-2</c:v>
                </c:pt>
                <c:pt idx="81">
                  <c:v>2.4508382700290099E-3</c:v>
                </c:pt>
                <c:pt idx="82">
                  <c:v>3.7845305693454456E-2</c:v>
                </c:pt>
                <c:pt idx="83">
                  <c:v>3.0160812117235203E-2</c:v>
                </c:pt>
                <c:pt idx="84">
                  <c:v>8.1579721017979168E-2</c:v>
                </c:pt>
                <c:pt idx="85">
                  <c:v>6.6832371088449527E-2</c:v>
                </c:pt>
                <c:pt idx="86">
                  <c:v>3.0998887377920781E-2</c:v>
                </c:pt>
                <c:pt idx="87">
                  <c:v>1.5732109853725973E-2</c:v>
                </c:pt>
                <c:pt idx="88">
                  <c:v>6.2604300423196868E-2</c:v>
                </c:pt>
                <c:pt idx="89">
                  <c:v>1.2160293297267977E-2</c:v>
                </c:pt>
                <c:pt idx="90">
                  <c:v>2.6420486088317041E-2</c:v>
                </c:pt>
                <c:pt idx="91">
                  <c:v>-1.9507407565450219E-2</c:v>
                </c:pt>
                <c:pt idx="92">
                  <c:v>-5.9393984751014983E-3</c:v>
                </c:pt>
                <c:pt idx="93">
                  <c:v>5.6767884902022558E-3</c:v>
                </c:pt>
                <c:pt idx="94">
                  <c:v>3.6863014807022587E-2</c:v>
                </c:pt>
                <c:pt idx="95">
                  <c:v>-4.2865741500721199E-2</c:v>
                </c:pt>
                <c:pt idx="96">
                  <c:v>0.10863965809866993</c:v>
                </c:pt>
                <c:pt idx="97">
                  <c:v>2.1644476863337481E-2</c:v>
                </c:pt>
                <c:pt idx="98">
                  <c:v>3.2919385409066138E-2</c:v>
                </c:pt>
                <c:pt idx="99">
                  <c:v>9.4311719809274663E-3</c:v>
                </c:pt>
                <c:pt idx="100">
                  <c:v>7.3558139828333147E-2</c:v>
                </c:pt>
                <c:pt idx="101">
                  <c:v>9.0790385160124387E-2</c:v>
                </c:pt>
                <c:pt idx="102">
                  <c:v>3.7775638414962565E-2</c:v>
                </c:pt>
                <c:pt idx="103">
                  <c:v>6.6978450848198534E-2</c:v>
                </c:pt>
                <c:pt idx="104">
                  <c:v>9.8992517065608965E-2</c:v>
                </c:pt>
                <c:pt idx="105">
                  <c:v>4.3546059497730383E-2</c:v>
                </c:pt>
                <c:pt idx="106">
                  <c:v>-2.1036104218405516E-2</c:v>
                </c:pt>
                <c:pt idx="107">
                  <c:v>3.7969017112845727E-2</c:v>
                </c:pt>
                <c:pt idx="108">
                  <c:v>-3.4390603286336141E-2</c:v>
                </c:pt>
                <c:pt idx="109">
                  <c:v>9.5070837353468107E-3</c:v>
                </c:pt>
                <c:pt idx="110">
                  <c:v>-3.7805351524275999E-2</c:v>
                </c:pt>
                <c:pt idx="111">
                  <c:v>-1.5525650755150888E-2</c:v>
                </c:pt>
                <c:pt idx="112">
                  <c:v>-4.8692020654760526E-2</c:v>
                </c:pt>
                <c:pt idx="113">
                  <c:v>2.8581748602598545E-2</c:v>
                </c:pt>
                <c:pt idx="114">
                  <c:v>6.84663015855973E-2</c:v>
                </c:pt>
                <c:pt idx="115">
                  <c:v>5.3860300198259381E-2</c:v>
                </c:pt>
                <c:pt idx="116">
                  <c:v>8.9950437259069815E-2</c:v>
                </c:pt>
                <c:pt idx="117">
                  <c:v>2.9347822395789258E-2</c:v>
                </c:pt>
                <c:pt idx="118">
                  <c:v>2.1948819013769771E-2</c:v>
                </c:pt>
                <c:pt idx="119">
                  <c:v>2.8993850231296747E-2</c:v>
                </c:pt>
                <c:pt idx="120">
                  <c:v>4.7259683941293318E-2</c:v>
                </c:pt>
                <c:pt idx="121">
                  <c:v>7.7764366573928712E-2</c:v>
                </c:pt>
                <c:pt idx="122">
                  <c:v>7.2174033986232899E-2</c:v>
                </c:pt>
                <c:pt idx="123">
                  <c:v>8.7486928470603686E-5</c:v>
                </c:pt>
                <c:pt idx="124">
                  <c:v>1.2767106648671422E-2</c:v>
                </c:pt>
                <c:pt idx="125">
                  <c:v>0.15457003240707312</c:v>
                </c:pt>
                <c:pt idx="126">
                  <c:v>4.0220917834202119E-2</c:v>
                </c:pt>
                <c:pt idx="127">
                  <c:v>5.3765855176201249E-2</c:v>
                </c:pt>
                <c:pt idx="128">
                  <c:v>7.1913464903259339E-3</c:v>
                </c:pt>
                <c:pt idx="129">
                  <c:v>4.2771617421557551E-3</c:v>
                </c:pt>
                <c:pt idx="130">
                  <c:v>2.9714939688664899E-2</c:v>
                </c:pt>
                <c:pt idx="131">
                  <c:v>1.0002941522532005E-2</c:v>
                </c:pt>
                <c:pt idx="132">
                  <c:v>1.2580611228861116E-2</c:v>
                </c:pt>
                <c:pt idx="133">
                  <c:v>-8.2419068213730462E-2</c:v>
                </c:pt>
                <c:pt idx="134">
                  <c:v>-4.753945680839422E-3</c:v>
                </c:pt>
                <c:pt idx="135">
                  <c:v>7.4597005080437206E-2</c:v>
                </c:pt>
                <c:pt idx="136">
                  <c:v>7.8377523561558249E-2</c:v>
                </c:pt>
                <c:pt idx="137">
                  <c:v>-2.9643120050231619E-2</c:v>
                </c:pt>
                <c:pt idx="138">
                  <c:v>4.7900975105861221E-2</c:v>
                </c:pt>
                <c:pt idx="139">
                  <c:v>-4.3581845292474775E-2</c:v>
                </c:pt>
                <c:pt idx="140">
                  <c:v>-6.214162201241491E-2</c:v>
                </c:pt>
                <c:pt idx="141">
                  <c:v>1.8247862581197261E-2</c:v>
                </c:pt>
                <c:pt idx="142">
                  <c:v>-1.5291810164732134E-2</c:v>
                </c:pt>
                <c:pt idx="143">
                  <c:v>1.5976985141143984E-3</c:v>
                </c:pt>
                <c:pt idx="144">
                  <c:v>5.2714172457554831E-2</c:v>
                </c:pt>
                <c:pt idx="145">
                  <c:v>9.102421539654415E-2</c:v>
                </c:pt>
                <c:pt idx="146">
                  <c:v>7.9962752068312604E-2</c:v>
                </c:pt>
                <c:pt idx="147">
                  <c:v>8.3448773111600261E-2</c:v>
                </c:pt>
                <c:pt idx="148">
                  <c:v>7.8190785614994596E-2</c:v>
                </c:pt>
                <c:pt idx="149">
                  <c:v>6.9111634315603965E-2</c:v>
                </c:pt>
                <c:pt idx="150">
                  <c:v>3.8562564399235555E-2</c:v>
                </c:pt>
                <c:pt idx="151">
                  <c:v>3.2834512459506193E-2</c:v>
                </c:pt>
                <c:pt idx="152">
                  <c:v>3.8763472282318467E-2</c:v>
                </c:pt>
                <c:pt idx="153">
                  <c:v>3.5218213330944437E-2</c:v>
                </c:pt>
                <c:pt idx="154">
                  <c:v>6.1084973070272497E-2</c:v>
                </c:pt>
                <c:pt idx="155">
                  <c:v>2.97316811240389E-2</c:v>
                </c:pt>
                <c:pt idx="156">
                  <c:v>3.7340155543518883E-2</c:v>
                </c:pt>
                <c:pt idx="157">
                  <c:v>1.8015357969948909E-2</c:v>
                </c:pt>
                <c:pt idx="158">
                  <c:v>3.828129514570211E-2</c:v>
                </c:pt>
                <c:pt idx="159">
                  <c:v>2.1483029449859359E-2</c:v>
                </c:pt>
                <c:pt idx="160">
                  <c:v>2.9806857734230086E-2</c:v>
                </c:pt>
                <c:pt idx="161">
                  <c:v>4.315591647719863E-2</c:v>
                </c:pt>
                <c:pt idx="162">
                  <c:v>3.4704481543238686E-2</c:v>
                </c:pt>
                <c:pt idx="163">
                  <c:v>6.8682103230335301E-2</c:v>
                </c:pt>
                <c:pt idx="164">
                  <c:v>2.0665052103866266E-2</c:v>
                </c:pt>
                <c:pt idx="165">
                  <c:v>5.2554691652933805E-2</c:v>
                </c:pt>
                <c:pt idx="166">
                  <c:v>2.3437150897869685E-2</c:v>
                </c:pt>
                <c:pt idx="167">
                  <c:v>5.3299832929106117E-2</c:v>
                </c:pt>
                <c:pt idx="168">
                  <c:v>4.0664099642249596E-2</c:v>
                </c:pt>
                <c:pt idx="169">
                  <c:v>3.0530764791945053E-2</c:v>
                </c:pt>
                <c:pt idx="170">
                  <c:v>2.963522861304746E-2</c:v>
                </c:pt>
                <c:pt idx="171">
                  <c:v>7.8818710795616198E-3</c:v>
                </c:pt>
                <c:pt idx="172">
                  <c:v>4.3711613364317614E-2</c:v>
                </c:pt>
                <c:pt idx="173">
                  <c:v>1.4516328786170263E-2</c:v>
                </c:pt>
                <c:pt idx="174">
                  <c:v>2.6609169622915374E-3</c:v>
                </c:pt>
                <c:pt idx="175">
                  <c:v>-3.6415176508504121E-2</c:v>
                </c:pt>
                <c:pt idx="176">
                  <c:v>-1.871375270765796E-2</c:v>
                </c:pt>
                <c:pt idx="177">
                  <c:v>3.1188753234173916E-2</c:v>
                </c:pt>
                <c:pt idx="178">
                  <c:v>2.0211864252558165E-2</c:v>
                </c:pt>
                <c:pt idx="179">
                  <c:v>1.3939946819870208E-2</c:v>
                </c:pt>
                <c:pt idx="180">
                  <c:v>4.7882066302148196E-2</c:v>
                </c:pt>
                <c:pt idx="181">
                  <c:v>4.3374133894448441E-2</c:v>
                </c:pt>
                <c:pt idx="182">
                  <c:v>3.9530877181477742E-2</c:v>
                </c:pt>
                <c:pt idx="183">
                  <c:v>4.1726587512415314E-2</c:v>
                </c:pt>
                <c:pt idx="184">
                  <c:v>6.6960123076800215E-3</c:v>
                </c:pt>
                <c:pt idx="185">
                  <c:v>2.3296784997786091E-2</c:v>
                </c:pt>
                <c:pt idx="186">
                  <c:v>1.9092589308791652E-2</c:v>
                </c:pt>
                <c:pt idx="187">
                  <c:v>5.4404533068238337E-2</c:v>
                </c:pt>
                <c:pt idx="188">
                  <c:v>3.8808651112485215E-2</c:v>
                </c:pt>
                <c:pt idx="189">
                  <c:v>5.420183465348849E-2</c:v>
                </c:pt>
                <c:pt idx="190">
                  <c:v>2.3380609641562522E-2</c:v>
                </c:pt>
                <c:pt idx="191">
                  <c:v>4.5820977797870199E-2</c:v>
                </c:pt>
                <c:pt idx="192">
                  <c:v>1.419024569090066E-2</c:v>
                </c:pt>
                <c:pt idx="193">
                  <c:v>1.1933635088589689E-2</c:v>
                </c:pt>
                <c:pt idx="194">
                  <c:v>3.4027101398567794E-2</c:v>
                </c:pt>
                <c:pt idx="195">
                  <c:v>2.7160841101690814E-2</c:v>
                </c:pt>
                <c:pt idx="196">
                  <c:v>2.9957872789123208E-2</c:v>
                </c:pt>
                <c:pt idx="197">
                  <c:v>6.6713897046153825E-2</c:v>
                </c:pt>
                <c:pt idx="198">
                  <c:v>3.5879655096477947E-2</c:v>
                </c:pt>
                <c:pt idx="199">
                  <c:v>4.1535279521195179E-2</c:v>
                </c:pt>
                <c:pt idx="200">
                  <c:v>2.5822574596165104E-2</c:v>
                </c:pt>
                <c:pt idx="201">
                  <c:v>6.6480058153657318E-2</c:v>
                </c:pt>
                <c:pt idx="202">
                  <c:v>5.0033921317361951E-2</c:v>
                </c:pt>
                <c:pt idx="203">
                  <c:v>3.4352660500036158E-2</c:v>
                </c:pt>
                <c:pt idx="204">
                  <c:v>3.9979196600575584E-2</c:v>
                </c:pt>
                <c:pt idx="205">
                  <c:v>3.7032285523092234E-2</c:v>
                </c:pt>
                <c:pt idx="206">
                  <c:v>5.0102696090581489E-2</c:v>
                </c:pt>
                <c:pt idx="207">
                  <c:v>6.4635209162316798E-2</c:v>
                </c:pt>
                <c:pt idx="208">
                  <c:v>3.7858875233987455E-2</c:v>
                </c:pt>
                <c:pt idx="209">
                  <c:v>3.0766345679328566E-2</c:v>
                </c:pt>
                <c:pt idx="210">
                  <c:v>5.238659335127327E-2</c:v>
                </c:pt>
                <c:pt idx="211">
                  <c:v>6.7983401231284546E-2</c:v>
                </c:pt>
                <c:pt idx="212">
                  <c:v>1.4470406076663167E-2</c:v>
                </c:pt>
                <c:pt idx="213">
                  <c:v>7.3246586881843712E-2</c:v>
                </c:pt>
                <c:pt idx="214">
                  <c:v>5.3422113873864419E-3</c:v>
                </c:pt>
                <c:pt idx="215">
                  <c:v>2.4915583576452072E-2</c:v>
                </c:pt>
                <c:pt idx="216">
                  <c:v>-1.1407106184333937E-2</c:v>
                </c:pt>
                <c:pt idx="217">
                  <c:v>2.3382231603402914E-2</c:v>
                </c:pt>
                <c:pt idx="218">
                  <c:v>-1.6601523731156753E-2</c:v>
                </c:pt>
                <c:pt idx="219">
                  <c:v>1.0894854910431739E-2</c:v>
                </c:pt>
                <c:pt idx="220">
                  <c:v>3.4980568651470811E-2</c:v>
                </c:pt>
                <c:pt idx="221">
                  <c:v>2.4229301451175189E-2</c:v>
                </c:pt>
                <c:pt idx="222">
                  <c:v>1.7782853316982816E-2</c:v>
                </c:pt>
                <c:pt idx="223">
                  <c:v>6.1929054595069033E-3</c:v>
                </c:pt>
                <c:pt idx="224">
                  <c:v>2.2190669658423978E-2</c:v>
                </c:pt>
                <c:pt idx="225">
                  <c:v>3.4410392707249216E-2</c:v>
                </c:pt>
                <c:pt idx="226">
                  <c:v>6.792837720101641E-2</c:v>
                </c:pt>
                <c:pt idx="227">
                  <c:v>4.5926681970126282E-2</c:v>
                </c:pt>
                <c:pt idx="228">
                  <c:v>2.1349892493414124E-2</c:v>
                </c:pt>
                <c:pt idx="229">
                  <c:v>3.0483054566554202E-2</c:v>
                </c:pt>
                <c:pt idx="230">
                  <c:v>3.7813121902243729E-2</c:v>
                </c:pt>
                <c:pt idx="231">
                  <c:v>4.0066964470890198E-2</c:v>
                </c:pt>
                <c:pt idx="232">
                  <c:v>4.4278541446895581E-2</c:v>
                </c:pt>
                <c:pt idx="233">
                  <c:v>1.846245248145717E-2</c:v>
                </c:pt>
                <c:pt idx="234">
                  <c:v>3.5653353937409982E-2</c:v>
                </c:pt>
                <c:pt idx="235">
                  <c:v>2.5258524982611164E-2</c:v>
                </c:pt>
                <c:pt idx="236">
                  <c:v>5.3211484982308654E-2</c:v>
                </c:pt>
                <c:pt idx="237">
                  <c:v>9.3479895822543568E-3</c:v>
                </c:pt>
                <c:pt idx="238">
                  <c:v>6.1853116818237908E-3</c:v>
                </c:pt>
                <c:pt idx="239">
                  <c:v>3.4074609196386163E-2</c:v>
                </c:pt>
                <c:pt idx="240">
                  <c:v>9.4197242815647897E-3</c:v>
                </c:pt>
                <c:pt idx="241">
                  <c:v>2.2914896012012242E-2</c:v>
                </c:pt>
                <c:pt idx="242">
                  <c:v>2.1730853091868063E-2</c:v>
                </c:pt>
                <c:pt idx="243">
                  <c:v>2.4313676529217787E-2</c:v>
                </c:pt>
                <c:pt idx="244">
                  <c:v>-2.2987993820822172E-2</c:v>
                </c:pt>
                <c:pt idx="245">
                  <c:v>2.0655483948035069E-2</c:v>
                </c:pt>
                <c:pt idx="246">
                  <c:v>-2.1654223622341817E-2</c:v>
                </c:pt>
                <c:pt idx="247">
                  <c:v>-8.6552449755639582E-2</c:v>
                </c:pt>
                <c:pt idx="248">
                  <c:v>-4.4907801897791533E-2</c:v>
                </c:pt>
                <c:pt idx="249">
                  <c:v>-5.7595899693452246E-3</c:v>
                </c:pt>
                <c:pt idx="250">
                  <c:v>1.4564444030662926E-2</c:v>
                </c:pt>
                <c:pt idx="251">
                  <c:v>4.3935364168092406E-2</c:v>
                </c:pt>
                <c:pt idx="252">
                  <c:v>1.5391189587848686E-2</c:v>
                </c:pt>
                <c:pt idx="253">
                  <c:v>3.6881132159314767E-2</c:v>
                </c:pt>
                <c:pt idx="254">
                  <c:v>2.9488450967351199E-2</c:v>
                </c:pt>
                <c:pt idx="255">
                  <c:v>2.0076101487451758E-2</c:v>
                </c:pt>
                <c:pt idx="256">
                  <c:v>-9.6176500932498854E-3</c:v>
                </c:pt>
                <c:pt idx="257">
                  <c:v>2.8598933070548505E-2</c:v>
                </c:pt>
                <c:pt idx="258">
                  <c:v>-1.1111464979420838E-3</c:v>
                </c:pt>
                <c:pt idx="259">
                  <c:v>4.637139949559721E-2</c:v>
                </c:pt>
                <c:pt idx="260">
                  <c:v>3.1319710621779961E-2</c:v>
                </c:pt>
                <c:pt idx="261">
                  <c:v>1.7208060452026608E-2</c:v>
                </c:pt>
                <c:pt idx="262">
                  <c:v>5.3979283783052168E-3</c:v>
                </c:pt>
                <c:pt idx="263">
                  <c:v>4.5549298311842179E-3</c:v>
                </c:pt>
                <c:pt idx="264">
                  <c:v>3.5427003576175231E-2</c:v>
                </c:pt>
                <c:pt idx="265">
                  <c:v>4.9358589813177645E-3</c:v>
                </c:pt>
                <c:pt idx="266">
                  <c:v>3.1336606682363488E-2</c:v>
                </c:pt>
                <c:pt idx="267">
                  <c:v>3.1929957533064268E-2</c:v>
                </c:pt>
                <c:pt idx="268">
                  <c:v>-1.1308207464043374E-2</c:v>
                </c:pt>
                <c:pt idx="269">
                  <c:v>5.4147253278960861E-2</c:v>
                </c:pt>
                <c:pt idx="270">
                  <c:v>4.8837290082965445E-2</c:v>
                </c:pt>
                <c:pt idx="271">
                  <c:v>2.2511749507159173E-2</c:v>
                </c:pt>
                <c:pt idx="272">
                  <c:v>3.7966199456596073E-2</c:v>
                </c:pt>
                <c:pt idx="273">
                  <c:v>2.7064527447290487E-2</c:v>
                </c:pt>
                <c:pt idx="274">
                  <c:v>1.4504175408780462E-2</c:v>
                </c:pt>
                <c:pt idx="275">
                  <c:v>6.4144953274389849E-3</c:v>
                </c:pt>
                <c:pt idx="276">
                  <c:v>2.2656537358380469E-2</c:v>
                </c:pt>
                <c:pt idx="277">
                  <c:v>1.2476733443614663E-2</c:v>
                </c:pt>
                <c:pt idx="278">
                  <c:v>2.1775842172517379E-2</c:v>
                </c:pt>
                <c:pt idx="279">
                  <c:v>2.5171933871293461E-2</c:v>
                </c:pt>
                <c:pt idx="280">
                  <c:v>2.2626759331510371E-2</c:v>
                </c:pt>
                <c:pt idx="281">
                  <c:v>1.7077760124031727E-2</c:v>
                </c:pt>
                <c:pt idx="282">
                  <c:v>2.9153344634212708E-2</c:v>
                </c:pt>
                <c:pt idx="283">
                  <c:v>3.822709307499661E-2</c:v>
                </c:pt>
                <c:pt idx="284">
                  <c:v>3.7267165999470997E-2</c:v>
                </c:pt>
                <c:pt idx="285">
                  <c:v>2.6745120459083616E-2</c:v>
                </c:pt>
                <c:pt idx="286">
                  <c:v>2.1007824273790554E-2</c:v>
                </c:pt>
                <c:pt idx="287">
                  <c:v>1.3132857179805058E-2</c:v>
                </c:pt>
                <c:pt idx="288">
                  <c:v>2.9004902380009412E-2</c:v>
                </c:pt>
                <c:pt idx="289">
                  <c:v>1.4828646673329615E-2</c:v>
                </c:pt>
                <c:pt idx="290">
                  <c:v>2.5476589880265799E-2</c:v>
                </c:pt>
                <c:pt idx="291">
                  <c:v>2.3449274005544751E-2</c:v>
                </c:pt>
                <c:pt idx="292">
                  <c:v>-4.1347347817037861E-2</c:v>
                </c:pt>
                <c:pt idx="293">
                  <c:v>1.3805160881649847E-2</c:v>
                </c:pt>
                <c:pt idx="294">
                  <c:v>2.6051889075779933E-2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0-4323-90D6-BB07C4086806}"/>
            </c:ext>
          </c:extLst>
        </c:ser>
        <c:ser>
          <c:idx val="1"/>
          <c:order val="1"/>
          <c:tx>
            <c:strRef>
              <c:f>'FRED Graph COVID adj'!$D$11</c:f>
              <c:strCache>
                <c:ptCount val="1"/>
                <c:pt idx="0">
                  <c:v>GDP growth YoY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'FRED Graph COVID adj'!$D$12:$D$306</c:f>
              <c:numCache>
                <c:formatCode>General</c:formatCode>
                <c:ptCount val="295"/>
                <c:pt idx="4">
                  <c:v>2.6047423072893539E-2</c:v>
                </c:pt>
                <c:pt idx="5">
                  <c:v>4.5772940844006182E-2</c:v>
                </c:pt>
                <c:pt idx="6">
                  <c:v>5.3940493770052278E-2</c:v>
                </c:pt>
                <c:pt idx="7">
                  <c:v>3.8868124857975639E-2</c:v>
                </c:pt>
                <c:pt idx="8">
                  <c:v>9.3695305455325784E-3</c:v>
                </c:pt>
                <c:pt idx="9">
                  <c:v>-1.0408168077530533E-2</c:v>
                </c:pt>
                <c:pt idx="10">
                  <c:v>-5.88671657762041E-3</c:v>
                </c:pt>
                <c:pt idx="11">
                  <c:v>-1.5330347202153094E-2</c:v>
                </c:pt>
                <c:pt idx="12">
                  <c:v>3.7666903183093181E-2</c:v>
                </c:pt>
                <c:pt idx="13">
                  <c:v>7.2973913209237518E-2</c:v>
                </c:pt>
                <c:pt idx="14">
                  <c:v>0.10304974802409772</c:v>
                </c:pt>
                <c:pt idx="15">
                  <c:v>0.13368527354725956</c:v>
                </c:pt>
                <c:pt idx="16">
                  <c:v>0.10562998656214195</c:v>
                </c:pt>
                <c:pt idx="17">
                  <c:v>9.1498716193198382E-2</c:v>
                </c:pt>
                <c:pt idx="18">
                  <c:v>7.2546925098588178E-2</c:v>
                </c:pt>
                <c:pt idx="19">
                  <c:v>5.4713838973083906E-2</c:v>
                </c:pt>
                <c:pt idx="20">
                  <c:v>5.1700156478974746E-2</c:v>
                </c:pt>
                <c:pt idx="21">
                  <c:v>3.6013992985602927E-2</c:v>
                </c:pt>
                <c:pt idx="22">
                  <c:v>2.2420764813811944E-2</c:v>
                </c:pt>
                <c:pt idx="23">
                  <c:v>5.3678456770723582E-2</c:v>
                </c:pt>
                <c:pt idx="24">
                  <c:v>6.1917694987305927E-2</c:v>
                </c:pt>
                <c:pt idx="25">
                  <c:v>6.7826201030470212E-2</c:v>
                </c:pt>
                <c:pt idx="26">
                  <c:v>5.420759077850934E-2</c:v>
                </c:pt>
                <c:pt idx="27">
                  <c:v>5.2332893230100375E-3</c:v>
                </c:pt>
                <c:pt idx="28">
                  <c:v>-1.7828978948090213E-2</c:v>
                </c:pt>
                <c:pt idx="29">
                  <c:v>-2.4300504393813371E-2</c:v>
                </c:pt>
                <c:pt idx="30">
                  <c:v>-7.697682668303063E-3</c:v>
                </c:pt>
                <c:pt idx="31">
                  <c:v>2.7271170283968083E-2</c:v>
                </c:pt>
                <c:pt idx="32">
                  <c:v>6.1687589984734448E-2</c:v>
                </c:pt>
                <c:pt idx="33">
                  <c:v>7.7788454760026049E-2</c:v>
                </c:pt>
                <c:pt idx="34">
                  <c:v>8.0144978697912928E-2</c:v>
                </c:pt>
                <c:pt idx="35">
                  <c:v>6.5775508017831941E-2</c:v>
                </c:pt>
                <c:pt idx="36">
                  <c:v>3.2155059767980498E-2</c:v>
                </c:pt>
                <c:pt idx="37">
                  <c:v>2.4021436956013886E-2</c:v>
                </c:pt>
                <c:pt idx="38">
                  <c:v>9.4688773252880054E-3</c:v>
                </c:pt>
                <c:pt idx="39">
                  <c:v>1.9960939871896732E-2</c:v>
                </c:pt>
                <c:pt idx="40">
                  <c:v>3.0495190398636796E-2</c:v>
                </c:pt>
                <c:pt idx="41">
                  <c:v>1.9810326659641664E-2</c:v>
                </c:pt>
                <c:pt idx="42">
                  <c:v>3.0729204949684341E-2</c:v>
                </c:pt>
                <c:pt idx="43">
                  <c:v>3.5477177795213422E-3</c:v>
                </c:pt>
                <c:pt idx="44">
                  <c:v>-2.8722830782105246E-2</c:v>
                </c:pt>
                <c:pt idx="45">
                  <c:v>-2.0191160221364579E-2</c:v>
                </c:pt>
                <c:pt idx="46">
                  <c:v>-7.2476242313639361E-3</c:v>
                </c:pt>
                <c:pt idx="47">
                  <c:v>2.6596937320338077E-2</c:v>
                </c:pt>
                <c:pt idx="48">
                  <c:v>7.4205666774708856E-2</c:v>
                </c:pt>
                <c:pt idx="49">
                  <c:v>9.1270566993199909E-2</c:v>
                </c:pt>
                <c:pt idx="50">
                  <c:v>6.7350624843805607E-2</c:v>
                </c:pt>
                <c:pt idx="51">
                  <c:v>4.5925594621109012E-2</c:v>
                </c:pt>
                <c:pt idx="52">
                  <c:v>4.9271029258767696E-2</c:v>
                </c:pt>
                <c:pt idx="53">
                  <c:v>2.0582762703688084E-2</c:v>
                </c:pt>
                <c:pt idx="54">
                  <c:v>2.4846516976961164E-2</c:v>
                </c:pt>
                <c:pt idx="55">
                  <c:v>8.8177668794686692E-3</c:v>
                </c:pt>
                <c:pt idx="56">
                  <c:v>-6.6949410472144644E-3</c:v>
                </c:pt>
                <c:pt idx="57">
                  <c:v>1.5644451592467634E-2</c:v>
                </c:pt>
                <c:pt idx="58">
                  <c:v>3.0101138383319181E-2</c:v>
                </c:pt>
                <c:pt idx="59">
                  <c:v>6.3957742691929331E-2</c:v>
                </c:pt>
                <c:pt idx="60">
                  <c:v>7.5673376511220969E-2</c:v>
                </c:pt>
                <c:pt idx="61">
                  <c:v>6.7277132260258776E-2</c:v>
                </c:pt>
                <c:pt idx="62">
                  <c:v>6.0039773692611043E-2</c:v>
                </c:pt>
                <c:pt idx="63">
                  <c:v>4.3070083324584951E-2</c:v>
                </c:pt>
                <c:pt idx="64">
                  <c:v>3.5978587758931813E-2</c:v>
                </c:pt>
                <c:pt idx="65">
                  <c:v>3.8221437201470199E-2</c:v>
                </c:pt>
                <c:pt idx="66">
                  <c:v>4.816912675835705E-2</c:v>
                </c:pt>
                <c:pt idx="67">
                  <c:v>5.1582638359753519E-2</c:v>
                </c:pt>
                <c:pt idx="68">
                  <c:v>6.215835107795642E-2</c:v>
                </c:pt>
                <c:pt idx="69">
                  <c:v>6.1807324304429923E-2</c:v>
                </c:pt>
                <c:pt idx="70">
                  <c:v>5.5198199866676623E-2</c:v>
                </c:pt>
                <c:pt idx="71">
                  <c:v>5.1563624698257815E-2</c:v>
                </c:pt>
                <c:pt idx="72">
                  <c:v>5.4771475886737475E-2</c:v>
                </c:pt>
                <c:pt idx="73">
                  <c:v>5.6592922808848867E-2</c:v>
                </c:pt>
                <c:pt idx="74">
                  <c:v>6.3469226156710912E-2</c:v>
                </c:pt>
                <c:pt idx="75">
                  <c:v>8.4621697360409476E-2</c:v>
                </c:pt>
                <c:pt idx="76">
                  <c:v>8.4774897835246943E-2</c:v>
                </c:pt>
                <c:pt idx="77">
                  <c:v>7.4901747337934532E-2</c:v>
                </c:pt>
                <c:pt idx="78">
                  <c:v>6.0428966256575789E-2</c:v>
                </c:pt>
                <c:pt idx="79">
                  <c:v>4.5050027045729912E-2</c:v>
                </c:pt>
                <c:pt idx="80">
                  <c:v>2.9250505991681219E-2</c:v>
                </c:pt>
                <c:pt idx="81">
                  <c:v>2.6374869480320751E-2</c:v>
                </c:pt>
                <c:pt idx="82">
                  <c:v>2.7384763393392797E-2</c:v>
                </c:pt>
                <c:pt idx="83">
                  <c:v>2.6708620111718151E-2</c:v>
                </c:pt>
                <c:pt idx="84">
                  <c:v>3.8451879810150524E-2</c:v>
                </c:pt>
                <c:pt idx="85">
                  <c:v>5.5155926026304591E-2</c:v>
                </c:pt>
                <c:pt idx="86">
                  <c:v>5.3366843406545961E-2</c:v>
                </c:pt>
                <c:pt idx="87">
                  <c:v>4.9595600206505885E-2</c:v>
                </c:pt>
                <c:pt idx="88">
                  <c:v>4.4715990023764141E-2</c:v>
                </c:pt>
                <c:pt idx="89">
                  <c:v>3.0671449048257138E-2</c:v>
                </c:pt>
                <c:pt idx="90">
                  <c:v>2.9500814269305398E-2</c:v>
                </c:pt>
                <c:pt idx="91">
                  <c:v>2.0466568237684335E-2</c:v>
                </c:pt>
                <c:pt idx="92">
                  <c:v>3.2493971777862729E-3</c:v>
                </c:pt>
                <c:pt idx="93">
                  <c:v>1.6281827163016072E-3</c:v>
                </c:pt>
                <c:pt idx="94">
                  <c:v>4.225907196300227E-3</c:v>
                </c:pt>
                <c:pt idx="95">
                  <c:v>-1.6670931150996049E-3</c:v>
                </c:pt>
                <c:pt idx="96">
                  <c:v>2.6972442943454578E-2</c:v>
                </c:pt>
                <c:pt idx="97">
                  <c:v>3.1066227041022687E-2</c:v>
                </c:pt>
                <c:pt idx="98">
                  <c:v>3.005897386713885E-2</c:v>
                </c:pt>
                <c:pt idx="99">
                  <c:v>4.3672084142996725E-2</c:v>
                </c:pt>
                <c:pt idx="100">
                  <c:v>3.4760715822844013E-2</c:v>
                </c:pt>
                <c:pt idx="101">
                  <c:v>5.2551813463878716E-2</c:v>
                </c:pt>
                <c:pt idx="102">
                  <c:v>5.3819247156327021E-2</c:v>
                </c:pt>
                <c:pt idx="103">
                  <c:v>6.8944692011348785E-2</c:v>
                </c:pt>
                <c:pt idx="104">
                  <c:v>7.561894130622826E-2</c:v>
                </c:pt>
                <c:pt idx="105">
                  <c:v>6.3196674026033239E-2</c:v>
                </c:pt>
                <c:pt idx="106">
                  <c:v>4.7710808846556096E-2</c:v>
                </c:pt>
                <c:pt idx="107">
                  <c:v>4.0237570999252625E-2</c:v>
                </c:pt>
                <c:pt idx="108">
                  <c:v>6.3877572829453833E-3</c:v>
                </c:pt>
                <c:pt idx="109">
                  <c:v>-2.0841156656143944E-3</c:v>
                </c:pt>
                <c:pt idx="110">
                  <c:v>-6.2898080752895602E-3</c:v>
                </c:pt>
                <c:pt idx="111">
                  <c:v>-1.9454395631254395E-2</c:v>
                </c:pt>
                <c:pt idx="112">
                  <c:v>-2.2990596636949245E-2</c:v>
                </c:pt>
                <c:pt idx="113">
                  <c:v>-1.8342612096180599E-2</c:v>
                </c:pt>
                <c:pt idx="114">
                  <c:v>7.9868246568048917E-3</c:v>
                </c:pt>
                <c:pt idx="115">
                  <c:v>2.5539986817473936E-2</c:v>
                </c:pt>
                <c:pt idx="116">
                  <c:v>6.1523864866092515E-2</c:v>
                </c:pt>
                <c:pt idx="117">
                  <c:v>6.1725723898493179E-2</c:v>
                </c:pt>
                <c:pt idx="118">
                  <c:v>4.9586307175719435E-2</c:v>
                </c:pt>
                <c:pt idx="119">
                  <c:v>4.3148126414503496E-2</c:v>
                </c:pt>
                <c:pt idx="120">
                  <c:v>3.2259784362000055E-2</c:v>
                </c:pt>
                <c:pt idx="121">
                  <c:v>4.4663392503022648E-2</c:v>
                </c:pt>
                <c:pt idx="122">
                  <c:v>5.7708919888722399E-2</c:v>
                </c:pt>
                <c:pt idx="123">
                  <c:v>5.0120296166899392E-2</c:v>
                </c:pt>
                <c:pt idx="124">
                  <c:v>4.1170696113854266E-2</c:v>
                </c:pt>
                <c:pt idx="125">
                  <c:v>6.0781394862534199E-2</c:v>
                </c:pt>
                <c:pt idx="126">
                  <c:v>5.2457764575845278E-2</c:v>
                </c:pt>
                <c:pt idx="127">
                  <c:v>6.6581009539036451E-2</c:v>
                </c:pt>
                <c:pt idx="128">
                  <c:v>6.5098989840264965E-2</c:v>
                </c:pt>
                <c:pt idx="129">
                  <c:v>2.6568700670328349E-2</c:v>
                </c:pt>
                <c:pt idx="130">
                  <c:v>2.3899265371251532E-2</c:v>
                </c:pt>
                <c:pt idx="131">
                  <c:v>1.2845638511357338E-2</c:v>
                </c:pt>
                <c:pt idx="132">
                  <c:v>1.4207812865719038E-2</c:v>
                </c:pt>
                <c:pt idx="133">
                  <c:v>-7.7507055423842175E-3</c:v>
                </c:pt>
                <c:pt idx="134">
                  <c:v>-1.6238086833745169E-2</c:v>
                </c:pt>
                <c:pt idx="135">
                  <c:v>-3.9142026726624035E-4</c:v>
                </c:pt>
                <c:pt idx="136">
                  <c:v>1.5999816310917847E-2</c:v>
                </c:pt>
                <c:pt idx="137">
                  <c:v>2.9686924394553671E-2</c:v>
                </c:pt>
                <c:pt idx="138">
                  <c:v>4.3257573786844139E-2</c:v>
                </c:pt>
                <c:pt idx="139">
                  <c:v>1.299912600434272E-2</c:v>
                </c:pt>
                <c:pt idx="140">
                  <c:v>-2.1903423068408201E-2</c:v>
                </c:pt>
                <c:pt idx="141">
                  <c:v>-1.0105489634705478E-2</c:v>
                </c:pt>
                <c:pt idx="142">
                  <c:v>-2.5558978151038914E-2</c:v>
                </c:pt>
                <c:pt idx="143">
                  <c:v>-1.4431539363715773E-2</c:v>
                </c:pt>
                <c:pt idx="144">
                  <c:v>1.4314605795718638E-2</c:v>
                </c:pt>
                <c:pt idx="145">
                  <c:v>3.2685328593721863E-2</c:v>
                </c:pt>
                <c:pt idx="146">
                  <c:v>5.7371700647417923E-2</c:v>
                </c:pt>
                <c:pt idx="147">
                  <c:v>7.8999814332883833E-2</c:v>
                </c:pt>
                <c:pt idx="148">
                  <c:v>8.5782740465085938E-2</c:v>
                </c:pt>
                <c:pt idx="149">
                  <c:v>7.9967008002006512E-2</c:v>
                </c:pt>
                <c:pt idx="150">
                  <c:v>6.9008369523008373E-2</c:v>
                </c:pt>
                <c:pt idx="151">
                  <c:v>5.5758033529916595E-2</c:v>
                </c:pt>
                <c:pt idx="152">
                  <c:v>4.5551129297211057E-2</c:v>
                </c:pt>
                <c:pt idx="153">
                  <c:v>3.6842273957041094E-2</c:v>
                </c:pt>
                <c:pt idx="154">
                  <c:v>4.2624575221189342E-2</c:v>
                </c:pt>
                <c:pt idx="155">
                  <c:v>4.1822388026765633E-2</c:v>
                </c:pt>
                <c:pt idx="156">
                  <c:v>4.145523524500172E-2</c:v>
                </c:pt>
                <c:pt idx="157">
                  <c:v>3.7015325720980874E-2</c:v>
                </c:pt>
                <c:pt idx="158">
                  <c:v>3.1192309544910257E-2</c:v>
                </c:pt>
                <c:pt idx="159">
                  <c:v>2.9081512389265374E-2</c:v>
                </c:pt>
                <c:pt idx="160">
                  <c:v>2.7161342870673622E-2</c:v>
                </c:pt>
                <c:pt idx="161">
                  <c:v>3.3588249573656581E-2</c:v>
                </c:pt>
                <c:pt idx="162">
                  <c:v>3.2672772854670962E-2</c:v>
                </c:pt>
                <c:pt idx="163">
                  <c:v>4.4792977774129383E-2</c:v>
                </c:pt>
                <c:pt idx="164">
                  <c:v>4.2422815961423721E-2</c:v>
                </c:pt>
                <c:pt idx="165">
                  <c:v>4.4846046202273504E-2</c:v>
                </c:pt>
                <c:pt idx="166">
                  <c:v>4.1928205272430796E-2</c:v>
                </c:pt>
                <c:pt idx="167">
                  <c:v>3.798903753178795E-2</c:v>
                </c:pt>
                <c:pt idx="168">
                  <c:v>4.3152062015773929E-2</c:v>
                </c:pt>
                <c:pt idx="169">
                  <c:v>3.7482970179445241E-2</c:v>
                </c:pt>
                <c:pt idx="170">
                  <c:v>3.9081205677149011E-2</c:v>
                </c:pt>
                <c:pt idx="171">
                  <c:v>2.7438111777549956E-2</c:v>
                </c:pt>
                <c:pt idx="172">
                  <c:v>2.8213017007731045E-2</c:v>
                </c:pt>
                <c:pt idx="173">
                  <c:v>2.4127636564784671E-2</c:v>
                </c:pt>
                <c:pt idx="174">
                  <c:v>1.727214308420999E-2</c:v>
                </c:pt>
                <c:pt idx="175">
                  <c:v>6.0287596757870876E-3</c:v>
                </c:pt>
                <c:pt idx="176">
                  <c:v>-9.5019506236664331E-3</c:v>
                </c:pt>
                <c:pt idx="177">
                  <c:v>-5.3883781427902511E-3</c:v>
                </c:pt>
                <c:pt idx="178">
                  <c:v>-1.0271852984184981E-3</c:v>
                </c:pt>
                <c:pt idx="179">
                  <c:v>1.1664204321365057E-2</c:v>
                </c:pt>
                <c:pt idx="180">
                  <c:v>2.858652591919153E-2</c:v>
                </c:pt>
                <c:pt idx="181">
                  <c:v>3.1695712595280368E-2</c:v>
                </c:pt>
                <c:pt idx="182">
                  <c:v>3.66534967826182E-2</c:v>
                </c:pt>
                <c:pt idx="183">
                  <c:v>4.3829767135290076E-2</c:v>
                </c:pt>
                <c:pt idx="184">
                  <c:v>3.3209094782169712E-2</c:v>
                </c:pt>
                <c:pt idx="185">
                  <c:v>2.8078701503631676E-2</c:v>
                </c:pt>
                <c:pt idx="186">
                  <c:v>2.2877065695918963E-2</c:v>
                </c:pt>
                <c:pt idx="187">
                  <c:v>2.6085590436127459E-2</c:v>
                </c:pt>
                <c:pt idx="188">
                  <c:v>3.4309402736156125E-2</c:v>
                </c:pt>
                <c:pt idx="189">
                  <c:v>4.2254474939160014E-2</c:v>
                </c:pt>
                <c:pt idx="190">
                  <c:v>4.3366469321262091E-2</c:v>
                </c:pt>
                <c:pt idx="191">
                  <c:v>4.1157564491065113E-2</c:v>
                </c:pt>
                <c:pt idx="192">
                  <c:v>3.4811227923887023E-2</c:v>
                </c:pt>
                <c:pt idx="193">
                  <c:v>2.402251801802624E-2</c:v>
                </c:pt>
                <c:pt idx="194">
                  <c:v>2.6732241097901177E-2</c:v>
                </c:pt>
                <c:pt idx="195">
                  <c:v>2.1996746355449792E-2</c:v>
                </c:pt>
                <c:pt idx="196">
                  <c:v>2.6011121012811111E-2</c:v>
                </c:pt>
                <c:pt idx="197">
                  <c:v>4.0020614462274562E-2</c:v>
                </c:pt>
                <c:pt idx="198">
                  <c:v>4.0498225045147551E-2</c:v>
                </c:pt>
                <c:pt idx="199">
                  <c:v>4.4212151121520327E-2</c:v>
                </c:pt>
                <c:pt idx="200">
                  <c:v>4.3140643984745264E-2</c:v>
                </c:pt>
                <c:pt idx="201">
                  <c:v>4.3080662668359748E-2</c:v>
                </c:pt>
                <c:pt idx="202">
                  <c:v>4.6738859307256408E-2</c:v>
                </c:pt>
                <c:pt idx="203">
                  <c:v>4.4878594353207069E-2</c:v>
                </c:pt>
                <c:pt idx="204">
                  <c:v>4.8552862413130615E-2</c:v>
                </c:pt>
                <c:pt idx="205">
                  <c:v>4.0959674731917639E-2</c:v>
                </c:pt>
                <c:pt idx="206">
                  <c:v>4.0977351563013853E-2</c:v>
                </c:pt>
                <c:pt idx="207">
                  <c:v>4.8791107562503377E-2</c:v>
                </c:pt>
                <c:pt idx="208">
                  <c:v>4.8240665571038788E-2</c:v>
                </c:pt>
                <c:pt idx="209">
                  <c:v>4.6613675126645049E-2</c:v>
                </c:pt>
                <c:pt idx="210">
                  <c:v>4.7203872038918959E-2</c:v>
                </c:pt>
                <c:pt idx="211">
                  <c:v>4.8066493041425851E-2</c:v>
                </c:pt>
                <c:pt idx="212">
                  <c:v>4.1995782894107325E-2</c:v>
                </c:pt>
                <c:pt idx="213">
                  <c:v>5.297737507614797E-2</c:v>
                </c:pt>
                <c:pt idx="214">
                  <c:v>4.0753302004322256E-2</c:v>
                </c:pt>
                <c:pt idx="215">
                  <c:v>2.9734826997560804E-2</c:v>
                </c:pt>
                <c:pt idx="216">
                  <c:v>2.3097095761363207E-2</c:v>
                </c:pt>
                <c:pt idx="217">
                  <c:v>1.0572423861634261E-2</c:v>
                </c:pt>
                <c:pt idx="218">
                  <c:v>5.0358848053018157E-3</c:v>
                </c:pt>
                <c:pt idx="219">
                  <c:v>1.5348584737264748E-3</c:v>
                </c:pt>
                <c:pt idx="220">
                  <c:v>1.3182794121317176E-2</c:v>
                </c:pt>
                <c:pt idx="221">
                  <c:v>1.3396106341180491E-2</c:v>
                </c:pt>
                <c:pt idx="222">
                  <c:v>2.2143660477966343E-2</c:v>
                </c:pt>
                <c:pt idx="223">
                  <c:v>2.0945407221023782E-2</c:v>
                </c:pt>
                <c:pt idx="224">
                  <c:v>1.7709260624130696E-2</c:v>
                </c:pt>
                <c:pt idx="225">
                  <c:v>2.028401222956977E-2</c:v>
                </c:pt>
                <c:pt idx="226">
                  <c:v>3.3018069338085931E-2</c:v>
                </c:pt>
                <c:pt idx="227">
                  <c:v>4.3263634159134812E-2</c:v>
                </c:pt>
                <c:pt idx="228">
                  <c:v>4.304555592447934E-2</c:v>
                </c:pt>
                <c:pt idx="229">
                  <c:v>4.2030192539120881E-2</c:v>
                </c:pt>
                <c:pt idx="230">
                  <c:v>3.4315945293957428E-2</c:v>
                </c:pt>
                <c:pt idx="231">
                  <c:v>3.2817945028310813E-2</c:v>
                </c:pt>
                <c:pt idx="232">
                  <c:v>3.8706793481566582E-2</c:v>
                </c:pt>
                <c:pt idx="233">
                  <c:v>3.5608931295200819E-2</c:v>
                </c:pt>
                <c:pt idx="234">
                  <c:v>3.5054999023849565E-2</c:v>
                </c:pt>
                <c:pt idx="235">
                  <c:v>3.1261114057367756E-2</c:v>
                </c:pt>
                <c:pt idx="236">
                  <c:v>3.3538948585265072E-2</c:v>
                </c:pt>
                <c:pt idx="237">
                  <c:v>3.1194730488628419E-2</c:v>
                </c:pt>
                <c:pt idx="238">
                  <c:v>2.3665022848568418E-2</c:v>
                </c:pt>
                <c:pt idx="239">
                  <c:v>2.590704457018389E-2</c:v>
                </c:pt>
                <c:pt idx="240">
                  <c:v>1.4822926220208199E-2</c:v>
                </c:pt>
                <c:pt idx="241">
                  <c:v>1.8256902946243825E-2</c:v>
                </c:pt>
                <c:pt idx="242">
                  <c:v>2.2208131763507222E-2</c:v>
                </c:pt>
                <c:pt idx="243">
                  <c:v>1.9734775241238234E-2</c:v>
                </c:pt>
                <c:pt idx="244">
                  <c:v>1.1492366262432441E-2</c:v>
                </c:pt>
                <c:pt idx="245">
                  <c:v>1.0924276179985037E-2</c:v>
                </c:pt>
                <c:pt idx="246">
                  <c:v>1.8765872002113326E-5</c:v>
                </c:pt>
                <c:pt idx="247">
                  <c:v>-2.7530827846549921E-2</c:v>
                </c:pt>
                <c:pt idx="248">
                  <c:v>-3.2890715516301183E-2</c:v>
                </c:pt>
                <c:pt idx="249">
                  <c:v>-3.9244471349849208E-2</c:v>
                </c:pt>
                <c:pt idx="250">
                  <c:v>-3.0497799455570074E-2</c:v>
                </c:pt>
                <c:pt idx="251">
                  <c:v>1.8287415594975265E-3</c:v>
                </c:pt>
                <c:pt idx="252">
                  <c:v>1.7102535375568939E-2</c:v>
                </c:pt>
                <c:pt idx="253">
                  <c:v>2.7960666618343177E-2</c:v>
                </c:pt>
                <c:pt idx="254">
                  <c:v>3.1782075474306781E-2</c:v>
                </c:pt>
                <c:pt idx="255">
                  <c:v>2.5694549994536242E-2</c:v>
                </c:pt>
                <c:pt idx="256">
                  <c:v>1.9306273148906428E-2</c:v>
                </c:pt>
                <c:pt idx="257">
                  <c:v>1.7215030625217898E-2</c:v>
                </c:pt>
                <c:pt idx="258">
                  <c:v>9.4903849657161921E-3</c:v>
                </c:pt>
                <c:pt idx="259">
                  <c:v>1.6093456608864631E-2</c:v>
                </c:pt>
                <c:pt idx="260">
                  <c:v>2.6517566557714867E-2</c:v>
                </c:pt>
                <c:pt idx="261">
                  <c:v>2.361508581053795E-2</c:v>
                </c:pt>
                <c:pt idx="262">
                  <c:v>2.5281245456901358E-2</c:v>
                </c:pt>
                <c:pt idx="263">
                  <c:v>1.4685667872627928E-2</c:v>
                </c:pt>
                <c:pt idx="264">
                  <c:v>1.5719476053010828E-2</c:v>
                </c:pt>
                <c:pt idx="265">
                  <c:v>1.2616546391348349E-2</c:v>
                </c:pt>
                <c:pt idx="266">
                  <c:v>1.9174180691829967E-2</c:v>
                </c:pt>
                <c:pt idx="267">
                  <c:v>2.614122744692482E-2</c:v>
                </c:pt>
                <c:pt idx="268">
                  <c:v>1.4257249176644837E-2</c:v>
                </c:pt>
                <c:pt idx="269">
                  <c:v>2.6720123780876515E-2</c:v>
                </c:pt>
                <c:pt idx="270">
                  <c:v>3.1177281686652014E-2</c:v>
                </c:pt>
                <c:pt idx="271">
                  <c:v>2.8768548833451701E-2</c:v>
                </c:pt>
                <c:pt idx="272">
                  <c:v>4.1477467631648945E-2</c:v>
                </c:pt>
                <c:pt idx="273">
                  <c:v>3.4520135558198106E-2</c:v>
                </c:pt>
                <c:pt idx="274">
                  <c:v>2.5747666846286599E-2</c:v>
                </c:pt>
                <c:pt idx="275">
                  <c:v>2.1642838334722247E-2</c:v>
                </c:pt>
                <c:pt idx="276">
                  <c:v>1.7769352062828592E-2</c:v>
                </c:pt>
                <c:pt idx="277">
                  <c:v>1.4082545072288788E-2</c:v>
                </c:pt>
                <c:pt idx="278">
                  <c:v>1.5919402132709148E-2</c:v>
                </c:pt>
                <c:pt idx="279">
                  <c:v>2.0675786119747519E-2</c:v>
                </c:pt>
                <c:pt idx="280">
                  <c:v>2.0668230488114059E-2</c:v>
                </c:pt>
                <c:pt idx="281">
                  <c:v>2.1838610298964722E-2</c:v>
                </c:pt>
                <c:pt idx="282">
                  <c:v>2.3713060084028736E-2</c:v>
                </c:pt>
                <c:pt idx="283">
                  <c:v>2.7033349800312578E-2</c:v>
                </c:pt>
                <c:pt idx="284">
                  <c:v>3.077125212191234E-2</c:v>
                </c:pt>
                <c:pt idx="285">
                  <c:v>3.3251870549614093E-2</c:v>
                </c:pt>
                <c:pt idx="286">
                  <c:v>3.1163001392967571E-2</c:v>
                </c:pt>
                <c:pt idx="287">
                  <c:v>2.4755177611159196E-2</c:v>
                </c:pt>
                <c:pt idx="288">
                  <c:v>2.2658017063019953E-2</c:v>
                </c:pt>
                <c:pt idx="289">
                  <c:v>1.9631632951891076E-2</c:v>
                </c:pt>
                <c:pt idx="290">
                  <c:v>2.0764805273790987E-2</c:v>
                </c:pt>
                <c:pt idx="291">
                  <c:v>2.3388848779704263E-2</c:v>
                </c:pt>
                <c:pt idx="292" formatCode="0.00000">
                  <c:v>5.5189999999999987E-3</c:v>
                </c:pt>
                <c:pt idx="293" formatCode="0.00000">
                  <c:v>5.262666666666669E-3</c:v>
                </c:pt>
                <c:pt idx="294" formatCode="0.00000">
                  <c:v>5.406333333333335E-3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0-4323-90D6-BB07C4086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929336"/>
        <c:axId val="590926056"/>
      </c:lineChart>
      <c:catAx>
        <c:axId val="590929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90926056"/>
        <c:crosses val="autoZero"/>
        <c:auto val="1"/>
        <c:lblAlgn val="ctr"/>
        <c:lblOffset val="100"/>
        <c:noMultiLvlLbl val="0"/>
      </c:catAx>
      <c:valAx>
        <c:axId val="59092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90929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67235</xdr:colOff>
      <xdr:row>11</xdr:row>
      <xdr:rowOff>22412</xdr:rowOff>
    </xdr:from>
    <xdr:to>
      <xdr:col>7</xdr:col>
      <xdr:colOff>486335</xdr:colOff>
      <xdr:row>27</xdr:row>
      <xdr:rowOff>124011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D23BCB-3ACF-462E-97F4-5811262A0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54427</xdr:colOff>
      <xdr:row>304</xdr:row>
      <xdr:rowOff>63500</xdr:rowOff>
    </xdr:from>
    <xdr:to>
      <xdr:col>6</xdr:col>
      <xdr:colOff>620032</xdr:colOff>
      <xdr:row>312</xdr:row>
      <xdr:rowOff>151498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AAFFAC4-E656-4EE4-BC65-CC73D73BD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67235</xdr:colOff>
      <xdr:row>11</xdr:row>
      <xdr:rowOff>22412</xdr:rowOff>
    </xdr:from>
    <xdr:to>
      <xdr:col>7</xdr:col>
      <xdr:colOff>486335</xdr:colOff>
      <xdr:row>27</xdr:row>
      <xdr:rowOff>124011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A4AADD06-88D1-41BB-9B1B-FEF10B848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3"/>
  <sheetViews>
    <sheetView zoomScale="85" zoomScaleNormal="85" workbookViewId="0">
      <pane ySplit="11" topLeftCell="A283" activePane="bottomLeft" state="frozen"/>
      <selection pane="bottomLeft" activeCell="A306" sqref="A306:A307"/>
    </sheetView>
  </sheetViews>
  <sheetFormatPr defaultRowHeight="12.5" x14ac:dyDescent="0.25"/>
  <cols>
    <col min="1" max="256" width="20.7265625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4" spans="1:4" x14ac:dyDescent="0.25">
      <c r="A4" t="s">
        <v>3</v>
      </c>
    </row>
    <row r="5" spans="1:4" x14ac:dyDescent="0.25">
      <c r="A5" t="s">
        <v>4</v>
      </c>
    </row>
    <row r="6" spans="1:4" x14ac:dyDescent="0.25">
      <c r="A6" t="s">
        <v>5</v>
      </c>
    </row>
    <row r="8" spans="1:4" x14ac:dyDescent="0.25">
      <c r="A8" t="s">
        <v>6</v>
      </c>
      <c r="B8" t="s">
        <v>7</v>
      </c>
    </row>
    <row r="10" spans="1:4" x14ac:dyDescent="0.25">
      <c r="A10" t="s">
        <v>8</v>
      </c>
    </row>
    <row r="11" spans="1:4" x14ac:dyDescent="0.25">
      <c r="A11" t="s">
        <v>9</v>
      </c>
      <c r="B11" t="s">
        <v>6</v>
      </c>
      <c r="C11" t="s">
        <v>10</v>
      </c>
      <c r="D11" t="s">
        <v>11</v>
      </c>
    </row>
    <row r="12" spans="1:4" x14ac:dyDescent="0.25">
      <c r="A12" s="1">
        <v>17168</v>
      </c>
      <c r="B12" s="2">
        <v>2033.0609999999999</v>
      </c>
    </row>
    <row r="13" spans="1:4" x14ac:dyDescent="0.25">
      <c r="A13" s="1">
        <v>17258</v>
      </c>
      <c r="B13" s="2">
        <v>2027.6389999999999</v>
      </c>
      <c r="C13">
        <f>(B13/B12-1)*4</f>
        <v>-1.0667658274887248E-2</v>
      </c>
    </row>
    <row r="14" spans="1:4" x14ac:dyDescent="0.25">
      <c r="A14" s="1">
        <v>17349</v>
      </c>
      <c r="B14" s="2">
        <v>2023.452</v>
      </c>
      <c r="C14">
        <f t="shared" ref="C14:C77" si="0">(B14/B13-1)*4</f>
        <v>-8.2598529619914984E-3</v>
      </c>
    </row>
    <row r="15" spans="1:4" x14ac:dyDescent="0.25">
      <c r="A15" s="1">
        <v>17441</v>
      </c>
      <c r="B15" s="2">
        <v>2055.1030000000001</v>
      </c>
      <c r="C15">
        <f t="shared" si="0"/>
        <v>6.2568323834714334E-2</v>
      </c>
    </row>
    <row r="16" spans="1:4" x14ac:dyDescent="0.25">
      <c r="A16" s="1">
        <v>17533</v>
      </c>
      <c r="B16" s="2">
        <v>2086.0169999999998</v>
      </c>
      <c r="C16">
        <f t="shared" si="0"/>
        <v>6.0170220178744849E-2</v>
      </c>
      <c r="D16">
        <f>B16/B12-1</f>
        <v>2.6047423072893539E-2</v>
      </c>
    </row>
    <row r="17" spans="1:4" x14ac:dyDescent="0.25">
      <c r="A17" s="1">
        <v>17624</v>
      </c>
      <c r="B17" s="2">
        <v>2120.4499999999998</v>
      </c>
      <c r="C17">
        <f t="shared" si="0"/>
        <v>6.6026307551664054E-2</v>
      </c>
      <c r="D17">
        <f>B17/B13-1</f>
        <v>4.5772940844006182E-2</v>
      </c>
    </row>
    <row r="18" spans="1:4" x14ac:dyDescent="0.25">
      <c r="A18" s="1">
        <v>17715</v>
      </c>
      <c r="B18" s="2">
        <v>2132.598</v>
      </c>
      <c r="C18">
        <f t="shared" si="0"/>
        <v>2.2915890494942026E-2</v>
      </c>
      <c r="D18">
        <f t="shared" ref="D18:D80" si="1">B18/B14-1</f>
        <v>5.3940493770052278E-2</v>
      </c>
    </row>
    <row r="19" spans="1:4" x14ac:dyDescent="0.25">
      <c r="A19" s="1">
        <v>17807</v>
      </c>
      <c r="B19" s="2">
        <v>2134.9810000000002</v>
      </c>
      <c r="C19">
        <f t="shared" si="0"/>
        <v>4.4696656378748756E-3</v>
      </c>
      <c r="D19">
        <f t="shared" si="1"/>
        <v>3.8868124857975639E-2</v>
      </c>
    </row>
    <row r="20" spans="1:4" x14ac:dyDescent="0.25">
      <c r="A20" s="1">
        <v>17899</v>
      </c>
      <c r="B20" s="2">
        <v>2105.5619999999999</v>
      </c>
      <c r="C20">
        <f t="shared" si="0"/>
        <v>-5.5118054914775172E-2</v>
      </c>
      <c r="D20">
        <f t="shared" ref="D20:D25" si="2">B20/B16-1</f>
        <v>9.3695305455325784E-3</v>
      </c>
    </row>
    <row r="21" spans="1:4" x14ac:dyDescent="0.25">
      <c r="A21" s="1">
        <v>17989</v>
      </c>
      <c r="B21" s="2">
        <v>2098.38</v>
      </c>
      <c r="C21">
        <f t="shared" si="0"/>
        <v>-1.3643863253610888E-2</v>
      </c>
      <c r="D21">
        <f t="shared" si="2"/>
        <v>-1.0408168077530533E-2</v>
      </c>
    </row>
    <row r="22" spans="1:4" x14ac:dyDescent="0.25">
      <c r="A22" s="1">
        <v>18080</v>
      </c>
      <c r="B22" s="2">
        <v>2120.0439999999999</v>
      </c>
      <c r="C22">
        <f t="shared" si="0"/>
        <v>4.1296619296790738E-2</v>
      </c>
      <c r="D22">
        <f t="shared" si="2"/>
        <v>-5.88671657762041E-3</v>
      </c>
    </row>
    <row r="23" spans="1:4" x14ac:dyDescent="0.25">
      <c r="A23" s="1">
        <v>18172</v>
      </c>
      <c r="B23" s="2">
        <v>2102.2510000000002</v>
      </c>
      <c r="C23">
        <f t="shared" si="0"/>
        <v>-3.3571001356575092E-2</v>
      </c>
      <c r="D23">
        <f t="shared" si="2"/>
        <v>-1.5330347202153094E-2</v>
      </c>
    </row>
    <row r="24" spans="1:4" x14ac:dyDescent="0.25">
      <c r="A24" s="1">
        <v>18264</v>
      </c>
      <c r="B24" s="2">
        <v>2184.8719999999998</v>
      </c>
      <c r="C24">
        <f t="shared" si="0"/>
        <v>0.15720482473310682</v>
      </c>
      <c r="D24">
        <f t="shared" si="2"/>
        <v>3.7666903183093181E-2</v>
      </c>
    </row>
    <row r="25" spans="1:4" x14ac:dyDescent="0.25">
      <c r="A25" s="1">
        <v>18354</v>
      </c>
      <c r="B25" s="2">
        <v>2251.5070000000001</v>
      </c>
      <c r="C25">
        <f t="shared" si="0"/>
        <v>0.12199341654797191</v>
      </c>
      <c r="D25">
        <f t="shared" si="2"/>
        <v>7.2973913209237518E-2</v>
      </c>
    </row>
    <row r="26" spans="1:4" x14ac:dyDescent="0.25">
      <c r="A26" s="1">
        <v>18445</v>
      </c>
      <c r="B26" s="2">
        <v>2338.5140000000001</v>
      </c>
      <c r="C26">
        <f t="shared" si="0"/>
        <v>0.15457557982275905</v>
      </c>
      <c r="D26">
        <f t="shared" si="1"/>
        <v>0.10304974802409772</v>
      </c>
    </row>
    <row r="27" spans="1:4" x14ac:dyDescent="0.25">
      <c r="A27" s="1">
        <v>18537</v>
      </c>
      <c r="B27" s="2">
        <v>2383.2910000000002</v>
      </c>
      <c r="C27">
        <f t="shared" si="0"/>
        <v>7.6590518594287005E-2</v>
      </c>
      <c r="D27">
        <f t="shared" si="1"/>
        <v>0.13368527354725956</v>
      </c>
    </row>
    <row r="28" spans="1:4" x14ac:dyDescent="0.25">
      <c r="A28" s="1">
        <v>18629</v>
      </c>
      <c r="B28" s="2">
        <v>2415.66</v>
      </c>
      <c r="C28">
        <f t="shared" si="0"/>
        <v>5.4326559366858262E-2</v>
      </c>
      <c r="D28">
        <f t="shared" si="1"/>
        <v>0.10562998656214195</v>
      </c>
    </row>
    <row r="29" spans="1:4" x14ac:dyDescent="0.25">
      <c r="A29" s="1">
        <v>18719</v>
      </c>
      <c r="B29" s="2">
        <v>2457.5169999999998</v>
      </c>
      <c r="C29">
        <f t="shared" si="0"/>
        <v>6.9309422683655697E-2</v>
      </c>
      <c r="D29">
        <f t="shared" si="1"/>
        <v>9.1498716193198382E-2</v>
      </c>
    </row>
    <row r="30" spans="1:4" x14ac:dyDescent="0.25">
      <c r="A30" s="1">
        <v>18810</v>
      </c>
      <c r="B30" s="2">
        <v>2508.1660000000002</v>
      </c>
      <c r="C30">
        <f t="shared" si="0"/>
        <v>8.2439307642633075E-2</v>
      </c>
      <c r="D30">
        <f t="shared" si="1"/>
        <v>7.2546925098588178E-2</v>
      </c>
    </row>
    <row r="31" spans="1:4" x14ac:dyDescent="0.25">
      <c r="A31" s="1">
        <v>18902</v>
      </c>
      <c r="B31" s="2">
        <v>2513.69</v>
      </c>
      <c r="C31">
        <f t="shared" si="0"/>
        <v>8.8096242433710614E-3</v>
      </c>
      <c r="D31">
        <f t="shared" si="1"/>
        <v>5.4713838973083906E-2</v>
      </c>
    </row>
    <row r="32" spans="1:4" x14ac:dyDescent="0.25">
      <c r="A32" s="1">
        <v>18994</v>
      </c>
      <c r="B32" s="2">
        <v>2540.5500000000002</v>
      </c>
      <c r="C32">
        <f t="shared" si="0"/>
        <v>4.2741945108585533E-2</v>
      </c>
      <c r="D32">
        <f t="shared" si="1"/>
        <v>5.1700156478974746E-2</v>
      </c>
    </row>
    <row r="33" spans="1:4" x14ac:dyDescent="0.25">
      <c r="A33" s="1">
        <v>19085</v>
      </c>
      <c r="B33" s="2">
        <v>2546.0219999999999</v>
      </c>
      <c r="C33">
        <f t="shared" si="0"/>
        <v>8.6154572828718301E-3</v>
      </c>
      <c r="D33">
        <f t="shared" si="1"/>
        <v>3.6013992985602927E-2</v>
      </c>
    </row>
    <row r="34" spans="1:4" x14ac:dyDescent="0.25">
      <c r="A34" s="1">
        <v>19176</v>
      </c>
      <c r="B34" s="2">
        <v>2564.4009999999998</v>
      </c>
      <c r="C34">
        <f t="shared" si="0"/>
        <v>2.8874848685517485E-2</v>
      </c>
      <c r="D34">
        <f t="shared" si="1"/>
        <v>2.2420764813811944E-2</v>
      </c>
    </row>
    <row r="35" spans="1:4" x14ac:dyDescent="0.25">
      <c r="A35" s="1">
        <v>19268</v>
      </c>
      <c r="B35" s="2">
        <v>2648.6210000000001</v>
      </c>
      <c r="C35">
        <f t="shared" si="0"/>
        <v>0.13136791008894555</v>
      </c>
      <c r="D35">
        <f t="shared" si="1"/>
        <v>5.3678456770723582E-2</v>
      </c>
    </row>
    <row r="36" spans="1:4" x14ac:dyDescent="0.25">
      <c r="A36" s="1">
        <v>19360</v>
      </c>
      <c r="B36" s="2">
        <v>2697.855</v>
      </c>
      <c r="C36">
        <f t="shared" si="0"/>
        <v>7.4354163921527494E-2</v>
      </c>
      <c r="D36">
        <f t="shared" si="1"/>
        <v>6.1917694987305927E-2</v>
      </c>
    </row>
    <row r="37" spans="1:4" x14ac:dyDescent="0.25">
      <c r="A37" s="1">
        <v>19450</v>
      </c>
      <c r="B37" s="2">
        <v>2718.7089999999998</v>
      </c>
      <c r="C37">
        <f t="shared" si="0"/>
        <v>3.0919378543323717E-2</v>
      </c>
      <c r="D37">
        <f t="shared" si="1"/>
        <v>6.7826201030470212E-2</v>
      </c>
    </row>
    <row r="38" spans="1:4" x14ac:dyDescent="0.25">
      <c r="A38" s="1">
        <v>19541</v>
      </c>
      <c r="B38" s="2">
        <v>2703.4110000000001</v>
      </c>
      <c r="C38">
        <f t="shared" si="0"/>
        <v>-2.2507741725943831E-2</v>
      </c>
      <c r="D38">
        <f t="shared" si="1"/>
        <v>5.420759077850934E-2</v>
      </c>
    </row>
    <row r="39" spans="1:4" x14ac:dyDescent="0.25">
      <c r="A39" s="1">
        <v>19633</v>
      </c>
      <c r="B39" s="2">
        <v>2662.482</v>
      </c>
      <c r="C39">
        <f t="shared" si="0"/>
        <v>-6.0559049289952593E-2</v>
      </c>
      <c r="D39">
        <f t="shared" si="1"/>
        <v>5.2332893230100375E-3</v>
      </c>
    </row>
    <row r="40" spans="1:4" x14ac:dyDescent="0.25">
      <c r="A40" s="1">
        <v>19725</v>
      </c>
      <c r="B40" s="2">
        <v>2649.7550000000001</v>
      </c>
      <c r="C40">
        <f t="shared" si="0"/>
        <v>-1.9120504852239151E-2</v>
      </c>
      <c r="D40">
        <f t="shared" si="1"/>
        <v>-1.7828978948090213E-2</v>
      </c>
    </row>
    <row r="41" spans="1:4" x14ac:dyDescent="0.25">
      <c r="A41" s="1">
        <v>19815</v>
      </c>
      <c r="B41" s="2">
        <v>2652.643</v>
      </c>
      <c r="C41">
        <f t="shared" si="0"/>
        <v>4.3596483448471446E-3</v>
      </c>
      <c r="D41">
        <f t="shared" si="1"/>
        <v>-2.4300504393813371E-2</v>
      </c>
    </row>
    <row r="42" spans="1:4" x14ac:dyDescent="0.25">
      <c r="A42" s="1">
        <v>19906</v>
      </c>
      <c r="B42" s="2">
        <v>2682.6010000000001</v>
      </c>
      <c r="C42">
        <f t="shared" si="0"/>
        <v>4.5174567403152288E-2</v>
      </c>
      <c r="D42">
        <f t="shared" si="1"/>
        <v>-7.697682668303063E-3</v>
      </c>
    </row>
    <row r="43" spans="1:4" x14ac:dyDescent="0.25">
      <c r="A43" s="1">
        <v>19998</v>
      </c>
      <c r="B43" s="2">
        <v>2735.0909999999999</v>
      </c>
      <c r="C43">
        <f t="shared" si="0"/>
        <v>7.8267323392482879E-2</v>
      </c>
      <c r="D43">
        <f t="shared" si="1"/>
        <v>2.7271170283968083E-2</v>
      </c>
    </row>
    <row r="44" spans="1:4" x14ac:dyDescent="0.25">
      <c r="A44" s="1">
        <v>20090</v>
      </c>
      <c r="B44" s="2">
        <v>2813.212</v>
      </c>
      <c r="C44">
        <f t="shared" si="0"/>
        <v>0.11424994634547847</v>
      </c>
      <c r="D44">
        <f t="shared" si="1"/>
        <v>6.1687589984734448E-2</v>
      </c>
    </row>
    <row r="45" spans="1:4" x14ac:dyDescent="0.25">
      <c r="A45" s="1">
        <v>20180</v>
      </c>
      <c r="B45" s="2">
        <v>2858.9879999999998</v>
      </c>
      <c r="C45">
        <f t="shared" si="0"/>
        <v>6.5087167266455026E-2</v>
      </c>
      <c r="D45">
        <f t="shared" si="1"/>
        <v>7.7788454760026049E-2</v>
      </c>
    </row>
    <row r="46" spans="1:4" x14ac:dyDescent="0.25">
      <c r="A46" s="1">
        <v>20271</v>
      </c>
      <c r="B46" s="2">
        <v>2897.598</v>
      </c>
      <c r="C46">
        <f t="shared" si="0"/>
        <v>5.4019114455884143E-2</v>
      </c>
      <c r="D46">
        <f t="shared" si="1"/>
        <v>8.0144978697912928E-2</v>
      </c>
    </row>
    <row r="47" spans="1:4" x14ac:dyDescent="0.25">
      <c r="A47" s="1">
        <v>20363</v>
      </c>
      <c r="B47" s="2">
        <v>2914.9929999999999</v>
      </c>
      <c r="C47">
        <f t="shared" si="0"/>
        <v>2.40129928306132E-2</v>
      </c>
      <c r="D47">
        <f t="shared" si="1"/>
        <v>6.5775508017831941E-2</v>
      </c>
    </row>
    <row r="48" spans="1:4" x14ac:dyDescent="0.25">
      <c r="A48" s="1">
        <v>20455</v>
      </c>
      <c r="B48" s="2">
        <v>2903.6709999999998</v>
      </c>
      <c r="C48">
        <f t="shared" si="0"/>
        <v>-1.5536229418046776E-2</v>
      </c>
      <c r="D48">
        <f t="shared" si="1"/>
        <v>3.2155059767980498E-2</v>
      </c>
    </row>
    <row r="49" spans="1:4" x14ac:dyDescent="0.25">
      <c r="A49" s="1">
        <v>20546</v>
      </c>
      <c r="B49" s="2">
        <v>2927.665</v>
      </c>
      <c r="C49">
        <f t="shared" si="0"/>
        <v>3.3053331455251467E-2</v>
      </c>
      <c r="D49">
        <f t="shared" si="1"/>
        <v>2.4021436956013886E-2</v>
      </c>
    </row>
    <row r="50" spans="1:4" x14ac:dyDescent="0.25">
      <c r="A50" s="1">
        <v>20637</v>
      </c>
      <c r="B50" s="2">
        <v>2925.0349999999999</v>
      </c>
      <c r="C50">
        <f t="shared" si="0"/>
        <v>-3.5933072943796773E-3</v>
      </c>
      <c r="D50">
        <f t="shared" si="1"/>
        <v>9.4688773252880054E-3</v>
      </c>
    </row>
    <row r="51" spans="1:4" x14ac:dyDescent="0.25">
      <c r="A51" s="1">
        <v>20729</v>
      </c>
      <c r="B51" s="2">
        <v>2973.1790000000001</v>
      </c>
      <c r="C51">
        <f t="shared" si="0"/>
        <v>6.583716092286096E-2</v>
      </c>
      <c r="D51">
        <f t="shared" si="1"/>
        <v>1.9960939871896732E-2</v>
      </c>
    </row>
    <row r="52" spans="1:4" x14ac:dyDescent="0.25">
      <c r="A52" s="1">
        <v>20821</v>
      </c>
      <c r="B52" s="2">
        <v>2992.2190000000001</v>
      </c>
      <c r="C52">
        <f t="shared" si="0"/>
        <v>2.5615679378873324E-2</v>
      </c>
      <c r="D52">
        <f t="shared" si="1"/>
        <v>3.0495190398636796E-2</v>
      </c>
    </row>
    <row r="53" spans="1:4" x14ac:dyDescent="0.25">
      <c r="A53" s="1">
        <v>20911</v>
      </c>
      <c r="B53" s="2">
        <v>2985.663</v>
      </c>
      <c r="C53">
        <f t="shared" si="0"/>
        <v>-8.7640643950193109E-3</v>
      </c>
      <c r="D53">
        <f t="shared" si="1"/>
        <v>1.9810326659641664E-2</v>
      </c>
    </row>
    <row r="54" spans="1:4" x14ac:dyDescent="0.25">
      <c r="A54" s="1">
        <v>21002</v>
      </c>
      <c r="B54" s="2">
        <v>3014.9189999999999</v>
      </c>
      <c r="C54">
        <f t="shared" si="0"/>
        <v>3.9195314407553639E-2</v>
      </c>
      <c r="D54">
        <f t="shared" si="1"/>
        <v>3.0729204949684341E-2</v>
      </c>
    </row>
    <row r="55" spans="1:4" x14ac:dyDescent="0.25">
      <c r="A55" s="1">
        <v>21094</v>
      </c>
      <c r="B55" s="2">
        <v>2983.7269999999999</v>
      </c>
      <c r="C55">
        <f t="shared" si="0"/>
        <v>-4.1383533023606756E-2</v>
      </c>
      <c r="D55">
        <f t="shared" si="1"/>
        <v>3.5477177795213422E-3</v>
      </c>
    </row>
    <row r="56" spans="1:4" x14ac:dyDescent="0.25">
      <c r="A56" s="1">
        <v>21186</v>
      </c>
      <c r="B56" s="2">
        <v>2906.2739999999999</v>
      </c>
      <c r="C56">
        <f t="shared" si="0"/>
        <v>-0.10383389633166829</v>
      </c>
      <c r="D56">
        <f t="shared" si="1"/>
        <v>-2.8722830782105246E-2</v>
      </c>
    </row>
    <row r="57" spans="1:4" x14ac:dyDescent="0.25">
      <c r="A57" s="1">
        <v>21276</v>
      </c>
      <c r="B57" s="2">
        <v>2925.3789999999999</v>
      </c>
      <c r="C57">
        <f t="shared" si="0"/>
        <v>2.6294836618983908E-2</v>
      </c>
      <c r="D57">
        <f t="shared" si="1"/>
        <v>-2.0191160221364579E-2</v>
      </c>
    </row>
    <row r="58" spans="1:4" x14ac:dyDescent="0.25">
      <c r="A58" s="1">
        <v>21367</v>
      </c>
      <c r="B58" s="2">
        <v>2993.0680000000002</v>
      </c>
      <c r="C58">
        <f t="shared" si="0"/>
        <v>9.2554161358237685E-2</v>
      </c>
      <c r="D58">
        <f t="shared" si="1"/>
        <v>-7.2476242313639361E-3</v>
      </c>
    </row>
    <row r="59" spans="1:4" x14ac:dyDescent="0.25">
      <c r="A59" s="1">
        <v>21459</v>
      </c>
      <c r="B59" s="2">
        <v>3063.085</v>
      </c>
      <c r="C59">
        <f t="shared" si="0"/>
        <v>9.3572214196269599E-2</v>
      </c>
      <c r="D59">
        <f t="shared" si="1"/>
        <v>2.6596937320338077E-2</v>
      </c>
    </row>
    <row r="60" spans="1:4" x14ac:dyDescent="0.25">
      <c r="A60" s="1">
        <v>21551</v>
      </c>
      <c r="B60" s="2">
        <v>3121.9360000000001</v>
      </c>
      <c r="C60">
        <f t="shared" si="0"/>
        <v>7.6851931957487629E-2</v>
      </c>
      <c r="D60">
        <f t="shared" si="1"/>
        <v>7.4205666774708856E-2</v>
      </c>
    </row>
    <row r="61" spans="1:4" x14ac:dyDescent="0.25">
      <c r="A61" s="1">
        <v>21641</v>
      </c>
      <c r="B61" s="2">
        <v>3192.38</v>
      </c>
      <c r="C61">
        <f t="shared" si="0"/>
        <v>9.025681500197269E-2</v>
      </c>
      <c r="D61">
        <f t="shared" si="1"/>
        <v>9.1270566993199909E-2</v>
      </c>
    </row>
    <row r="62" spans="1:4" x14ac:dyDescent="0.25">
      <c r="A62" s="1">
        <v>21732</v>
      </c>
      <c r="B62" s="2">
        <v>3194.6529999999998</v>
      </c>
      <c r="C62">
        <f t="shared" si="0"/>
        <v>2.8480318759038781E-3</v>
      </c>
      <c r="D62">
        <f t="shared" si="1"/>
        <v>6.7350624843805607E-2</v>
      </c>
    </row>
    <row r="63" spans="1:4" x14ac:dyDescent="0.25">
      <c r="A63" s="1">
        <v>21824</v>
      </c>
      <c r="B63" s="2">
        <v>3203.759</v>
      </c>
      <c r="C63">
        <f t="shared" si="0"/>
        <v>1.1401551279591082E-2</v>
      </c>
      <c r="D63">
        <f t="shared" si="1"/>
        <v>4.5925594621109012E-2</v>
      </c>
    </row>
    <row r="64" spans="1:4" x14ac:dyDescent="0.25">
      <c r="A64" s="1">
        <v>21916</v>
      </c>
      <c r="B64" s="2">
        <v>3275.7570000000001</v>
      </c>
      <c r="C64">
        <f t="shared" si="0"/>
        <v>8.9891905102724934E-2</v>
      </c>
      <c r="D64">
        <f t="shared" si="1"/>
        <v>4.9271029258767696E-2</v>
      </c>
    </row>
    <row r="65" spans="1:4" x14ac:dyDescent="0.25">
      <c r="A65" s="1">
        <v>22007</v>
      </c>
      <c r="B65" s="2">
        <v>3258.0880000000002</v>
      </c>
      <c r="C65">
        <f t="shared" si="0"/>
        <v>-2.1575470952210463E-2</v>
      </c>
      <c r="D65">
        <f t="shared" si="1"/>
        <v>2.0582762703688084E-2</v>
      </c>
    </row>
    <row r="66" spans="1:4" x14ac:dyDescent="0.25">
      <c r="A66" s="1">
        <v>22098</v>
      </c>
      <c r="B66" s="2">
        <v>3274.029</v>
      </c>
      <c r="C66">
        <f t="shared" si="0"/>
        <v>1.9570987646742033E-2</v>
      </c>
      <c r="D66">
        <f t="shared" si="1"/>
        <v>2.4846516976961164E-2</v>
      </c>
    </row>
    <row r="67" spans="1:4" x14ac:dyDescent="0.25">
      <c r="A67" s="1">
        <v>22190</v>
      </c>
      <c r="B67" s="2">
        <v>3232.009</v>
      </c>
      <c r="C67">
        <f t="shared" si="0"/>
        <v>-5.1337358343496842E-2</v>
      </c>
      <c r="D67">
        <f t="shared" si="1"/>
        <v>8.8177668794686692E-3</v>
      </c>
    </row>
    <row r="68" spans="1:4" x14ac:dyDescent="0.25">
      <c r="A68" s="1">
        <v>22282</v>
      </c>
      <c r="B68" s="2">
        <v>3253.826</v>
      </c>
      <c r="C68">
        <f t="shared" si="0"/>
        <v>2.700116243488182E-2</v>
      </c>
      <c r="D68">
        <f t="shared" si="1"/>
        <v>-6.6949410472144644E-3</v>
      </c>
    </row>
    <row r="69" spans="1:4" x14ac:dyDescent="0.25">
      <c r="A69" s="1">
        <v>22372</v>
      </c>
      <c r="B69" s="2">
        <v>3309.0590000000002</v>
      </c>
      <c r="C69">
        <f t="shared" si="0"/>
        <v>6.789914396160146E-2</v>
      </c>
      <c r="D69">
        <f t="shared" si="1"/>
        <v>1.5644451592467634E-2</v>
      </c>
    </row>
    <row r="70" spans="1:4" x14ac:dyDescent="0.25">
      <c r="A70" s="1">
        <v>22463</v>
      </c>
      <c r="B70" s="2">
        <v>3372.5810000000001</v>
      </c>
      <c r="C70">
        <f t="shared" si="0"/>
        <v>7.6785575597170919E-2</v>
      </c>
      <c r="D70">
        <f t="shared" si="1"/>
        <v>3.0101138383319181E-2</v>
      </c>
    </row>
    <row r="71" spans="1:4" x14ac:dyDescent="0.25">
      <c r="A71" s="1">
        <v>22555</v>
      </c>
      <c r="B71" s="2">
        <v>3438.721</v>
      </c>
      <c r="C71">
        <f t="shared" si="0"/>
        <v>7.8444372425747311E-2</v>
      </c>
      <c r="D71">
        <f t="shared" si="1"/>
        <v>6.3957742691929331E-2</v>
      </c>
    </row>
    <row r="72" spans="1:4" x14ac:dyDescent="0.25">
      <c r="A72" s="1">
        <v>22647</v>
      </c>
      <c r="B72" s="2">
        <v>3500.0540000000001</v>
      </c>
      <c r="C72">
        <f t="shared" si="0"/>
        <v>7.1343967713577428E-2</v>
      </c>
      <c r="D72">
        <f t="shared" si="1"/>
        <v>7.5673376511220969E-2</v>
      </c>
    </row>
    <row r="73" spans="1:4" x14ac:dyDescent="0.25">
      <c r="A73" s="1">
        <v>22737</v>
      </c>
      <c r="B73" s="2">
        <v>3531.683</v>
      </c>
      <c r="C73">
        <f t="shared" si="0"/>
        <v>3.6146870876849313E-2</v>
      </c>
      <c r="D73">
        <f t="shared" si="1"/>
        <v>6.7277132260258776E-2</v>
      </c>
    </row>
    <row r="74" spans="1:4" x14ac:dyDescent="0.25">
      <c r="A74" s="1">
        <v>22828</v>
      </c>
      <c r="B74" s="2">
        <v>3575.07</v>
      </c>
      <c r="C74">
        <f t="shared" si="0"/>
        <v>4.9140310724377301E-2</v>
      </c>
      <c r="D74">
        <f t="shared" si="1"/>
        <v>6.0039773692611043E-2</v>
      </c>
    </row>
    <row r="75" spans="1:4" x14ac:dyDescent="0.25">
      <c r="A75" s="1">
        <v>22920</v>
      </c>
      <c r="B75" s="2">
        <v>3586.8270000000002</v>
      </c>
      <c r="C75">
        <f t="shared" si="0"/>
        <v>1.3154427745471153E-2</v>
      </c>
      <c r="D75">
        <f t="shared" si="1"/>
        <v>4.3070083324584951E-2</v>
      </c>
    </row>
    <row r="76" spans="1:4" x14ac:dyDescent="0.25">
      <c r="A76" s="1">
        <v>23012</v>
      </c>
      <c r="B76" s="2">
        <v>3625.9810000000002</v>
      </c>
      <c r="C76">
        <f t="shared" si="0"/>
        <v>4.3664219099499135E-2</v>
      </c>
      <c r="D76">
        <f t="shared" si="1"/>
        <v>3.5978587758931813E-2</v>
      </c>
    </row>
    <row r="77" spans="1:4" x14ac:dyDescent="0.25">
      <c r="A77" s="1">
        <v>23102</v>
      </c>
      <c r="B77" s="2">
        <v>3666.6689999999999</v>
      </c>
      <c r="C77">
        <f t="shared" si="0"/>
        <v>4.4884956650351526E-2</v>
      </c>
      <c r="D77">
        <f t="shared" si="1"/>
        <v>3.8221437201470199E-2</v>
      </c>
    </row>
    <row r="78" spans="1:4" x14ac:dyDescent="0.25">
      <c r="A78" s="1">
        <v>23193</v>
      </c>
      <c r="B78" s="2">
        <v>3747.2779999999998</v>
      </c>
      <c r="C78">
        <f t="shared" ref="C78:C141" si="3">(B78/B77-1)*4</f>
        <v>8.7937034949159276E-2</v>
      </c>
      <c r="D78">
        <f t="shared" si="1"/>
        <v>4.816912675835705E-2</v>
      </c>
    </row>
    <row r="79" spans="1:4" x14ac:dyDescent="0.25">
      <c r="A79" s="1">
        <v>23285</v>
      </c>
      <c r="B79" s="2">
        <v>3771.8449999999998</v>
      </c>
      <c r="C79">
        <f t="shared" si="3"/>
        <v>2.6223835007704643E-2</v>
      </c>
      <c r="D79">
        <f t="shared" si="1"/>
        <v>5.1582638359753519E-2</v>
      </c>
    </row>
    <row r="80" spans="1:4" x14ac:dyDescent="0.25">
      <c r="A80" s="1">
        <v>23377</v>
      </c>
      <c r="B80" s="2">
        <v>3851.366</v>
      </c>
      <c r="C80">
        <f t="shared" si="3"/>
        <v>8.4331142981750595E-2</v>
      </c>
      <c r="D80">
        <f t="shared" si="1"/>
        <v>6.215835107795642E-2</v>
      </c>
    </row>
    <row r="81" spans="1:4" x14ac:dyDescent="0.25">
      <c r="A81" s="1">
        <v>23468</v>
      </c>
      <c r="B81" s="2">
        <v>3893.2959999999998</v>
      </c>
      <c r="C81">
        <f t="shared" si="3"/>
        <v>4.3548185241288451E-2</v>
      </c>
      <c r="D81">
        <f t="shared" ref="D81:D144" si="4">B81/B77-1</f>
        <v>6.1807324304429923E-2</v>
      </c>
    </row>
    <row r="82" spans="1:4" x14ac:dyDescent="0.25">
      <c r="A82" s="1">
        <v>23559</v>
      </c>
      <c r="B82" s="2">
        <v>3954.1210000000001</v>
      </c>
      <c r="C82">
        <f t="shared" si="3"/>
        <v>6.2492037594881644E-2</v>
      </c>
      <c r="D82">
        <f t="shared" si="4"/>
        <v>5.5198199866676623E-2</v>
      </c>
    </row>
    <row r="83" spans="1:4" x14ac:dyDescent="0.25">
      <c r="A83" s="1">
        <v>23651</v>
      </c>
      <c r="B83" s="2">
        <v>3966.335</v>
      </c>
      <c r="C83">
        <f t="shared" si="3"/>
        <v>1.2355716984886911E-2</v>
      </c>
      <c r="D83">
        <f t="shared" si="4"/>
        <v>5.1563624698257815E-2</v>
      </c>
    </row>
    <row r="84" spans="1:4" x14ac:dyDescent="0.25">
      <c r="A84" s="1">
        <v>23743</v>
      </c>
      <c r="B84" s="2">
        <v>4062.3110000000001</v>
      </c>
      <c r="C84">
        <f t="shared" si="3"/>
        <v>9.6790614005120901E-2</v>
      </c>
      <c r="D84">
        <f t="shared" si="4"/>
        <v>5.4771475886737475E-2</v>
      </c>
    </row>
    <row r="85" spans="1:4" x14ac:dyDescent="0.25">
      <c r="A85" s="1">
        <v>23833</v>
      </c>
      <c r="B85" s="2">
        <v>4113.6289999999999</v>
      </c>
      <c r="C85">
        <f t="shared" si="3"/>
        <v>5.0530843157995164E-2</v>
      </c>
      <c r="D85">
        <f t="shared" si="4"/>
        <v>5.6592922808848867E-2</v>
      </c>
    </row>
    <row r="86" spans="1:4" x14ac:dyDescent="0.25">
      <c r="A86" s="1">
        <v>23924</v>
      </c>
      <c r="B86" s="2">
        <v>4205.0860000000002</v>
      </c>
      <c r="C86">
        <f t="shared" si="3"/>
        <v>8.8930722726819234E-2</v>
      </c>
      <c r="D86">
        <f t="shared" si="4"/>
        <v>6.3469226156710912E-2</v>
      </c>
    </row>
    <row r="87" spans="1:4" x14ac:dyDescent="0.25">
      <c r="A87" s="1">
        <v>24016</v>
      </c>
      <c r="B87" s="2">
        <v>4301.973</v>
      </c>
      <c r="C87">
        <f t="shared" si="3"/>
        <v>9.2161729867117792E-2</v>
      </c>
      <c r="D87">
        <f t="shared" si="4"/>
        <v>8.4621697360409476E-2</v>
      </c>
    </row>
    <row r="88" spans="1:4" x14ac:dyDescent="0.25">
      <c r="A88" s="1">
        <v>24108</v>
      </c>
      <c r="B88" s="2">
        <v>4406.6930000000002</v>
      </c>
      <c r="C88">
        <f t="shared" si="3"/>
        <v>9.736927684111496E-2</v>
      </c>
      <c r="D88">
        <f t="shared" si="4"/>
        <v>8.4774897835246943E-2</v>
      </c>
    </row>
    <row r="89" spans="1:4" x14ac:dyDescent="0.25">
      <c r="A89" s="1">
        <v>24198</v>
      </c>
      <c r="B89" s="2">
        <v>4421.7470000000003</v>
      </c>
      <c r="C89">
        <f t="shared" si="3"/>
        <v>1.3664668720966056E-2</v>
      </c>
      <c r="D89">
        <f t="shared" si="4"/>
        <v>7.4901747337934532E-2</v>
      </c>
    </row>
    <row r="90" spans="1:4" x14ac:dyDescent="0.25">
      <c r="A90" s="1">
        <v>24289</v>
      </c>
      <c r="B90" s="2">
        <v>4459.1949999999997</v>
      </c>
      <c r="C90">
        <f t="shared" si="3"/>
        <v>3.387620322917595E-2</v>
      </c>
      <c r="D90">
        <f t="shared" si="4"/>
        <v>6.0428966256575789E-2</v>
      </c>
    </row>
    <row r="91" spans="1:4" x14ac:dyDescent="0.25">
      <c r="A91" s="1">
        <v>24381</v>
      </c>
      <c r="B91" s="2">
        <v>4495.777</v>
      </c>
      <c r="C91">
        <f t="shared" si="3"/>
        <v>3.2814891477049635E-2</v>
      </c>
      <c r="D91">
        <f t="shared" si="4"/>
        <v>4.5050027045729912E-2</v>
      </c>
    </row>
    <row r="92" spans="1:4" x14ac:dyDescent="0.25">
      <c r="A92" s="1">
        <v>24473</v>
      </c>
      <c r="B92" s="2">
        <v>4535.5910000000003</v>
      </c>
      <c r="C92">
        <f t="shared" si="3"/>
        <v>3.5423465176320335E-2</v>
      </c>
      <c r="D92">
        <f t="shared" si="4"/>
        <v>2.9250505991681219E-2</v>
      </c>
    </row>
    <row r="93" spans="1:4" x14ac:dyDescent="0.25">
      <c r="A93" s="1">
        <v>24563</v>
      </c>
      <c r="B93" s="2">
        <v>4538.37</v>
      </c>
      <c r="C93">
        <f t="shared" si="3"/>
        <v>2.4508382700290099E-3</v>
      </c>
      <c r="D93">
        <f t="shared" si="4"/>
        <v>2.6374869480320751E-2</v>
      </c>
    </row>
    <row r="94" spans="1:4" x14ac:dyDescent="0.25">
      <c r="A94" s="1">
        <v>24654</v>
      </c>
      <c r="B94" s="2">
        <v>4581.3090000000002</v>
      </c>
      <c r="C94">
        <f t="shared" si="3"/>
        <v>3.7845305693454456E-2</v>
      </c>
      <c r="D94">
        <f t="shared" si="4"/>
        <v>2.7384763393392797E-2</v>
      </c>
    </row>
    <row r="95" spans="1:4" x14ac:dyDescent="0.25">
      <c r="A95" s="1">
        <v>24746</v>
      </c>
      <c r="B95" s="2">
        <v>4615.8530000000001</v>
      </c>
      <c r="C95">
        <f t="shared" si="3"/>
        <v>3.0160812117235203E-2</v>
      </c>
      <c r="D95">
        <f t="shared" si="4"/>
        <v>2.6708620111718151E-2</v>
      </c>
    </row>
    <row r="96" spans="1:4" x14ac:dyDescent="0.25">
      <c r="A96" s="1">
        <v>24838</v>
      </c>
      <c r="B96" s="2">
        <v>4709.9930000000004</v>
      </c>
      <c r="C96">
        <f t="shared" si="3"/>
        <v>8.1579721017979168E-2</v>
      </c>
      <c r="D96">
        <f t="shared" si="4"/>
        <v>3.8451879810150524E-2</v>
      </c>
    </row>
    <row r="97" spans="1:4" x14ac:dyDescent="0.25">
      <c r="A97" s="1">
        <v>24929</v>
      </c>
      <c r="B97" s="2">
        <v>4788.6880000000001</v>
      </c>
      <c r="C97">
        <f t="shared" si="3"/>
        <v>6.6832371088449527E-2</v>
      </c>
      <c r="D97">
        <f t="shared" si="4"/>
        <v>5.5155926026304591E-2</v>
      </c>
    </row>
    <row r="98" spans="1:4" x14ac:dyDescent="0.25">
      <c r="A98" s="1">
        <v>25020</v>
      </c>
      <c r="B98" s="2">
        <v>4825.799</v>
      </c>
      <c r="C98">
        <f t="shared" si="3"/>
        <v>3.0998887377920781E-2</v>
      </c>
      <c r="D98">
        <f t="shared" si="4"/>
        <v>5.3366843406545961E-2</v>
      </c>
    </row>
    <row r="99" spans="1:4" x14ac:dyDescent="0.25">
      <c r="A99" s="1">
        <v>25112</v>
      </c>
      <c r="B99" s="2">
        <v>4844.7790000000005</v>
      </c>
      <c r="C99">
        <f t="shared" si="3"/>
        <v>1.5732109853725973E-2</v>
      </c>
      <c r="D99">
        <f t="shared" si="4"/>
        <v>4.9595600206505885E-2</v>
      </c>
    </row>
    <row r="100" spans="1:4" x14ac:dyDescent="0.25">
      <c r="A100" s="1">
        <v>25204</v>
      </c>
      <c r="B100" s="2">
        <v>4920.6049999999996</v>
      </c>
      <c r="C100">
        <f t="shared" si="3"/>
        <v>6.2604300423196868E-2</v>
      </c>
      <c r="D100">
        <f t="shared" si="4"/>
        <v>4.4715990023764141E-2</v>
      </c>
    </row>
    <row r="101" spans="1:4" x14ac:dyDescent="0.25">
      <c r="A101" s="1">
        <v>25294</v>
      </c>
      <c r="B101" s="2">
        <v>4935.5640000000003</v>
      </c>
      <c r="C101">
        <f t="shared" si="3"/>
        <v>1.2160293297267977E-2</v>
      </c>
      <c r="D101">
        <f t="shared" si="4"/>
        <v>3.0671449048257138E-2</v>
      </c>
    </row>
    <row r="102" spans="1:4" x14ac:dyDescent="0.25">
      <c r="A102" s="1">
        <v>25385</v>
      </c>
      <c r="B102" s="2">
        <v>4968.1639999999998</v>
      </c>
      <c r="C102">
        <f t="shared" si="3"/>
        <v>2.6420486088317041E-2</v>
      </c>
      <c r="D102">
        <f t="shared" si="4"/>
        <v>2.9500814269305398E-2</v>
      </c>
    </row>
    <row r="103" spans="1:4" x14ac:dyDescent="0.25">
      <c r="A103" s="1">
        <v>25477</v>
      </c>
      <c r="B103" s="2">
        <v>4943.9350000000004</v>
      </c>
      <c r="C103">
        <f t="shared" si="3"/>
        <v>-1.9507407565450219E-2</v>
      </c>
      <c r="D103">
        <f t="shared" si="4"/>
        <v>2.0466568237684335E-2</v>
      </c>
    </row>
    <row r="104" spans="1:4" x14ac:dyDescent="0.25">
      <c r="A104" s="1">
        <v>25569</v>
      </c>
      <c r="B104" s="2">
        <v>4936.5940000000001</v>
      </c>
      <c r="C104">
        <f t="shared" si="3"/>
        <v>-5.9393984751014983E-3</v>
      </c>
      <c r="D104">
        <f t="shared" si="4"/>
        <v>3.2493971777862729E-3</v>
      </c>
    </row>
    <row r="105" spans="1:4" x14ac:dyDescent="0.25">
      <c r="A105" s="1">
        <v>25659</v>
      </c>
      <c r="B105" s="2">
        <v>4943.6000000000004</v>
      </c>
      <c r="C105">
        <f t="shared" si="3"/>
        <v>5.6767884902022558E-3</v>
      </c>
      <c r="D105">
        <f t="shared" si="4"/>
        <v>1.6281827163016072E-3</v>
      </c>
    </row>
    <row r="106" spans="1:4" x14ac:dyDescent="0.25">
      <c r="A106" s="1">
        <v>25750</v>
      </c>
      <c r="B106" s="2">
        <v>4989.1589999999997</v>
      </c>
      <c r="C106">
        <f t="shared" si="3"/>
        <v>3.6863014807022587E-2</v>
      </c>
      <c r="D106">
        <f t="shared" si="4"/>
        <v>4.225907196300227E-3</v>
      </c>
    </row>
    <row r="107" spans="1:4" x14ac:dyDescent="0.25">
      <c r="A107" s="1">
        <v>25842</v>
      </c>
      <c r="B107" s="2">
        <v>4935.6930000000002</v>
      </c>
      <c r="C107">
        <f t="shared" si="3"/>
        <v>-4.2865741500721199E-2</v>
      </c>
      <c r="D107">
        <f t="shared" si="4"/>
        <v>-1.6670931150996049E-3</v>
      </c>
    </row>
    <row r="108" spans="1:4" x14ac:dyDescent="0.25">
      <c r="A108" s="1">
        <v>25934</v>
      </c>
      <c r="B108" s="2">
        <v>5069.7460000000001</v>
      </c>
      <c r="C108">
        <f t="shared" si="3"/>
        <v>0.10863965809866993</v>
      </c>
      <c r="D108">
        <f t="shared" si="4"/>
        <v>2.6972442943454578E-2</v>
      </c>
    </row>
    <row r="109" spans="1:4" x14ac:dyDescent="0.25">
      <c r="A109" s="1">
        <v>26024</v>
      </c>
      <c r="B109" s="2">
        <v>5097.1790000000001</v>
      </c>
      <c r="C109">
        <f t="shared" si="3"/>
        <v>2.1644476863337481E-2</v>
      </c>
      <c r="D109">
        <f t="shared" si="4"/>
        <v>3.1066227041022687E-2</v>
      </c>
    </row>
    <row r="110" spans="1:4" x14ac:dyDescent="0.25">
      <c r="A110" s="1">
        <v>26115</v>
      </c>
      <c r="B110" s="2">
        <v>5139.1279999999997</v>
      </c>
      <c r="C110">
        <f t="shared" si="3"/>
        <v>3.2919385409066138E-2</v>
      </c>
      <c r="D110">
        <f t="shared" si="4"/>
        <v>3.005897386713885E-2</v>
      </c>
    </row>
    <row r="111" spans="1:4" x14ac:dyDescent="0.25">
      <c r="A111" s="1">
        <v>26207</v>
      </c>
      <c r="B111" s="2">
        <v>5151.2449999999999</v>
      </c>
      <c r="C111">
        <f t="shared" si="3"/>
        <v>9.4311719809274663E-3</v>
      </c>
      <c r="D111">
        <f t="shared" si="4"/>
        <v>4.3672084142996725E-2</v>
      </c>
    </row>
    <row r="112" spans="1:4" x14ac:dyDescent="0.25">
      <c r="A112" s="1">
        <v>26299</v>
      </c>
      <c r="B112" s="2">
        <v>5245.9740000000002</v>
      </c>
      <c r="C112">
        <f t="shared" si="3"/>
        <v>7.3558139828333147E-2</v>
      </c>
      <c r="D112">
        <f t="shared" si="4"/>
        <v>3.4760715822844013E-2</v>
      </c>
    </row>
    <row r="113" spans="1:4" x14ac:dyDescent="0.25">
      <c r="A113" s="1">
        <v>26390</v>
      </c>
      <c r="B113" s="2">
        <v>5365.0450000000001</v>
      </c>
      <c r="C113">
        <f t="shared" si="3"/>
        <v>9.0790385160124387E-2</v>
      </c>
      <c r="D113">
        <f t="shared" si="4"/>
        <v>5.2551813463878716E-2</v>
      </c>
    </row>
    <row r="114" spans="1:4" x14ac:dyDescent="0.25">
      <c r="A114" s="1">
        <v>26481</v>
      </c>
      <c r="B114" s="2">
        <v>5415.7120000000004</v>
      </c>
      <c r="C114">
        <f t="shared" si="3"/>
        <v>3.7775638414962565E-2</v>
      </c>
      <c r="D114">
        <f t="shared" si="4"/>
        <v>5.3819247156327021E-2</v>
      </c>
    </row>
    <row r="115" spans="1:4" x14ac:dyDescent="0.25">
      <c r="A115" s="1">
        <v>26573</v>
      </c>
      <c r="B115" s="2">
        <v>5506.3959999999997</v>
      </c>
      <c r="C115">
        <f t="shared" si="3"/>
        <v>6.6978450848198534E-2</v>
      </c>
      <c r="D115">
        <f t="shared" si="4"/>
        <v>6.8944692011348785E-2</v>
      </c>
    </row>
    <row r="116" spans="1:4" x14ac:dyDescent="0.25">
      <c r="A116" s="1">
        <v>26665</v>
      </c>
      <c r="B116" s="2">
        <v>5642.6689999999999</v>
      </c>
      <c r="C116">
        <f t="shared" si="3"/>
        <v>9.8992517065608965E-2</v>
      </c>
      <c r="D116">
        <f t="shared" si="4"/>
        <v>7.561894130622826E-2</v>
      </c>
    </row>
    <row r="117" spans="1:4" x14ac:dyDescent="0.25">
      <c r="A117" s="1">
        <v>26755</v>
      </c>
      <c r="B117" s="2">
        <v>5704.098</v>
      </c>
      <c r="C117">
        <f t="shared" si="3"/>
        <v>4.3546059497730383E-2</v>
      </c>
      <c r="D117">
        <f t="shared" si="4"/>
        <v>6.3196674026033239E-2</v>
      </c>
    </row>
    <row r="118" spans="1:4" x14ac:dyDescent="0.25">
      <c r="A118" s="1">
        <v>26846</v>
      </c>
      <c r="B118" s="2">
        <v>5674.1</v>
      </c>
      <c r="C118">
        <f t="shared" si="3"/>
        <v>-2.1036104218405516E-2</v>
      </c>
      <c r="D118">
        <f t="shared" si="4"/>
        <v>4.7710808846556096E-2</v>
      </c>
    </row>
    <row r="119" spans="1:4" x14ac:dyDescent="0.25">
      <c r="A119" s="1">
        <v>26938</v>
      </c>
      <c r="B119" s="2">
        <v>5727.96</v>
      </c>
      <c r="C119">
        <f t="shared" si="3"/>
        <v>3.7969017112845727E-2</v>
      </c>
      <c r="D119">
        <f t="shared" si="4"/>
        <v>4.0237570999252625E-2</v>
      </c>
    </row>
    <row r="120" spans="1:4" x14ac:dyDescent="0.25">
      <c r="A120" s="1">
        <v>27030</v>
      </c>
      <c r="B120" s="2">
        <v>5678.7129999999997</v>
      </c>
      <c r="C120">
        <f t="shared" si="3"/>
        <v>-3.4390603286336141E-2</v>
      </c>
      <c r="D120">
        <f t="shared" si="4"/>
        <v>6.3877572829453833E-3</v>
      </c>
    </row>
    <row r="121" spans="1:4" x14ac:dyDescent="0.25">
      <c r="A121" s="1">
        <v>27120</v>
      </c>
      <c r="B121" s="2">
        <v>5692.21</v>
      </c>
      <c r="C121">
        <f t="shared" si="3"/>
        <v>9.5070837353468107E-3</v>
      </c>
      <c r="D121">
        <f t="shared" si="4"/>
        <v>-2.0841156656143944E-3</v>
      </c>
    </row>
    <row r="122" spans="1:4" x14ac:dyDescent="0.25">
      <c r="A122" s="1">
        <v>27211</v>
      </c>
      <c r="B122" s="2">
        <v>5638.4110000000001</v>
      </c>
      <c r="C122">
        <f t="shared" si="3"/>
        <v>-3.7805351524275999E-2</v>
      </c>
      <c r="D122">
        <f t="shared" si="4"/>
        <v>-6.2898080752895602E-3</v>
      </c>
    </row>
    <row r="123" spans="1:4" x14ac:dyDescent="0.25">
      <c r="A123" s="1">
        <v>27303</v>
      </c>
      <c r="B123" s="2">
        <v>5616.5259999999998</v>
      </c>
      <c r="C123">
        <f t="shared" si="3"/>
        <v>-1.5525650755150888E-2</v>
      </c>
      <c r="D123">
        <f t="shared" si="4"/>
        <v>-1.9454395631254395E-2</v>
      </c>
    </row>
    <row r="124" spans="1:4" x14ac:dyDescent="0.25">
      <c r="A124" s="1">
        <v>27395</v>
      </c>
      <c r="B124" s="2">
        <v>5548.1559999999999</v>
      </c>
      <c r="C124">
        <f t="shared" si="3"/>
        <v>-4.8692020654760526E-2</v>
      </c>
      <c r="D124">
        <f t="shared" si="4"/>
        <v>-2.2990596636949245E-2</v>
      </c>
    </row>
    <row r="125" spans="1:4" x14ac:dyDescent="0.25">
      <c r="A125" s="1">
        <v>27485</v>
      </c>
      <c r="B125" s="2">
        <v>5587.8</v>
      </c>
      <c r="C125">
        <f t="shared" si="3"/>
        <v>2.8581748602598545E-2</v>
      </c>
      <c r="D125">
        <f t="shared" si="4"/>
        <v>-1.8342612096180599E-2</v>
      </c>
    </row>
    <row r="126" spans="1:4" x14ac:dyDescent="0.25">
      <c r="A126" s="1">
        <v>27576</v>
      </c>
      <c r="B126" s="2">
        <v>5683.4440000000004</v>
      </c>
      <c r="C126">
        <f t="shared" si="3"/>
        <v>6.84663015855973E-2</v>
      </c>
      <c r="D126">
        <f t="shared" si="4"/>
        <v>7.9868246568048917E-3</v>
      </c>
    </row>
    <row r="127" spans="1:4" x14ac:dyDescent="0.25">
      <c r="A127" s="1">
        <v>27668</v>
      </c>
      <c r="B127" s="2">
        <v>5759.9719999999998</v>
      </c>
      <c r="C127">
        <f t="shared" si="3"/>
        <v>5.3860300198259381E-2</v>
      </c>
      <c r="D127">
        <f t="shared" si="4"/>
        <v>2.5539986817473936E-2</v>
      </c>
    </row>
    <row r="128" spans="1:4" x14ac:dyDescent="0.25">
      <c r="A128" s="1">
        <v>27760</v>
      </c>
      <c r="B128" s="2">
        <v>5889.5</v>
      </c>
      <c r="C128">
        <f t="shared" si="3"/>
        <v>8.9950437259069815E-2</v>
      </c>
      <c r="D128">
        <f t="shared" si="4"/>
        <v>6.1523864866092515E-2</v>
      </c>
    </row>
    <row r="129" spans="1:4" x14ac:dyDescent="0.25">
      <c r="A129" s="1">
        <v>27851</v>
      </c>
      <c r="B129" s="2">
        <v>5932.7110000000002</v>
      </c>
      <c r="C129">
        <f t="shared" si="3"/>
        <v>2.9347822395789258E-2</v>
      </c>
      <c r="D129">
        <f t="shared" si="4"/>
        <v>6.1725723898493179E-2</v>
      </c>
    </row>
    <row r="130" spans="1:4" x14ac:dyDescent="0.25">
      <c r="A130" s="1">
        <v>27942</v>
      </c>
      <c r="B130" s="2">
        <v>5965.2650000000003</v>
      </c>
      <c r="C130">
        <f t="shared" si="3"/>
        <v>2.1948819013769771E-2</v>
      </c>
      <c r="D130">
        <f t="shared" si="4"/>
        <v>4.9586307175719435E-2</v>
      </c>
    </row>
    <row r="131" spans="1:4" x14ac:dyDescent="0.25">
      <c r="A131" s="1">
        <v>28034</v>
      </c>
      <c r="B131" s="2">
        <v>6008.5039999999999</v>
      </c>
      <c r="C131">
        <f t="shared" si="3"/>
        <v>2.8993850231296747E-2</v>
      </c>
      <c r="D131">
        <f t="shared" si="4"/>
        <v>4.3148126414503496E-2</v>
      </c>
    </row>
    <row r="132" spans="1:4" x14ac:dyDescent="0.25">
      <c r="A132" s="1">
        <v>28126</v>
      </c>
      <c r="B132" s="2">
        <v>6079.4939999999997</v>
      </c>
      <c r="C132">
        <f t="shared" si="3"/>
        <v>4.7259683941293318E-2</v>
      </c>
      <c r="D132">
        <f t="shared" si="4"/>
        <v>3.2259784362000055E-2</v>
      </c>
    </row>
    <row r="133" spans="1:4" x14ac:dyDescent="0.25">
      <c r="A133" s="1">
        <v>28216</v>
      </c>
      <c r="B133" s="2">
        <v>6197.6859999999997</v>
      </c>
      <c r="C133">
        <f t="shared" si="3"/>
        <v>7.7764366573928712E-2</v>
      </c>
      <c r="D133">
        <f t="shared" si="4"/>
        <v>4.4663392503022648E-2</v>
      </c>
    </row>
    <row r="134" spans="1:4" x14ac:dyDescent="0.25">
      <c r="A134" s="1">
        <v>28307</v>
      </c>
      <c r="B134" s="2">
        <v>6309.5140000000001</v>
      </c>
      <c r="C134">
        <f t="shared" si="3"/>
        <v>7.2174033986232899E-2</v>
      </c>
      <c r="D134">
        <f t="shared" si="4"/>
        <v>5.7708919888722399E-2</v>
      </c>
    </row>
    <row r="135" spans="1:4" x14ac:dyDescent="0.25">
      <c r="A135" s="1">
        <v>28399</v>
      </c>
      <c r="B135" s="2">
        <v>6309.652</v>
      </c>
      <c r="C135">
        <f t="shared" si="3"/>
        <v>8.7486928470603686E-5</v>
      </c>
      <c r="D135">
        <f t="shared" si="4"/>
        <v>5.0120296166899392E-2</v>
      </c>
    </row>
    <row r="136" spans="1:4" x14ac:dyDescent="0.25">
      <c r="A136" s="1">
        <v>28491</v>
      </c>
      <c r="B136" s="2">
        <v>6329.7910000000002</v>
      </c>
      <c r="C136">
        <f t="shared" si="3"/>
        <v>1.2767106648671422E-2</v>
      </c>
      <c r="D136">
        <f t="shared" si="4"/>
        <v>4.1170696113854266E-2</v>
      </c>
    </row>
    <row r="137" spans="1:4" x14ac:dyDescent="0.25">
      <c r="A137" s="1">
        <v>28581</v>
      </c>
      <c r="B137" s="2">
        <v>6574.39</v>
      </c>
      <c r="C137">
        <f t="shared" si="3"/>
        <v>0.15457003240707312</v>
      </c>
      <c r="D137">
        <f t="shared" si="4"/>
        <v>6.0781394862534199E-2</v>
      </c>
    </row>
    <row r="138" spans="1:4" x14ac:dyDescent="0.25">
      <c r="A138" s="1">
        <v>28672</v>
      </c>
      <c r="B138" s="2">
        <v>6640.4970000000003</v>
      </c>
      <c r="C138">
        <f t="shared" si="3"/>
        <v>4.0220917834202119E-2</v>
      </c>
      <c r="D138">
        <f t="shared" si="4"/>
        <v>5.2457764575845278E-2</v>
      </c>
    </row>
    <row r="139" spans="1:4" x14ac:dyDescent="0.25">
      <c r="A139" s="1">
        <v>28764</v>
      </c>
      <c r="B139" s="2">
        <v>6729.7550000000001</v>
      </c>
      <c r="C139">
        <f t="shared" si="3"/>
        <v>5.3765855176201249E-2</v>
      </c>
      <c r="D139">
        <f t="shared" si="4"/>
        <v>6.6581009539036451E-2</v>
      </c>
    </row>
    <row r="140" spans="1:4" x14ac:dyDescent="0.25">
      <c r="A140" s="1">
        <v>28856</v>
      </c>
      <c r="B140" s="2">
        <v>6741.8540000000003</v>
      </c>
      <c r="C140">
        <f t="shared" si="3"/>
        <v>7.1913464903259339E-3</v>
      </c>
      <c r="D140">
        <f t="shared" si="4"/>
        <v>6.5098989840264965E-2</v>
      </c>
    </row>
    <row r="141" spans="1:4" x14ac:dyDescent="0.25">
      <c r="A141" s="1">
        <v>28946</v>
      </c>
      <c r="B141" s="2">
        <v>6749.0630000000001</v>
      </c>
      <c r="C141">
        <f t="shared" si="3"/>
        <v>4.2771617421557551E-3</v>
      </c>
      <c r="D141">
        <f t="shared" si="4"/>
        <v>2.6568700670328349E-2</v>
      </c>
    </row>
    <row r="142" spans="1:4" x14ac:dyDescent="0.25">
      <c r="A142" s="1">
        <v>29037</v>
      </c>
      <c r="B142" s="2">
        <v>6799.2</v>
      </c>
      <c r="C142">
        <f t="shared" ref="C142:C205" si="5">(B142/B141-1)*4</f>
        <v>2.9714939688664899E-2</v>
      </c>
      <c r="D142">
        <f t="shared" si="4"/>
        <v>2.3899265371251532E-2</v>
      </c>
    </row>
    <row r="143" spans="1:4" x14ac:dyDescent="0.25">
      <c r="A143" s="1">
        <v>29129</v>
      </c>
      <c r="B143" s="2">
        <v>6816.2030000000004</v>
      </c>
      <c r="C143">
        <f t="shared" si="5"/>
        <v>1.0002941522532005E-2</v>
      </c>
      <c r="D143">
        <f t="shared" si="4"/>
        <v>1.2845638511357338E-2</v>
      </c>
    </row>
    <row r="144" spans="1:4" x14ac:dyDescent="0.25">
      <c r="A144" s="1">
        <v>29221</v>
      </c>
      <c r="B144" s="2">
        <v>6837.6409999999996</v>
      </c>
      <c r="C144">
        <f t="shared" si="5"/>
        <v>1.2580611228861116E-2</v>
      </c>
      <c r="D144">
        <f t="shared" si="4"/>
        <v>1.4207812865719038E-2</v>
      </c>
    </row>
    <row r="145" spans="1:4" x14ac:dyDescent="0.25">
      <c r="A145" s="1">
        <v>29312</v>
      </c>
      <c r="B145" s="2">
        <v>6696.7529999999997</v>
      </c>
      <c r="C145">
        <f t="shared" si="5"/>
        <v>-8.2419068213730462E-2</v>
      </c>
      <c r="D145">
        <f t="shared" ref="D145:D208" si="6">B145/B141-1</f>
        <v>-7.7507055423842175E-3</v>
      </c>
    </row>
    <row r="146" spans="1:4" x14ac:dyDescent="0.25">
      <c r="A146" s="1">
        <v>29403</v>
      </c>
      <c r="B146" s="2">
        <v>6688.7939999999999</v>
      </c>
      <c r="C146">
        <f t="shared" si="5"/>
        <v>-4.753945680839422E-3</v>
      </c>
      <c r="D146">
        <f t="shared" si="6"/>
        <v>-1.6238086833745169E-2</v>
      </c>
    </row>
    <row r="147" spans="1:4" x14ac:dyDescent="0.25">
      <c r="A147" s="1">
        <v>29495</v>
      </c>
      <c r="B147" s="2">
        <v>6813.5349999999999</v>
      </c>
      <c r="C147">
        <f t="shared" si="5"/>
        <v>7.4597005080437206E-2</v>
      </c>
      <c r="D147">
        <f t="shared" si="6"/>
        <v>-3.9142026726624035E-4</v>
      </c>
    </row>
    <row r="148" spans="1:4" x14ac:dyDescent="0.25">
      <c r="A148" s="1">
        <v>29587</v>
      </c>
      <c r="B148" s="2">
        <v>6947.0420000000004</v>
      </c>
      <c r="C148">
        <f t="shared" si="5"/>
        <v>7.8377523561558249E-2</v>
      </c>
      <c r="D148">
        <f t="shared" si="6"/>
        <v>1.5999816310917847E-2</v>
      </c>
    </row>
    <row r="149" spans="1:4" x14ac:dyDescent="0.25">
      <c r="A149" s="1">
        <v>29677</v>
      </c>
      <c r="B149" s="2">
        <v>6895.5590000000002</v>
      </c>
      <c r="C149">
        <f t="shared" si="5"/>
        <v>-2.9643120050231619E-2</v>
      </c>
      <c r="D149">
        <f t="shared" si="6"/>
        <v>2.9686924394553671E-2</v>
      </c>
    </row>
    <row r="150" spans="1:4" x14ac:dyDescent="0.25">
      <c r="A150" s="1">
        <v>29768</v>
      </c>
      <c r="B150" s="2">
        <v>6978.1350000000002</v>
      </c>
      <c r="C150">
        <f t="shared" si="5"/>
        <v>4.7900975105861221E-2</v>
      </c>
      <c r="D150">
        <f t="shared" si="6"/>
        <v>4.3257573786844139E-2</v>
      </c>
    </row>
    <row r="151" spans="1:4" x14ac:dyDescent="0.25">
      <c r="A151" s="1">
        <v>29860</v>
      </c>
      <c r="B151" s="2">
        <v>6902.1049999999996</v>
      </c>
      <c r="C151">
        <f t="shared" si="5"/>
        <v>-4.3581845292474775E-2</v>
      </c>
      <c r="D151">
        <f t="shared" si="6"/>
        <v>1.299912600434272E-2</v>
      </c>
    </row>
    <row r="152" spans="1:4" x14ac:dyDescent="0.25">
      <c r="A152" s="1">
        <v>29952</v>
      </c>
      <c r="B152" s="2">
        <v>6794.8779999999997</v>
      </c>
      <c r="C152">
        <f t="shared" si="5"/>
        <v>-6.214162201241491E-2</v>
      </c>
      <c r="D152">
        <f t="shared" si="6"/>
        <v>-2.1903423068408201E-2</v>
      </c>
    </row>
    <row r="153" spans="1:4" x14ac:dyDescent="0.25">
      <c r="A153" s="1">
        <v>30042</v>
      </c>
      <c r="B153" s="2">
        <v>6825.8760000000002</v>
      </c>
      <c r="C153">
        <f t="shared" si="5"/>
        <v>1.8247862581197261E-2</v>
      </c>
      <c r="D153">
        <f t="shared" si="6"/>
        <v>-1.0105489634705478E-2</v>
      </c>
    </row>
    <row r="154" spans="1:4" x14ac:dyDescent="0.25">
      <c r="A154" s="1">
        <v>30133</v>
      </c>
      <c r="B154" s="2">
        <v>6799.7809999999999</v>
      </c>
      <c r="C154">
        <f t="shared" si="5"/>
        <v>-1.5291810164732134E-2</v>
      </c>
      <c r="D154">
        <f t="shared" si="6"/>
        <v>-2.5558978151038914E-2</v>
      </c>
    </row>
    <row r="155" spans="1:4" x14ac:dyDescent="0.25">
      <c r="A155" s="1">
        <v>30225</v>
      </c>
      <c r="B155" s="2">
        <v>6802.4970000000003</v>
      </c>
      <c r="C155">
        <f t="shared" si="5"/>
        <v>1.5976985141143984E-3</v>
      </c>
      <c r="D155">
        <f t="shared" si="6"/>
        <v>-1.4431539363715773E-2</v>
      </c>
    </row>
    <row r="156" spans="1:4" x14ac:dyDescent="0.25">
      <c r="A156" s="1">
        <v>30317</v>
      </c>
      <c r="B156" s="2">
        <v>6892.1440000000002</v>
      </c>
      <c r="C156">
        <f t="shared" si="5"/>
        <v>5.2714172457554831E-2</v>
      </c>
      <c r="D156">
        <f t="shared" si="6"/>
        <v>1.4314605795718638E-2</v>
      </c>
    </row>
    <row r="157" spans="1:4" x14ac:dyDescent="0.25">
      <c r="A157" s="1">
        <v>30407</v>
      </c>
      <c r="B157" s="2">
        <v>7048.982</v>
      </c>
      <c r="C157">
        <f t="shared" si="5"/>
        <v>9.102421539654415E-2</v>
      </c>
      <c r="D157">
        <f t="shared" si="6"/>
        <v>3.2685328593721863E-2</v>
      </c>
    </row>
    <row r="158" spans="1:4" x14ac:dyDescent="0.25">
      <c r="A158" s="1">
        <v>30498</v>
      </c>
      <c r="B158" s="2">
        <v>7189.8959999999997</v>
      </c>
      <c r="C158">
        <f t="shared" si="5"/>
        <v>7.9962752068312604E-2</v>
      </c>
      <c r="D158">
        <f t="shared" si="6"/>
        <v>5.7371700647417923E-2</v>
      </c>
    </row>
    <row r="159" spans="1:4" x14ac:dyDescent="0.25">
      <c r="A159" s="1">
        <v>30590</v>
      </c>
      <c r="B159" s="2">
        <v>7339.893</v>
      </c>
      <c r="C159">
        <f t="shared" si="5"/>
        <v>8.3448773111600261E-2</v>
      </c>
      <c r="D159">
        <f t="shared" si="6"/>
        <v>7.8999814332883833E-2</v>
      </c>
    </row>
    <row r="160" spans="1:4" x14ac:dyDescent="0.25">
      <c r="A160" s="1">
        <v>30682</v>
      </c>
      <c r="B160" s="2">
        <v>7483.3710000000001</v>
      </c>
      <c r="C160">
        <f t="shared" si="5"/>
        <v>7.8190785614994596E-2</v>
      </c>
      <c r="D160">
        <f t="shared" si="6"/>
        <v>8.5782740465085938E-2</v>
      </c>
    </row>
    <row r="161" spans="1:4" x14ac:dyDescent="0.25">
      <c r="A161" s="1">
        <v>30773</v>
      </c>
      <c r="B161" s="2">
        <v>7612.6679999999997</v>
      </c>
      <c r="C161">
        <f t="shared" si="5"/>
        <v>6.9111634315603965E-2</v>
      </c>
      <c r="D161">
        <f t="shared" si="6"/>
        <v>7.9967008002006512E-2</v>
      </c>
    </row>
    <row r="162" spans="1:4" x14ac:dyDescent="0.25">
      <c r="A162" s="1">
        <v>30864</v>
      </c>
      <c r="B162" s="2">
        <v>7686.0590000000002</v>
      </c>
      <c r="C162">
        <f t="shared" si="5"/>
        <v>3.8562564399235555E-2</v>
      </c>
      <c r="D162">
        <f t="shared" si="6"/>
        <v>6.9008369523008373E-2</v>
      </c>
    </row>
    <row r="163" spans="1:4" x14ac:dyDescent="0.25">
      <c r="A163" s="1">
        <v>30956</v>
      </c>
      <c r="B163" s="2">
        <v>7749.1509999999998</v>
      </c>
      <c r="C163">
        <f t="shared" si="5"/>
        <v>3.2834512459506193E-2</v>
      </c>
      <c r="D163">
        <f t="shared" si="6"/>
        <v>5.5758033529916595E-2</v>
      </c>
    </row>
    <row r="164" spans="1:4" x14ac:dyDescent="0.25">
      <c r="A164" s="1">
        <v>31048</v>
      </c>
      <c r="B164" s="2">
        <v>7824.2470000000003</v>
      </c>
      <c r="C164">
        <f t="shared" si="5"/>
        <v>3.8763472282318467E-2</v>
      </c>
      <c r="D164">
        <f t="shared" si="6"/>
        <v>4.5551129297211057E-2</v>
      </c>
    </row>
    <row r="165" spans="1:4" x14ac:dyDescent="0.25">
      <c r="A165" s="1">
        <v>31138</v>
      </c>
      <c r="B165" s="2">
        <v>7893.1360000000004</v>
      </c>
      <c r="C165">
        <f t="shared" si="5"/>
        <v>3.5218213330944437E-2</v>
      </c>
      <c r="D165">
        <f t="shared" si="6"/>
        <v>3.6842273957041094E-2</v>
      </c>
    </row>
    <row r="166" spans="1:4" x14ac:dyDescent="0.25">
      <c r="A166" s="1">
        <v>31229</v>
      </c>
      <c r="B166" s="2">
        <v>8013.674</v>
      </c>
      <c r="C166">
        <f t="shared" si="5"/>
        <v>6.1084973070272497E-2</v>
      </c>
      <c r="D166">
        <f t="shared" si="6"/>
        <v>4.2624575221189342E-2</v>
      </c>
    </row>
    <row r="167" spans="1:4" x14ac:dyDescent="0.25">
      <c r="A167" s="1">
        <v>31321</v>
      </c>
      <c r="B167" s="2">
        <v>8073.2389999999996</v>
      </c>
      <c r="C167">
        <f t="shared" si="5"/>
        <v>2.97316811240389E-2</v>
      </c>
      <c r="D167">
        <f t="shared" si="6"/>
        <v>4.1822388026765633E-2</v>
      </c>
    </row>
    <row r="168" spans="1:4" x14ac:dyDescent="0.25">
      <c r="A168" s="1">
        <v>31413</v>
      </c>
      <c r="B168" s="2">
        <v>8148.6030000000001</v>
      </c>
      <c r="C168">
        <f t="shared" si="5"/>
        <v>3.7340155543518883E-2</v>
      </c>
      <c r="D168">
        <f t="shared" si="6"/>
        <v>4.145523524500172E-2</v>
      </c>
    </row>
    <row r="169" spans="1:4" x14ac:dyDescent="0.25">
      <c r="A169" s="1">
        <v>31503</v>
      </c>
      <c r="B169" s="2">
        <v>8185.3029999999999</v>
      </c>
      <c r="C169">
        <f t="shared" si="5"/>
        <v>1.8015357969948909E-2</v>
      </c>
      <c r="D169">
        <f t="shared" si="6"/>
        <v>3.7015325720980874E-2</v>
      </c>
    </row>
    <row r="170" spans="1:4" x14ac:dyDescent="0.25">
      <c r="A170" s="1">
        <v>31594</v>
      </c>
      <c r="B170" s="2">
        <v>8263.6389999999992</v>
      </c>
      <c r="C170">
        <f t="shared" si="5"/>
        <v>3.828129514570211E-2</v>
      </c>
      <c r="D170">
        <f t="shared" si="6"/>
        <v>3.1192309544910257E-2</v>
      </c>
    </row>
    <row r="171" spans="1:4" x14ac:dyDescent="0.25">
      <c r="A171" s="1">
        <v>31686</v>
      </c>
      <c r="B171" s="2">
        <v>8308.0210000000006</v>
      </c>
      <c r="C171">
        <f t="shared" si="5"/>
        <v>2.1483029449859359E-2</v>
      </c>
      <c r="D171">
        <f t="shared" si="6"/>
        <v>2.9081512389265374E-2</v>
      </c>
    </row>
    <row r="172" spans="1:4" x14ac:dyDescent="0.25">
      <c r="A172" s="1">
        <v>31778</v>
      </c>
      <c r="B172" s="2">
        <v>8369.93</v>
      </c>
      <c r="C172">
        <f t="shared" si="5"/>
        <v>2.9806857734230086E-2</v>
      </c>
      <c r="D172">
        <f t="shared" si="6"/>
        <v>2.7161342870673622E-2</v>
      </c>
    </row>
    <row r="173" spans="1:4" x14ac:dyDescent="0.25">
      <c r="A173" s="1">
        <v>31868</v>
      </c>
      <c r="B173" s="2">
        <v>8460.2330000000002</v>
      </c>
      <c r="C173">
        <f t="shared" si="5"/>
        <v>4.315591647719863E-2</v>
      </c>
      <c r="D173">
        <f t="shared" si="6"/>
        <v>3.3588249573656581E-2</v>
      </c>
    </row>
    <row r="174" spans="1:4" x14ac:dyDescent="0.25">
      <c r="A174" s="1">
        <v>31959</v>
      </c>
      <c r="B174" s="2">
        <v>8533.6350000000002</v>
      </c>
      <c r="C174">
        <f t="shared" si="5"/>
        <v>3.4704481543238686E-2</v>
      </c>
      <c r="D174">
        <f t="shared" si="6"/>
        <v>3.2672772854670962E-2</v>
      </c>
    </row>
    <row r="175" spans="1:4" x14ac:dyDescent="0.25">
      <c r="A175" s="1">
        <v>32051</v>
      </c>
      <c r="B175" s="2">
        <v>8680.1620000000003</v>
      </c>
      <c r="C175">
        <f t="shared" si="5"/>
        <v>6.8682103230335301E-2</v>
      </c>
      <c r="D175">
        <f t="shared" si="6"/>
        <v>4.4792977774129383E-2</v>
      </c>
    </row>
    <row r="176" spans="1:4" x14ac:dyDescent="0.25">
      <c r="A176" s="1">
        <v>32143</v>
      </c>
      <c r="B176" s="2">
        <v>8725.0059999999994</v>
      </c>
      <c r="C176">
        <f t="shared" si="5"/>
        <v>2.0665052103866266E-2</v>
      </c>
      <c r="D176">
        <f t="shared" si="6"/>
        <v>4.2422815961423721E-2</v>
      </c>
    </row>
    <row r="177" spans="1:4" x14ac:dyDescent="0.25">
      <c r="A177" s="1">
        <v>32234</v>
      </c>
      <c r="B177" s="2">
        <v>8839.6409999999996</v>
      </c>
      <c r="C177">
        <f t="shared" si="5"/>
        <v>5.2554691652933805E-2</v>
      </c>
      <c r="D177">
        <f t="shared" si="6"/>
        <v>4.4846046202273504E-2</v>
      </c>
    </row>
    <row r="178" spans="1:4" x14ac:dyDescent="0.25">
      <c r="A178" s="1">
        <v>32325</v>
      </c>
      <c r="B178" s="2">
        <v>8891.4349999999995</v>
      </c>
      <c r="C178">
        <f t="shared" si="5"/>
        <v>2.3437150897869685E-2</v>
      </c>
      <c r="D178">
        <f t="shared" si="6"/>
        <v>4.1928205272430796E-2</v>
      </c>
    </row>
    <row r="179" spans="1:4" x14ac:dyDescent="0.25">
      <c r="A179" s="1">
        <v>32417</v>
      </c>
      <c r="B179" s="2">
        <v>9009.9130000000005</v>
      </c>
      <c r="C179">
        <f t="shared" si="5"/>
        <v>5.3299832929106117E-2</v>
      </c>
      <c r="D179">
        <f t="shared" si="6"/>
        <v>3.798903753178795E-2</v>
      </c>
    </row>
    <row r="180" spans="1:4" x14ac:dyDescent="0.25">
      <c r="A180" s="1">
        <v>32509</v>
      </c>
      <c r="B180" s="2">
        <v>9101.5079999999998</v>
      </c>
      <c r="C180">
        <f t="shared" si="5"/>
        <v>4.0664099642249596E-2</v>
      </c>
      <c r="D180">
        <f t="shared" si="6"/>
        <v>4.3152062015773929E-2</v>
      </c>
    </row>
    <row r="181" spans="1:4" x14ac:dyDescent="0.25">
      <c r="A181" s="1">
        <v>32599</v>
      </c>
      <c r="B181" s="2">
        <v>9170.9770000000008</v>
      </c>
      <c r="C181">
        <f t="shared" si="5"/>
        <v>3.0530764791945053E-2</v>
      </c>
      <c r="D181">
        <f t="shared" si="6"/>
        <v>3.7482970179445241E-2</v>
      </c>
    </row>
    <row r="182" spans="1:4" x14ac:dyDescent="0.25">
      <c r="A182" s="1">
        <v>32690</v>
      </c>
      <c r="B182" s="2">
        <v>9238.9230000000007</v>
      </c>
      <c r="C182">
        <f t="shared" si="5"/>
        <v>2.963522861304746E-2</v>
      </c>
      <c r="D182">
        <f t="shared" si="6"/>
        <v>3.9081205677149011E-2</v>
      </c>
    </row>
    <row r="183" spans="1:4" x14ac:dyDescent="0.25">
      <c r="A183" s="1">
        <v>32782</v>
      </c>
      <c r="B183" s="2">
        <v>9257.1280000000006</v>
      </c>
      <c r="C183">
        <f t="shared" si="5"/>
        <v>7.8818710795616198E-3</v>
      </c>
      <c r="D183">
        <f t="shared" si="6"/>
        <v>2.7438111777549956E-2</v>
      </c>
    </row>
    <row r="184" spans="1:4" x14ac:dyDescent="0.25">
      <c r="A184" s="1">
        <v>32874</v>
      </c>
      <c r="B184" s="2">
        <v>9358.2890000000007</v>
      </c>
      <c r="C184">
        <f t="shared" si="5"/>
        <v>4.3711613364317614E-2</v>
      </c>
      <c r="D184">
        <f t="shared" si="6"/>
        <v>2.8213017007731045E-2</v>
      </c>
    </row>
    <row r="185" spans="1:4" x14ac:dyDescent="0.25">
      <c r="A185" s="1">
        <v>32964</v>
      </c>
      <c r="B185" s="2">
        <v>9392.2510000000002</v>
      </c>
      <c r="C185">
        <f t="shared" si="5"/>
        <v>1.4516328786170263E-2</v>
      </c>
      <c r="D185">
        <f t="shared" si="6"/>
        <v>2.4127636564784671E-2</v>
      </c>
    </row>
    <row r="186" spans="1:4" x14ac:dyDescent="0.25">
      <c r="A186" s="1">
        <v>33055</v>
      </c>
      <c r="B186" s="2">
        <v>9398.4989999999998</v>
      </c>
      <c r="C186">
        <f t="shared" si="5"/>
        <v>2.6609169622915374E-3</v>
      </c>
      <c r="D186">
        <f t="shared" si="6"/>
        <v>1.727214308420999E-2</v>
      </c>
    </row>
    <row r="187" spans="1:4" x14ac:dyDescent="0.25">
      <c r="A187" s="1">
        <v>33147</v>
      </c>
      <c r="B187" s="2">
        <v>9312.9369999999999</v>
      </c>
      <c r="C187">
        <f t="shared" si="5"/>
        <v>-3.6415176508504121E-2</v>
      </c>
      <c r="D187">
        <f t="shared" si="6"/>
        <v>6.0287596757870876E-3</v>
      </c>
    </row>
    <row r="188" spans="1:4" x14ac:dyDescent="0.25">
      <c r="A188" s="1">
        <v>33239</v>
      </c>
      <c r="B188" s="2">
        <v>9269.3670000000002</v>
      </c>
      <c r="C188">
        <f t="shared" si="5"/>
        <v>-1.871375270765796E-2</v>
      </c>
      <c r="D188">
        <f t="shared" si="6"/>
        <v>-9.5019506236664331E-3</v>
      </c>
    </row>
    <row r="189" spans="1:4" x14ac:dyDescent="0.25">
      <c r="A189" s="1">
        <v>33329</v>
      </c>
      <c r="B189" s="2">
        <v>9341.6419999999998</v>
      </c>
      <c r="C189">
        <f t="shared" si="5"/>
        <v>3.1188753234173916E-2</v>
      </c>
      <c r="D189">
        <f t="shared" si="6"/>
        <v>-5.3883781427902511E-3</v>
      </c>
    </row>
    <row r="190" spans="1:4" x14ac:dyDescent="0.25">
      <c r="A190" s="1">
        <v>33420</v>
      </c>
      <c r="B190" s="2">
        <v>9388.8449999999993</v>
      </c>
      <c r="C190">
        <f t="shared" si="5"/>
        <v>2.0211864252558165E-2</v>
      </c>
      <c r="D190">
        <f t="shared" si="6"/>
        <v>-1.0271852984184981E-3</v>
      </c>
    </row>
    <row r="191" spans="1:4" x14ac:dyDescent="0.25">
      <c r="A191" s="1">
        <v>33512</v>
      </c>
      <c r="B191" s="2">
        <v>9421.5650000000005</v>
      </c>
      <c r="C191">
        <f t="shared" si="5"/>
        <v>1.3939946819870208E-2</v>
      </c>
      <c r="D191">
        <f t="shared" si="6"/>
        <v>1.1664204321365057E-2</v>
      </c>
    </row>
    <row r="192" spans="1:4" x14ac:dyDescent="0.25">
      <c r="A192" s="1">
        <v>33604</v>
      </c>
      <c r="B192" s="2">
        <v>9534.3459999999995</v>
      </c>
      <c r="C192">
        <f t="shared" si="5"/>
        <v>4.7882066302148196E-2</v>
      </c>
      <c r="D192">
        <f t="shared" si="6"/>
        <v>2.858652591919153E-2</v>
      </c>
    </row>
    <row r="193" spans="1:4" x14ac:dyDescent="0.25">
      <c r="A193" s="1">
        <v>33695</v>
      </c>
      <c r="B193" s="2">
        <v>9637.732</v>
      </c>
      <c r="C193">
        <f t="shared" si="5"/>
        <v>4.3374133894448441E-2</v>
      </c>
      <c r="D193">
        <f t="shared" si="6"/>
        <v>3.1695712595280368E-2</v>
      </c>
    </row>
    <row r="194" spans="1:4" x14ac:dyDescent="0.25">
      <c r="A194" s="1">
        <v>33786</v>
      </c>
      <c r="B194" s="2">
        <v>9732.9789999999994</v>
      </c>
      <c r="C194">
        <f t="shared" si="5"/>
        <v>3.9530877181477742E-2</v>
      </c>
      <c r="D194">
        <f t="shared" si="6"/>
        <v>3.66534967826182E-2</v>
      </c>
    </row>
    <row r="195" spans="1:4" x14ac:dyDescent="0.25">
      <c r="A195" s="1">
        <v>33878</v>
      </c>
      <c r="B195" s="2">
        <v>9834.51</v>
      </c>
      <c r="C195">
        <f t="shared" si="5"/>
        <v>4.1726587512415314E-2</v>
      </c>
      <c r="D195">
        <f t="shared" si="6"/>
        <v>4.3829767135290076E-2</v>
      </c>
    </row>
    <row r="196" spans="1:4" x14ac:dyDescent="0.25">
      <c r="A196" s="1">
        <v>33970</v>
      </c>
      <c r="B196" s="2">
        <v>9850.973</v>
      </c>
      <c r="C196">
        <f t="shared" si="5"/>
        <v>6.6960123076800215E-3</v>
      </c>
      <c r="D196">
        <f t="shared" si="6"/>
        <v>3.3209094782169712E-2</v>
      </c>
    </row>
    <row r="197" spans="1:4" x14ac:dyDescent="0.25">
      <c r="A197" s="1">
        <v>34060</v>
      </c>
      <c r="B197" s="2">
        <v>9908.3469999999998</v>
      </c>
      <c r="C197">
        <f t="shared" si="5"/>
        <v>2.3296784997786091E-2</v>
      </c>
      <c r="D197">
        <f t="shared" si="6"/>
        <v>2.8078701503631676E-2</v>
      </c>
    </row>
    <row r="198" spans="1:4" x14ac:dyDescent="0.25">
      <c r="A198" s="1">
        <v>34151</v>
      </c>
      <c r="B198" s="2">
        <v>9955.6409999999996</v>
      </c>
      <c r="C198">
        <f t="shared" si="5"/>
        <v>1.9092589308791652E-2</v>
      </c>
      <c r="D198">
        <f t="shared" si="6"/>
        <v>2.2877065695918963E-2</v>
      </c>
    </row>
    <row r="199" spans="1:4" x14ac:dyDescent="0.25">
      <c r="A199" s="1">
        <v>34243</v>
      </c>
      <c r="B199" s="2">
        <v>10091.049000000001</v>
      </c>
      <c r="C199">
        <f t="shared" si="5"/>
        <v>5.4404533068238337E-2</v>
      </c>
      <c r="D199">
        <f t="shared" si="6"/>
        <v>2.6085590436127459E-2</v>
      </c>
    </row>
    <row r="200" spans="1:4" x14ac:dyDescent="0.25">
      <c r="A200" s="1">
        <v>34335</v>
      </c>
      <c r="B200" s="2">
        <v>10188.954</v>
      </c>
      <c r="C200">
        <f t="shared" si="5"/>
        <v>3.8808651112485215E-2</v>
      </c>
      <c r="D200">
        <f t="shared" si="6"/>
        <v>3.4309402736156125E-2</v>
      </c>
    </row>
    <row r="201" spans="1:4" x14ac:dyDescent="0.25">
      <c r="A201" s="1">
        <v>34425</v>
      </c>
      <c r="B201" s="2">
        <v>10327.019</v>
      </c>
      <c r="C201">
        <f t="shared" si="5"/>
        <v>5.420183465348849E-2</v>
      </c>
      <c r="D201">
        <f t="shared" si="6"/>
        <v>4.2254474939160014E-2</v>
      </c>
    </row>
    <row r="202" spans="1:4" x14ac:dyDescent="0.25">
      <c r="A202" s="1">
        <v>34516</v>
      </c>
      <c r="B202" s="2">
        <v>10387.382</v>
      </c>
      <c r="C202">
        <f t="shared" si="5"/>
        <v>2.3380609641562522E-2</v>
      </c>
      <c r="D202">
        <f t="shared" si="6"/>
        <v>4.3366469321262091E-2</v>
      </c>
    </row>
    <row r="203" spans="1:4" x14ac:dyDescent="0.25">
      <c r="A203" s="1">
        <v>34608</v>
      </c>
      <c r="B203" s="2">
        <v>10506.371999999999</v>
      </c>
      <c r="C203">
        <f t="shared" si="5"/>
        <v>4.5820977797870199E-2</v>
      </c>
      <c r="D203">
        <f t="shared" si="6"/>
        <v>4.1157564491065113E-2</v>
      </c>
    </row>
    <row r="204" spans="1:4" x14ac:dyDescent="0.25">
      <c r="A204" s="1">
        <v>34700</v>
      </c>
      <c r="B204" s="2">
        <v>10543.644</v>
      </c>
      <c r="C204">
        <f t="shared" si="5"/>
        <v>1.419024569090066E-2</v>
      </c>
      <c r="D204">
        <f t="shared" si="6"/>
        <v>3.4811227923887023E-2</v>
      </c>
    </row>
    <row r="205" spans="1:4" x14ac:dyDescent="0.25">
      <c r="A205" s="1">
        <v>34790</v>
      </c>
      <c r="B205" s="2">
        <v>10575.1</v>
      </c>
      <c r="C205">
        <f t="shared" si="5"/>
        <v>1.1933635088589689E-2</v>
      </c>
      <c r="D205">
        <f t="shared" si="6"/>
        <v>2.402251801802624E-2</v>
      </c>
    </row>
    <row r="206" spans="1:4" x14ac:dyDescent="0.25">
      <c r="A206" s="1">
        <v>34881</v>
      </c>
      <c r="B206" s="2">
        <v>10665.06</v>
      </c>
      <c r="C206">
        <f t="shared" ref="C206:C269" si="7">(B206/B205-1)*4</f>
        <v>3.4027101398567794E-2</v>
      </c>
      <c r="D206">
        <f t="shared" si="6"/>
        <v>2.6732241097901177E-2</v>
      </c>
    </row>
    <row r="207" spans="1:4" x14ac:dyDescent="0.25">
      <c r="A207" s="1">
        <v>34973</v>
      </c>
      <c r="B207" s="2">
        <v>10737.477999999999</v>
      </c>
      <c r="C207">
        <f t="shared" si="7"/>
        <v>2.7160841101690814E-2</v>
      </c>
      <c r="D207">
        <f t="shared" si="6"/>
        <v>2.1996746355449792E-2</v>
      </c>
    </row>
    <row r="208" spans="1:4" x14ac:dyDescent="0.25">
      <c r="A208" s="1">
        <v>35065</v>
      </c>
      <c r="B208" s="2">
        <v>10817.896000000001</v>
      </c>
      <c r="C208">
        <f t="shared" si="7"/>
        <v>2.9957872789123208E-2</v>
      </c>
      <c r="D208">
        <f t="shared" si="6"/>
        <v>2.6011121012811111E-2</v>
      </c>
    </row>
    <row r="209" spans="1:4" x14ac:dyDescent="0.25">
      <c r="A209" s="1">
        <v>35156</v>
      </c>
      <c r="B209" s="2">
        <v>10998.322</v>
      </c>
      <c r="C209">
        <f t="shared" si="7"/>
        <v>6.6713897046153825E-2</v>
      </c>
      <c r="D209">
        <f t="shared" ref="D209:D272" si="8">B209/B205-1</f>
        <v>4.0020614462274562E-2</v>
      </c>
    </row>
    <row r="210" spans="1:4" x14ac:dyDescent="0.25">
      <c r="A210" s="1">
        <v>35247</v>
      </c>
      <c r="B210" s="2">
        <v>11096.976000000001</v>
      </c>
      <c r="C210">
        <f t="shared" si="7"/>
        <v>3.5879655096477947E-2</v>
      </c>
      <c r="D210">
        <f t="shared" si="8"/>
        <v>4.0498225045147551E-2</v>
      </c>
    </row>
    <row r="211" spans="1:4" x14ac:dyDescent="0.25">
      <c r="A211" s="1">
        <v>35339</v>
      </c>
      <c r="B211" s="2">
        <v>11212.205</v>
      </c>
      <c r="C211">
        <f t="shared" si="7"/>
        <v>4.1535279521195179E-2</v>
      </c>
      <c r="D211">
        <f t="shared" si="8"/>
        <v>4.4212151121520327E-2</v>
      </c>
    </row>
    <row r="212" spans="1:4" x14ac:dyDescent="0.25">
      <c r="A212" s="1">
        <v>35431</v>
      </c>
      <c r="B212" s="2">
        <v>11284.587</v>
      </c>
      <c r="C212">
        <f t="shared" si="7"/>
        <v>2.5822574596165104E-2</v>
      </c>
      <c r="D212">
        <f t="shared" si="8"/>
        <v>4.3140643984745264E-2</v>
      </c>
    </row>
    <row r="213" spans="1:4" x14ac:dyDescent="0.25">
      <c r="A213" s="1">
        <v>35521</v>
      </c>
      <c r="B213" s="2">
        <v>11472.137000000001</v>
      </c>
      <c r="C213">
        <f t="shared" si="7"/>
        <v>6.6480058153657318E-2</v>
      </c>
      <c r="D213">
        <f t="shared" si="8"/>
        <v>4.3080662668359748E-2</v>
      </c>
    </row>
    <row r="214" spans="1:4" x14ac:dyDescent="0.25">
      <c r="A214" s="1">
        <v>35612</v>
      </c>
      <c r="B214" s="2">
        <v>11615.636</v>
      </c>
      <c r="C214">
        <f t="shared" si="7"/>
        <v>5.0033921317361951E-2</v>
      </c>
      <c r="D214">
        <f t="shared" si="8"/>
        <v>4.6738859307256408E-2</v>
      </c>
    </row>
    <row r="215" spans="1:4" x14ac:dyDescent="0.25">
      <c r="A215" s="1">
        <v>35704</v>
      </c>
      <c r="B215" s="2">
        <v>11715.393</v>
      </c>
      <c r="C215">
        <f t="shared" si="7"/>
        <v>3.4352660500036158E-2</v>
      </c>
      <c r="D215">
        <f t="shared" si="8"/>
        <v>4.4878594353207069E-2</v>
      </c>
    </row>
    <row r="216" spans="1:4" x14ac:dyDescent="0.25">
      <c r="A216" s="1">
        <v>35796</v>
      </c>
      <c r="B216" s="2">
        <v>11832.486000000001</v>
      </c>
      <c r="C216">
        <f t="shared" si="7"/>
        <v>3.9979196600575584E-2</v>
      </c>
      <c r="D216">
        <f t="shared" si="8"/>
        <v>4.8552862413130615E-2</v>
      </c>
    </row>
    <row r="217" spans="1:4" x14ac:dyDescent="0.25">
      <c r="A217" s="1">
        <v>35886</v>
      </c>
      <c r="B217" s="2">
        <v>11942.031999999999</v>
      </c>
      <c r="C217">
        <f t="shared" si="7"/>
        <v>3.7032285523092234E-2</v>
      </c>
      <c r="D217">
        <f t="shared" si="8"/>
        <v>4.0959674731917639E-2</v>
      </c>
    </row>
    <row r="218" spans="1:4" x14ac:dyDescent="0.25">
      <c r="A218" s="1">
        <v>35977</v>
      </c>
      <c r="B218" s="2">
        <v>12091.614</v>
      </c>
      <c r="C218">
        <f t="shared" si="7"/>
        <v>5.0102696090581489E-2</v>
      </c>
      <c r="D218">
        <f t="shared" si="8"/>
        <v>4.0977351563013853E-2</v>
      </c>
    </row>
    <row r="219" spans="1:4" x14ac:dyDescent="0.25">
      <c r="A219" s="1">
        <v>36069</v>
      </c>
      <c r="B219" s="2">
        <v>12287</v>
      </c>
      <c r="C219">
        <f t="shared" si="7"/>
        <v>6.4635209162316798E-2</v>
      </c>
      <c r="D219">
        <f t="shared" si="8"/>
        <v>4.8791107562503377E-2</v>
      </c>
    </row>
    <row r="220" spans="1:4" x14ac:dyDescent="0.25">
      <c r="A220" s="1">
        <v>36161</v>
      </c>
      <c r="B220" s="2">
        <v>12403.293</v>
      </c>
      <c r="C220">
        <f t="shared" si="7"/>
        <v>3.7858875233987455E-2</v>
      </c>
      <c r="D220">
        <f t="shared" si="8"/>
        <v>4.8240665571038788E-2</v>
      </c>
    </row>
    <row r="221" spans="1:4" x14ac:dyDescent="0.25">
      <c r="A221" s="1">
        <v>36251</v>
      </c>
      <c r="B221" s="2">
        <v>12498.694</v>
      </c>
      <c r="C221">
        <f t="shared" si="7"/>
        <v>3.0766345679328566E-2</v>
      </c>
      <c r="D221">
        <f t="shared" si="8"/>
        <v>4.6613675126645049E-2</v>
      </c>
    </row>
    <row r="222" spans="1:4" x14ac:dyDescent="0.25">
      <c r="A222" s="1">
        <v>36342</v>
      </c>
      <c r="B222" s="2">
        <v>12662.385</v>
      </c>
      <c r="C222">
        <f t="shared" si="7"/>
        <v>5.238659335127327E-2</v>
      </c>
      <c r="D222">
        <f t="shared" si="8"/>
        <v>4.7203872038918959E-2</v>
      </c>
    </row>
    <row r="223" spans="1:4" x14ac:dyDescent="0.25">
      <c r="A223" s="1">
        <v>36434</v>
      </c>
      <c r="B223" s="2">
        <v>12877.593000000001</v>
      </c>
      <c r="C223">
        <f t="shared" si="7"/>
        <v>6.7983401231284546E-2</v>
      </c>
      <c r="D223">
        <f t="shared" si="8"/>
        <v>4.8066493041425851E-2</v>
      </c>
    </row>
    <row r="224" spans="1:4" x14ac:dyDescent="0.25">
      <c r="A224" s="1">
        <v>36526</v>
      </c>
      <c r="B224" s="2">
        <v>12924.179</v>
      </c>
      <c r="C224">
        <f t="shared" si="7"/>
        <v>1.4470406076663167E-2</v>
      </c>
      <c r="D224">
        <f t="shared" si="8"/>
        <v>4.1995782894107325E-2</v>
      </c>
    </row>
    <row r="225" spans="1:4" x14ac:dyDescent="0.25">
      <c r="A225" s="1">
        <v>36617</v>
      </c>
      <c r="B225" s="2">
        <v>13160.842000000001</v>
      </c>
      <c r="C225">
        <f t="shared" si="7"/>
        <v>7.3246586881843712E-2</v>
      </c>
      <c r="D225">
        <f t="shared" si="8"/>
        <v>5.297737507614797E-2</v>
      </c>
    </row>
    <row r="226" spans="1:4" x14ac:dyDescent="0.25">
      <c r="A226" s="1">
        <v>36708</v>
      </c>
      <c r="B226" s="2">
        <v>13178.419</v>
      </c>
      <c r="C226">
        <f t="shared" si="7"/>
        <v>5.3422113873864419E-3</v>
      </c>
      <c r="D226">
        <f t="shared" si="8"/>
        <v>4.0753302004322256E-2</v>
      </c>
    </row>
    <row r="227" spans="1:4" x14ac:dyDescent="0.25">
      <c r="A227" s="1">
        <v>36800</v>
      </c>
      <c r="B227" s="2">
        <v>13260.505999999999</v>
      </c>
      <c r="C227">
        <f t="shared" si="7"/>
        <v>2.4915583576452072E-2</v>
      </c>
      <c r="D227">
        <f t="shared" si="8"/>
        <v>2.9734826997560804E-2</v>
      </c>
    </row>
    <row r="228" spans="1:4" x14ac:dyDescent="0.25">
      <c r="A228" s="1">
        <v>36892</v>
      </c>
      <c r="B228" s="2">
        <v>13222.69</v>
      </c>
      <c r="C228">
        <f t="shared" si="7"/>
        <v>-1.1407106184333937E-2</v>
      </c>
      <c r="D228">
        <f t="shared" si="8"/>
        <v>2.3097095761363207E-2</v>
      </c>
    </row>
    <row r="229" spans="1:4" x14ac:dyDescent="0.25">
      <c r="A229" s="1">
        <v>36982</v>
      </c>
      <c r="B229" s="2">
        <v>13299.984</v>
      </c>
      <c r="C229">
        <f t="shared" si="7"/>
        <v>2.3382231603402914E-2</v>
      </c>
      <c r="D229">
        <f t="shared" si="8"/>
        <v>1.0572423861634261E-2</v>
      </c>
    </row>
    <row r="230" spans="1:4" x14ac:dyDescent="0.25">
      <c r="A230" s="1">
        <v>37073</v>
      </c>
      <c r="B230" s="2">
        <v>13244.784</v>
      </c>
      <c r="C230">
        <f t="shared" si="7"/>
        <v>-1.6601523731156753E-2</v>
      </c>
      <c r="D230">
        <f t="shared" si="8"/>
        <v>5.0358848053018157E-3</v>
      </c>
    </row>
    <row r="231" spans="1:4" x14ac:dyDescent="0.25">
      <c r="A231" s="1">
        <v>37165</v>
      </c>
      <c r="B231" s="2">
        <v>13280.859</v>
      </c>
      <c r="C231">
        <f t="shared" si="7"/>
        <v>1.0894854910431739E-2</v>
      </c>
      <c r="D231">
        <f t="shared" si="8"/>
        <v>1.5348584737264748E-3</v>
      </c>
    </row>
    <row r="232" spans="1:4" x14ac:dyDescent="0.25">
      <c r="A232" s="1">
        <v>37257</v>
      </c>
      <c r="B232" s="2">
        <v>13397.002</v>
      </c>
      <c r="C232">
        <f t="shared" si="7"/>
        <v>3.4980568651470811E-2</v>
      </c>
      <c r="D232">
        <f t="shared" si="8"/>
        <v>1.3182794121317176E-2</v>
      </c>
    </row>
    <row r="233" spans="1:4" x14ac:dyDescent="0.25">
      <c r="A233" s="1">
        <v>37347</v>
      </c>
      <c r="B233" s="2">
        <v>13478.152</v>
      </c>
      <c r="C233">
        <f t="shared" si="7"/>
        <v>2.4229301451175189E-2</v>
      </c>
      <c r="D233">
        <f t="shared" si="8"/>
        <v>1.3396106341180491E-2</v>
      </c>
    </row>
    <row r="234" spans="1:4" x14ac:dyDescent="0.25">
      <c r="A234" s="1">
        <v>37438</v>
      </c>
      <c r="B234" s="2">
        <v>13538.072</v>
      </c>
      <c r="C234">
        <f t="shared" si="7"/>
        <v>1.7782853316982816E-2</v>
      </c>
      <c r="D234">
        <f t="shared" si="8"/>
        <v>2.2143660477966343E-2</v>
      </c>
    </row>
    <row r="235" spans="1:4" x14ac:dyDescent="0.25">
      <c r="A235" s="1">
        <v>37530</v>
      </c>
      <c r="B235" s="2">
        <v>13559.031999999999</v>
      </c>
      <c r="C235">
        <f t="shared" si="7"/>
        <v>6.1929054595069033E-3</v>
      </c>
      <c r="D235">
        <f t="shared" si="8"/>
        <v>2.0945407221023782E-2</v>
      </c>
    </row>
    <row r="236" spans="1:4" x14ac:dyDescent="0.25">
      <c r="A236" s="1">
        <v>37622</v>
      </c>
      <c r="B236" s="2">
        <v>13634.253000000001</v>
      </c>
      <c r="C236">
        <f t="shared" si="7"/>
        <v>2.2190669658423978E-2</v>
      </c>
      <c r="D236">
        <f t="shared" si="8"/>
        <v>1.7709260624130696E-2</v>
      </c>
    </row>
    <row r="237" spans="1:4" x14ac:dyDescent="0.25">
      <c r="A237" s="1">
        <v>37712</v>
      </c>
      <c r="B237" s="2">
        <v>13751.543</v>
      </c>
      <c r="C237">
        <f t="shared" si="7"/>
        <v>3.4410392707249216E-2</v>
      </c>
      <c r="D237">
        <f t="shared" si="8"/>
        <v>2.028401222956977E-2</v>
      </c>
    </row>
    <row r="238" spans="1:4" x14ac:dyDescent="0.25">
      <c r="A238" s="1">
        <v>37803</v>
      </c>
      <c r="B238" s="2">
        <v>13985.073</v>
      </c>
      <c r="C238">
        <f t="shared" si="7"/>
        <v>6.792837720101641E-2</v>
      </c>
      <c r="D238">
        <f t="shared" si="8"/>
        <v>3.3018069338085931E-2</v>
      </c>
    </row>
    <row r="239" spans="1:4" x14ac:dyDescent="0.25">
      <c r="A239" s="1">
        <v>37895</v>
      </c>
      <c r="B239" s="2">
        <v>14145.645</v>
      </c>
      <c r="C239">
        <f t="shared" si="7"/>
        <v>4.5926681970126282E-2</v>
      </c>
      <c r="D239">
        <f t="shared" si="8"/>
        <v>4.3263634159134812E-2</v>
      </c>
    </row>
    <row r="240" spans="1:4" x14ac:dyDescent="0.25">
      <c r="A240" s="1">
        <v>37987</v>
      </c>
      <c r="B240" s="2">
        <v>14221.147000000001</v>
      </c>
      <c r="C240">
        <f t="shared" si="7"/>
        <v>2.1349892493414124E-2</v>
      </c>
      <c r="D240">
        <f t="shared" si="8"/>
        <v>4.304555592447934E-2</v>
      </c>
    </row>
    <row r="241" spans="1:4" x14ac:dyDescent="0.25">
      <c r="A241" s="1">
        <v>38078</v>
      </c>
      <c r="B241" s="2">
        <v>14329.522999999999</v>
      </c>
      <c r="C241">
        <f t="shared" si="7"/>
        <v>3.0483054566554202E-2</v>
      </c>
      <c r="D241">
        <f t="shared" si="8"/>
        <v>4.2030192539120881E-2</v>
      </c>
    </row>
    <row r="242" spans="1:4" x14ac:dyDescent="0.25">
      <c r="A242" s="1">
        <v>38169</v>
      </c>
      <c r="B242" s="2">
        <v>14464.984</v>
      </c>
      <c r="C242">
        <f t="shared" si="7"/>
        <v>3.7813121902243729E-2</v>
      </c>
      <c r="D242">
        <f t="shared" si="8"/>
        <v>3.4315945293957428E-2</v>
      </c>
    </row>
    <row r="243" spans="1:4" x14ac:dyDescent="0.25">
      <c r="A243" s="1">
        <v>38261</v>
      </c>
      <c r="B243" s="2">
        <v>14609.876</v>
      </c>
      <c r="C243">
        <f t="shared" si="7"/>
        <v>4.0066964470890198E-2</v>
      </c>
      <c r="D243">
        <f t="shared" si="8"/>
        <v>3.2817945028310813E-2</v>
      </c>
    </row>
    <row r="244" spans="1:4" x14ac:dyDescent="0.25">
      <c r="A244" s="1">
        <v>38353</v>
      </c>
      <c r="B244" s="2">
        <v>14771.602000000001</v>
      </c>
      <c r="C244">
        <f t="shared" si="7"/>
        <v>4.4278541446895581E-2</v>
      </c>
      <c r="D244">
        <f t="shared" si="8"/>
        <v>3.8706793481566582E-2</v>
      </c>
    </row>
    <row r="245" spans="1:4" x14ac:dyDescent="0.25">
      <c r="A245" s="1">
        <v>38443</v>
      </c>
      <c r="B245" s="2">
        <v>14839.781999999999</v>
      </c>
      <c r="C245">
        <f t="shared" si="7"/>
        <v>1.846245248145717E-2</v>
      </c>
      <c r="D245">
        <f t="shared" si="8"/>
        <v>3.5608931295200819E-2</v>
      </c>
    </row>
    <row r="246" spans="1:4" x14ac:dyDescent="0.25">
      <c r="A246" s="1">
        <v>38534</v>
      </c>
      <c r="B246" s="2">
        <v>14972.054</v>
      </c>
      <c r="C246">
        <f t="shared" si="7"/>
        <v>3.5653353937409982E-2</v>
      </c>
      <c r="D246">
        <f t="shared" si="8"/>
        <v>3.5054999023849565E-2</v>
      </c>
    </row>
    <row r="247" spans="1:4" x14ac:dyDescent="0.25">
      <c r="A247" s="1">
        <v>38626</v>
      </c>
      <c r="B247" s="2">
        <v>15066.597</v>
      </c>
      <c r="C247">
        <f t="shared" si="7"/>
        <v>2.5258524982611164E-2</v>
      </c>
      <c r="D247">
        <f t="shared" si="8"/>
        <v>3.1261114057367756E-2</v>
      </c>
    </row>
    <row r="248" spans="1:4" x14ac:dyDescent="0.25">
      <c r="A248" s="1">
        <v>38718</v>
      </c>
      <c r="B248" s="2">
        <v>15267.026</v>
      </c>
      <c r="C248">
        <f t="shared" si="7"/>
        <v>5.3211484982308654E-2</v>
      </c>
      <c r="D248">
        <f t="shared" si="8"/>
        <v>3.3538948585265072E-2</v>
      </c>
    </row>
    <row r="249" spans="1:4" x14ac:dyDescent="0.25">
      <c r="A249" s="1">
        <v>38808</v>
      </c>
      <c r="B249" s="2">
        <v>15302.705</v>
      </c>
      <c r="C249">
        <f t="shared" si="7"/>
        <v>9.3479895822543568E-3</v>
      </c>
      <c r="D249">
        <f t="shared" si="8"/>
        <v>3.1194730488628419E-2</v>
      </c>
    </row>
    <row r="250" spans="1:4" x14ac:dyDescent="0.25">
      <c r="A250" s="1">
        <v>38899</v>
      </c>
      <c r="B250" s="2">
        <v>15326.368</v>
      </c>
      <c r="C250">
        <f t="shared" si="7"/>
        <v>6.1853116818237908E-3</v>
      </c>
      <c r="D250">
        <f t="shared" si="8"/>
        <v>2.3665022848568418E-2</v>
      </c>
    </row>
    <row r="251" spans="1:4" x14ac:dyDescent="0.25">
      <c r="A251" s="1">
        <v>38991</v>
      </c>
      <c r="B251" s="2">
        <v>15456.928</v>
      </c>
      <c r="C251">
        <f t="shared" si="7"/>
        <v>3.4074609196386163E-2</v>
      </c>
      <c r="D251">
        <f t="shared" si="8"/>
        <v>2.590704457018389E-2</v>
      </c>
    </row>
    <row r="252" spans="1:4" x14ac:dyDescent="0.25">
      <c r="A252" s="1">
        <v>39083</v>
      </c>
      <c r="B252" s="2">
        <v>15493.328</v>
      </c>
      <c r="C252">
        <f t="shared" si="7"/>
        <v>9.4197242815647897E-3</v>
      </c>
      <c r="D252">
        <f t="shared" si="8"/>
        <v>1.4822926220208199E-2</v>
      </c>
    </row>
    <row r="253" spans="1:4" x14ac:dyDescent="0.25">
      <c r="A253" s="1">
        <v>39173</v>
      </c>
      <c r="B253" s="2">
        <v>15582.084999999999</v>
      </c>
      <c r="C253">
        <f t="shared" si="7"/>
        <v>2.2914896012012242E-2</v>
      </c>
      <c r="D253">
        <f t="shared" si="8"/>
        <v>1.8256902946243825E-2</v>
      </c>
    </row>
    <row r="254" spans="1:4" x14ac:dyDescent="0.25">
      <c r="A254" s="1">
        <v>39264</v>
      </c>
      <c r="B254" s="2">
        <v>15666.737999999999</v>
      </c>
      <c r="C254">
        <f t="shared" si="7"/>
        <v>2.1730853091868063E-2</v>
      </c>
      <c r="D254">
        <f t="shared" si="8"/>
        <v>2.2208131763507222E-2</v>
      </c>
    </row>
    <row r="255" spans="1:4" x14ac:dyDescent="0.25">
      <c r="A255" s="1">
        <v>39356</v>
      </c>
      <c r="B255" s="2">
        <v>15761.967000000001</v>
      </c>
      <c r="C255">
        <f t="shared" si="7"/>
        <v>2.4313676529217787E-2</v>
      </c>
      <c r="D255">
        <f t="shared" si="8"/>
        <v>1.9734775241238234E-2</v>
      </c>
    </row>
    <row r="256" spans="1:4" x14ac:dyDescent="0.25">
      <c r="A256" s="1">
        <v>39448</v>
      </c>
      <c r="B256" s="2">
        <v>15671.383</v>
      </c>
      <c r="C256">
        <f t="shared" si="7"/>
        <v>-2.2987993820822172E-2</v>
      </c>
      <c r="D256">
        <f t="shared" si="8"/>
        <v>1.1492366262432441E-2</v>
      </c>
    </row>
    <row r="257" spans="1:4" x14ac:dyDescent="0.25">
      <c r="A257" s="1">
        <v>39539</v>
      </c>
      <c r="B257" s="2">
        <v>15752.308000000001</v>
      </c>
      <c r="C257">
        <f t="shared" si="7"/>
        <v>2.0655483948035069E-2</v>
      </c>
      <c r="D257">
        <f t="shared" si="8"/>
        <v>1.0924276179985037E-2</v>
      </c>
    </row>
    <row r="258" spans="1:4" x14ac:dyDescent="0.25">
      <c r="A258" s="1">
        <v>39630</v>
      </c>
      <c r="B258" s="2">
        <v>15667.031999999999</v>
      </c>
      <c r="C258">
        <f t="shared" si="7"/>
        <v>-2.1654223622341817E-2</v>
      </c>
      <c r="D258">
        <f t="shared" si="8"/>
        <v>1.8765872002113326E-5</v>
      </c>
    </row>
    <row r="259" spans="1:4" x14ac:dyDescent="0.25">
      <c r="A259" s="1">
        <v>39722</v>
      </c>
      <c r="B259" s="2">
        <v>15328.027</v>
      </c>
      <c r="C259">
        <f t="shared" si="7"/>
        <v>-8.6552449755639582E-2</v>
      </c>
      <c r="D259">
        <f t="shared" si="8"/>
        <v>-2.7530827846549921E-2</v>
      </c>
    </row>
    <row r="260" spans="1:4" x14ac:dyDescent="0.25">
      <c r="A260" s="1">
        <v>39814</v>
      </c>
      <c r="B260" s="2">
        <v>15155.94</v>
      </c>
      <c r="C260">
        <f t="shared" si="7"/>
        <v>-4.4907801897791533E-2</v>
      </c>
      <c r="D260">
        <f t="shared" si="8"/>
        <v>-3.2890715516301183E-2</v>
      </c>
    </row>
    <row r="261" spans="1:4" x14ac:dyDescent="0.25">
      <c r="A261" s="1">
        <v>39904</v>
      </c>
      <c r="B261" s="2">
        <v>15134.117</v>
      </c>
      <c r="C261">
        <f t="shared" si="7"/>
        <v>-5.7595899693452246E-3</v>
      </c>
      <c r="D261">
        <f t="shared" si="8"/>
        <v>-3.9244471349849208E-2</v>
      </c>
    </row>
    <row r="262" spans="1:4" x14ac:dyDescent="0.25">
      <c r="A262" s="1">
        <v>39995</v>
      </c>
      <c r="B262" s="2">
        <v>15189.222</v>
      </c>
      <c r="C262">
        <f t="shared" si="7"/>
        <v>1.4564444030662926E-2</v>
      </c>
      <c r="D262">
        <f t="shared" si="8"/>
        <v>-3.0497799455570074E-2</v>
      </c>
    </row>
    <row r="263" spans="1:4" x14ac:dyDescent="0.25">
      <c r="A263" s="1">
        <v>40087</v>
      </c>
      <c r="B263" s="2">
        <v>15356.058000000001</v>
      </c>
      <c r="C263">
        <f t="shared" si="7"/>
        <v>4.3935364168092406E-2</v>
      </c>
      <c r="D263">
        <f t="shared" si="8"/>
        <v>1.8287415594975265E-3</v>
      </c>
    </row>
    <row r="264" spans="1:4" x14ac:dyDescent="0.25">
      <c r="A264" s="1">
        <v>40179</v>
      </c>
      <c r="B264" s="2">
        <v>15415.145</v>
      </c>
      <c r="C264">
        <f t="shared" si="7"/>
        <v>1.5391189587848686E-2</v>
      </c>
      <c r="D264">
        <f t="shared" si="8"/>
        <v>1.7102535375568939E-2</v>
      </c>
    </row>
    <row r="265" spans="1:4" x14ac:dyDescent="0.25">
      <c r="A265" s="1">
        <v>40269</v>
      </c>
      <c r="B265" s="2">
        <v>15557.277</v>
      </c>
      <c r="C265">
        <f t="shared" si="7"/>
        <v>3.6881132159314767E-2</v>
      </c>
      <c r="D265">
        <f t="shared" si="8"/>
        <v>2.7960666618343177E-2</v>
      </c>
    </row>
    <row r="266" spans="1:4" x14ac:dyDescent="0.25">
      <c r="A266" s="1">
        <v>40360</v>
      </c>
      <c r="B266" s="2">
        <v>15671.967000000001</v>
      </c>
      <c r="C266">
        <f t="shared" si="7"/>
        <v>2.9488450967351199E-2</v>
      </c>
      <c r="D266">
        <f t="shared" si="8"/>
        <v>3.1782075474306781E-2</v>
      </c>
    </row>
    <row r="267" spans="1:4" x14ac:dyDescent="0.25">
      <c r="A267" s="1">
        <v>40452</v>
      </c>
      <c r="B267" s="2">
        <v>15750.625</v>
      </c>
      <c r="C267">
        <f t="shared" si="7"/>
        <v>2.0076101487451758E-2</v>
      </c>
      <c r="D267">
        <f t="shared" si="8"/>
        <v>2.5694549994536242E-2</v>
      </c>
    </row>
    <row r="268" spans="1:4" x14ac:dyDescent="0.25">
      <c r="A268" s="1">
        <v>40544</v>
      </c>
      <c r="B268" s="2">
        <v>15712.754000000001</v>
      </c>
      <c r="C268">
        <f t="shared" si="7"/>
        <v>-9.6176500932498854E-3</v>
      </c>
      <c r="D268">
        <f t="shared" si="8"/>
        <v>1.9306273148906428E-2</v>
      </c>
    </row>
    <row r="269" spans="1:4" x14ac:dyDescent="0.25">
      <c r="A269" s="1">
        <v>40634</v>
      </c>
      <c r="B269" s="2">
        <v>15825.096</v>
      </c>
      <c r="C269">
        <f t="shared" si="7"/>
        <v>2.8598933070548505E-2</v>
      </c>
      <c r="D269">
        <f t="shared" si="8"/>
        <v>1.7215030625217898E-2</v>
      </c>
    </row>
    <row r="270" spans="1:4" x14ac:dyDescent="0.25">
      <c r="A270" s="1">
        <v>40725</v>
      </c>
      <c r="B270" s="2">
        <v>15820.7</v>
      </c>
      <c r="C270">
        <f t="shared" ref="C270:C302" si="9">(B270/B269-1)*4</f>
        <v>-1.1111464979420838E-3</v>
      </c>
      <c r="D270">
        <f t="shared" si="8"/>
        <v>9.4903849657161921E-3</v>
      </c>
    </row>
    <row r="271" spans="1:4" x14ac:dyDescent="0.25">
      <c r="A271" s="1">
        <v>40817</v>
      </c>
      <c r="B271" s="2">
        <v>16004.107</v>
      </c>
      <c r="C271">
        <f t="shared" si="9"/>
        <v>4.637139949559721E-2</v>
      </c>
      <c r="D271">
        <f t="shared" si="8"/>
        <v>1.6093456608864631E-2</v>
      </c>
    </row>
    <row r="272" spans="1:4" x14ac:dyDescent="0.25">
      <c r="A272" s="1">
        <v>40909</v>
      </c>
      <c r="B272" s="2">
        <v>16129.418</v>
      </c>
      <c r="C272">
        <f t="shared" si="9"/>
        <v>3.1319710621779961E-2</v>
      </c>
      <c r="D272">
        <f t="shared" si="8"/>
        <v>2.6517566557714867E-2</v>
      </c>
    </row>
    <row r="273" spans="1:4" x14ac:dyDescent="0.25">
      <c r="A273" s="1">
        <v>41000</v>
      </c>
      <c r="B273" s="2">
        <v>16198.807000000001</v>
      </c>
      <c r="C273">
        <f t="shared" si="9"/>
        <v>1.7208060452026608E-2</v>
      </c>
      <c r="D273">
        <f t="shared" ref="D273:D303" si="10">B273/B269-1</f>
        <v>2.361508581053795E-2</v>
      </c>
    </row>
    <row r="274" spans="1:4" x14ac:dyDescent="0.25">
      <c r="A274" s="1">
        <v>41091</v>
      </c>
      <c r="B274" s="2">
        <v>16220.666999999999</v>
      </c>
      <c r="C274">
        <f t="shared" si="9"/>
        <v>5.3979283783052168E-3</v>
      </c>
      <c r="D274">
        <f t="shared" si="10"/>
        <v>2.5281245456901358E-2</v>
      </c>
    </row>
    <row r="275" spans="1:4" x14ac:dyDescent="0.25">
      <c r="A275" s="1">
        <v>41183</v>
      </c>
      <c r="B275" s="2">
        <v>16239.138000000001</v>
      </c>
      <c r="C275">
        <f t="shared" si="9"/>
        <v>4.5549298311842179E-3</v>
      </c>
      <c r="D275">
        <f t="shared" si="10"/>
        <v>1.4685667872627928E-2</v>
      </c>
    </row>
    <row r="276" spans="1:4" x14ac:dyDescent="0.25">
      <c r="A276" s="1">
        <v>41275</v>
      </c>
      <c r="B276" s="2">
        <v>16382.964</v>
      </c>
      <c r="C276">
        <f t="shared" si="9"/>
        <v>3.5427003576175231E-2</v>
      </c>
      <c r="D276">
        <f t="shared" si="10"/>
        <v>1.5719476053010828E-2</v>
      </c>
    </row>
    <row r="277" spans="1:4" x14ac:dyDescent="0.25">
      <c r="A277" s="1">
        <v>41365</v>
      </c>
      <c r="B277" s="2">
        <v>16403.18</v>
      </c>
      <c r="C277">
        <f t="shared" si="9"/>
        <v>4.9358589813177645E-3</v>
      </c>
      <c r="D277">
        <f t="shared" si="10"/>
        <v>1.2616546391348349E-2</v>
      </c>
    </row>
    <row r="278" spans="1:4" x14ac:dyDescent="0.25">
      <c r="A278" s="1">
        <v>41456</v>
      </c>
      <c r="B278" s="2">
        <v>16531.685000000001</v>
      </c>
      <c r="C278">
        <f t="shared" si="9"/>
        <v>3.1336606682363488E-2</v>
      </c>
      <c r="D278">
        <f t="shared" si="10"/>
        <v>1.9174180691829967E-2</v>
      </c>
    </row>
    <row r="279" spans="1:4" x14ac:dyDescent="0.25">
      <c r="A279" s="1">
        <v>41548</v>
      </c>
      <c r="B279" s="2">
        <v>16663.649000000001</v>
      </c>
      <c r="C279">
        <f t="shared" si="9"/>
        <v>3.1929957533064268E-2</v>
      </c>
      <c r="D279">
        <f t="shared" si="10"/>
        <v>2.614122744692482E-2</v>
      </c>
    </row>
    <row r="280" spans="1:4" x14ac:dyDescent="0.25">
      <c r="A280" s="1">
        <v>41640</v>
      </c>
      <c r="B280" s="2">
        <v>16616.54</v>
      </c>
      <c r="C280">
        <f t="shared" si="9"/>
        <v>-1.1308207464043374E-2</v>
      </c>
      <c r="D280">
        <f>B280/B276-1</f>
        <v>1.4257249176644837E-2</v>
      </c>
    </row>
    <row r="281" spans="1:4" x14ac:dyDescent="0.25">
      <c r="A281" s="1">
        <v>41730</v>
      </c>
      <c r="B281" s="2">
        <v>16841.474999999999</v>
      </c>
      <c r="C281">
        <f t="shared" si="9"/>
        <v>5.4147253278960861E-2</v>
      </c>
      <c r="D281">
        <f t="shared" si="10"/>
        <v>2.6720123780876515E-2</v>
      </c>
    </row>
    <row r="282" spans="1:4" x14ac:dyDescent="0.25">
      <c r="A282" s="1">
        <v>41821</v>
      </c>
      <c r="B282" s="2">
        <v>17047.098000000002</v>
      </c>
      <c r="C282">
        <f t="shared" si="9"/>
        <v>4.8837290082965445E-2</v>
      </c>
      <c r="D282">
        <f t="shared" si="10"/>
        <v>3.1177281686652014E-2</v>
      </c>
    </row>
    <row r="283" spans="1:4" x14ac:dyDescent="0.25">
      <c r="A283" s="1">
        <v>41913</v>
      </c>
      <c r="B283" s="2">
        <v>17143.038</v>
      </c>
      <c r="C283">
        <f t="shared" si="9"/>
        <v>2.2511749507159173E-2</v>
      </c>
      <c r="D283">
        <f t="shared" si="10"/>
        <v>2.8768548833451701E-2</v>
      </c>
    </row>
    <row r="284" spans="1:4" x14ac:dyDescent="0.25">
      <c r="A284" s="1">
        <v>42005</v>
      </c>
      <c r="B284" s="2">
        <v>17305.752</v>
      </c>
      <c r="C284">
        <f t="shared" si="9"/>
        <v>3.7966199456596073E-2</v>
      </c>
      <c r="D284">
        <f t="shared" si="10"/>
        <v>4.1477467631648945E-2</v>
      </c>
    </row>
    <row r="285" spans="1:4" x14ac:dyDescent="0.25">
      <c r="A285" s="1">
        <v>42095</v>
      </c>
      <c r="B285" s="2">
        <v>17422.845000000001</v>
      </c>
      <c r="C285">
        <f t="shared" si="9"/>
        <v>2.7064527447290487E-2</v>
      </c>
      <c r="D285">
        <f t="shared" si="10"/>
        <v>3.4520135558198106E-2</v>
      </c>
    </row>
    <row r="286" spans="1:4" x14ac:dyDescent="0.25">
      <c r="A286" s="1">
        <v>42186</v>
      </c>
      <c r="B286" s="2">
        <v>17486.021000000001</v>
      </c>
      <c r="C286">
        <f t="shared" si="9"/>
        <v>1.4504175408780462E-2</v>
      </c>
      <c r="D286">
        <f t="shared" si="10"/>
        <v>2.5747666846286599E-2</v>
      </c>
    </row>
    <row r="287" spans="1:4" x14ac:dyDescent="0.25">
      <c r="A287" s="1">
        <v>42278</v>
      </c>
      <c r="B287" s="2">
        <v>17514.062000000002</v>
      </c>
      <c r="C287">
        <f t="shared" si="9"/>
        <v>6.4144953274389849E-3</v>
      </c>
      <c r="D287">
        <f t="shared" si="10"/>
        <v>2.1642838334722247E-2</v>
      </c>
    </row>
    <row r="288" spans="1:4" x14ac:dyDescent="0.25">
      <c r="A288" s="1">
        <v>42370</v>
      </c>
      <c r="B288" s="2">
        <v>17613.263999999999</v>
      </c>
      <c r="C288">
        <f t="shared" si="9"/>
        <v>2.2656537358380469E-2</v>
      </c>
      <c r="D288">
        <f t="shared" si="10"/>
        <v>1.7769352062828592E-2</v>
      </c>
    </row>
    <row r="289" spans="1:5" x14ac:dyDescent="0.25">
      <c r="A289" s="1">
        <v>42461</v>
      </c>
      <c r="B289" s="2">
        <v>17668.203000000001</v>
      </c>
      <c r="C289">
        <f t="shared" si="9"/>
        <v>1.2476733443614663E-2</v>
      </c>
      <c r="D289">
        <f t="shared" si="10"/>
        <v>1.4082545072288788E-2</v>
      </c>
    </row>
    <row r="290" spans="1:5" x14ac:dyDescent="0.25">
      <c r="A290" s="1">
        <v>42552</v>
      </c>
      <c r="B290" s="2">
        <v>17764.387999999999</v>
      </c>
      <c r="C290">
        <f t="shared" si="9"/>
        <v>2.1775842172517379E-2</v>
      </c>
      <c r="D290">
        <f t="shared" si="10"/>
        <v>1.5919402132709148E-2</v>
      </c>
    </row>
    <row r="291" spans="1:5" x14ac:dyDescent="0.25">
      <c r="A291" s="1">
        <v>42644</v>
      </c>
      <c r="B291" s="2">
        <v>17876.179</v>
      </c>
      <c r="C291">
        <f t="shared" si="9"/>
        <v>2.5171933871293461E-2</v>
      </c>
      <c r="D291">
        <f t="shared" si="10"/>
        <v>2.0675786119747519E-2</v>
      </c>
    </row>
    <row r="292" spans="1:5" x14ac:dyDescent="0.25">
      <c r="A292" s="1">
        <v>42736</v>
      </c>
      <c r="B292" s="2">
        <v>17977.298999999999</v>
      </c>
      <c r="C292">
        <f t="shared" si="9"/>
        <v>2.2626759331510371E-2</v>
      </c>
      <c r="D292">
        <f t="shared" si="10"/>
        <v>2.0668230488114059E-2</v>
      </c>
    </row>
    <row r="293" spans="1:5" x14ac:dyDescent="0.25">
      <c r="A293" s="1">
        <v>42826</v>
      </c>
      <c r="B293" s="2">
        <v>18054.052</v>
      </c>
      <c r="C293">
        <f t="shared" si="9"/>
        <v>1.7077760124031727E-2</v>
      </c>
      <c r="D293">
        <f t="shared" si="10"/>
        <v>2.1838610298964722E-2</v>
      </c>
    </row>
    <row r="294" spans="1:5" x14ac:dyDescent="0.25">
      <c r="A294" s="1">
        <v>42917</v>
      </c>
      <c r="B294" s="2">
        <v>18185.635999999999</v>
      </c>
      <c r="C294">
        <f t="shared" si="9"/>
        <v>2.9153344634212708E-2</v>
      </c>
      <c r="D294">
        <f t="shared" si="10"/>
        <v>2.3713060084028736E-2</v>
      </c>
    </row>
    <row r="295" spans="1:5" x14ac:dyDescent="0.25">
      <c r="A295" s="1">
        <v>43009</v>
      </c>
      <c r="B295" s="2">
        <v>18359.432000000001</v>
      </c>
      <c r="C295">
        <f t="shared" si="9"/>
        <v>3.822709307499661E-2</v>
      </c>
      <c r="D295">
        <f t="shared" si="10"/>
        <v>2.7033349800312578E-2</v>
      </c>
    </row>
    <row r="296" spans="1:5" x14ac:dyDescent="0.25">
      <c r="A296" s="1">
        <v>43101</v>
      </c>
      <c r="B296" s="2">
        <v>18530.483</v>
      </c>
      <c r="C296">
        <f t="shared" si="9"/>
        <v>3.7267165999470997E-2</v>
      </c>
      <c r="D296">
        <f t="shared" si="10"/>
        <v>3.077125212191234E-2</v>
      </c>
    </row>
    <row r="297" spans="1:5" x14ac:dyDescent="0.25">
      <c r="A297" s="1">
        <v>43191</v>
      </c>
      <c r="B297" s="2">
        <v>18654.383000000002</v>
      </c>
      <c r="C297">
        <f t="shared" si="9"/>
        <v>2.6745120459083616E-2</v>
      </c>
      <c r="D297">
        <f t="shared" si="10"/>
        <v>3.3251870549614093E-2</v>
      </c>
    </row>
    <row r="298" spans="1:5" x14ac:dyDescent="0.25">
      <c r="A298" s="1">
        <v>43282</v>
      </c>
      <c r="B298" s="2">
        <v>18752.355</v>
      </c>
      <c r="C298">
        <f t="shared" si="9"/>
        <v>2.1007824273790554E-2</v>
      </c>
      <c r="D298">
        <f t="shared" si="10"/>
        <v>3.1163001392967571E-2</v>
      </c>
    </row>
    <row r="299" spans="1:5" x14ac:dyDescent="0.25">
      <c r="A299" s="1">
        <v>43374</v>
      </c>
      <c r="B299" s="2">
        <v>18813.922999999999</v>
      </c>
      <c r="C299">
        <f t="shared" si="9"/>
        <v>1.3132857179805058E-2</v>
      </c>
      <c r="D299">
        <f t="shared" si="10"/>
        <v>2.4755177611159196E-2</v>
      </c>
    </row>
    <row r="300" spans="1:5" x14ac:dyDescent="0.25">
      <c r="A300" s="1">
        <v>43466</v>
      </c>
      <c r="B300" s="2">
        <v>18950.347000000002</v>
      </c>
      <c r="C300">
        <f t="shared" si="9"/>
        <v>2.9004902380009412E-2</v>
      </c>
      <c r="D300">
        <f t="shared" si="10"/>
        <v>2.2658017063019953E-2</v>
      </c>
    </row>
    <row r="301" spans="1:5" x14ac:dyDescent="0.25">
      <c r="A301" s="1">
        <v>43556</v>
      </c>
      <c r="B301" s="2">
        <v>19020.598999999998</v>
      </c>
      <c r="C301">
        <f>(B301/B300-1)*4</f>
        <v>1.4828646673329615E-2</v>
      </c>
      <c r="D301">
        <f t="shared" si="10"/>
        <v>1.9631632951891076E-2</v>
      </c>
    </row>
    <row r="302" spans="1:5" x14ac:dyDescent="0.25">
      <c r="A302" s="1">
        <v>43647</v>
      </c>
      <c r="B302" s="2">
        <v>19141.743999999999</v>
      </c>
      <c r="C302">
        <f t="shared" si="9"/>
        <v>2.5476589880265799E-2</v>
      </c>
      <c r="D302">
        <f t="shared" si="10"/>
        <v>2.0764805273790987E-2</v>
      </c>
    </row>
    <row r="303" spans="1:5" x14ac:dyDescent="0.25">
      <c r="A303" s="1">
        <v>43739</v>
      </c>
      <c r="B303" s="2">
        <v>19253.958999999999</v>
      </c>
      <c r="C303">
        <f>(B303/B302-1)*4</f>
        <v>2.3449274005544751E-2</v>
      </c>
      <c r="D303">
        <f t="shared" si="10"/>
        <v>2.3388848779704263E-2</v>
      </c>
    </row>
    <row r="304" spans="1:5" x14ac:dyDescent="0.25">
      <c r="A304" s="1">
        <v>43831</v>
      </c>
      <c r="B304" s="2">
        <v>19010.848000000002</v>
      </c>
      <c r="C304">
        <f>(B304/B303-1)*4</f>
        <v>-5.0506184208660265E-2</v>
      </c>
      <c r="D304">
        <f>B304/B300-1</f>
        <v>3.1926064467315829E-3</v>
      </c>
      <c r="E304" s="5" t="s">
        <v>18</v>
      </c>
    </row>
    <row r="305" spans="1:6" x14ac:dyDescent="0.25">
      <c r="A305" s="1">
        <v>43922</v>
      </c>
      <c r="B305" s="2">
        <v>17302.510999999999</v>
      </c>
      <c r="C305">
        <f>(B305/B304-1)*4</f>
        <v>-0.35944467074798636</v>
      </c>
      <c r="D305">
        <f>B305/B301-1</f>
        <v>-9.0327754662195447E-2</v>
      </c>
      <c r="E305" s="5">
        <f>1+C305/4</f>
        <v>0.91013883231300341</v>
      </c>
    </row>
    <row r="306" spans="1:6" x14ac:dyDescent="0.25">
      <c r="A306" s="1">
        <v>44013</v>
      </c>
      <c r="B306" s="2">
        <v>18596.521000000001</v>
      </c>
      <c r="C306">
        <f>(B306/B305-1)*4</f>
        <v>0.29914964365576857</v>
      </c>
      <c r="D306">
        <f>B306/B302-1</f>
        <v>-2.8483454799102859E-2</v>
      </c>
      <c r="E306" s="5">
        <f t="shared" ref="E306:E313" si="11">1+C306/4</f>
        <v>1.0747874109139421</v>
      </c>
    </row>
    <row r="307" spans="1:6" x14ac:dyDescent="0.25">
      <c r="A307" s="1">
        <v>44105</v>
      </c>
      <c r="B307" s="2">
        <v>18794.425999999999</v>
      </c>
      <c r="C307">
        <f>(B307/B306-1)*4</f>
        <v>4.2568177133776253E-2</v>
      </c>
      <c r="D307">
        <f>B307/B303-1</f>
        <v>-2.3866935626070451E-2</v>
      </c>
      <c r="E307" s="5">
        <f t="shared" si="11"/>
        <v>1.0106420442834441</v>
      </c>
      <c r="F307" s="4"/>
    </row>
    <row r="308" spans="1:6" x14ac:dyDescent="0.25">
      <c r="A308" s="3" t="s">
        <v>12</v>
      </c>
      <c r="B308" s="3">
        <f>(D308+1)*B304</f>
        <v>18859.326366824847</v>
      </c>
      <c r="C308" s="3">
        <v>1.3812684E-2</v>
      </c>
      <c r="D308" s="3">
        <f>PRODUCT(E305:E308)-1</f>
        <v>-7.9702721927582543E-3</v>
      </c>
      <c r="E308" s="5">
        <f t="shared" si="11"/>
        <v>1.0034531710000001</v>
      </c>
      <c r="F308" s="4"/>
    </row>
    <row r="309" spans="1:6" x14ac:dyDescent="0.25">
      <c r="A309" s="3" t="s">
        <v>13</v>
      </c>
      <c r="B309" s="3">
        <f>(D309+1)*B305</f>
        <v>18927.282847028517</v>
      </c>
      <c r="C309" s="3">
        <v>1.4413342000000001E-2</v>
      </c>
      <c r="D309" s="3">
        <f t="shared" ref="D309:D313" si="12">PRODUCT(E306:E309)-1</f>
        <v>9.3903818181564347E-2</v>
      </c>
      <c r="E309" s="5">
        <f t="shared" si="11"/>
        <v>1.0036033355</v>
      </c>
      <c r="F309" s="4"/>
    </row>
    <row r="310" spans="1:6" x14ac:dyDescent="0.25">
      <c r="A310" s="3" t="s">
        <v>14</v>
      </c>
      <c r="B310" s="3">
        <f t="shared" ref="B310:B313" si="13">(D310+1)*B306</f>
        <v>18975.245655886185</v>
      </c>
      <c r="C310" s="3">
        <v>1.0136226999999999E-2</v>
      </c>
      <c r="D310" s="3">
        <f t="shared" si="12"/>
        <v>2.0365349835390401E-2</v>
      </c>
      <c r="E310" s="5">
        <f t="shared" si="11"/>
        <v>1.0025340567500001</v>
      </c>
      <c r="F310" s="4"/>
    </row>
    <row r="311" spans="1:6" x14ac:dyDescent="0.25">
      <c r="A311" s="3" t="s">
        <v>15</v>
      </c>
      <c r="B311" s="3">
        <f t="shared" si="13"/>
        <v>19001.338108219814</v>
      </c>
      <c r="C311" s="3">
        <v>5.5003140000000001E-3</v>
      </c>
      <c r="D311" s="3">
        <f t="shared" si="12"/>
        <v>1.1009227321963078E-2</v>
      </c>
      <c r="E311" s="5">
        <f t="shared" si="11"/>
        <v>1.0013750785</v>
      </c>
      <c r="F311" s="4"/>
    </row>
    <row r="312" spans="1:6" x14ac:dyDescent="0.25">
      <c r="A312" s="3" t="s">
        <v>16</v>
      </c>
      <c r="B312" s="3">
        <f t="shared" si="13"/>
        <v>19081.097906547493</v>
      </c>
      <c r="C312" s="3">
        <v>1.6790354E-2</v>
      </c>
      <c r="D312" s="3">
        <f t="shared" si="12"/>
        <v>1.1759250325757087E-2</v>
      </c>
      <c r="E312" s="5">
        <f t="shared" si="11"/>
        <v>1.0041975885000001</v>
      </c>
    </row>
    <row r="313" spans="1:6" x14ac:dyDescent="0.25">
      <c r="A313" s="3" t="s">
        <v>17</v>
      </c>
      <c r="B313" s="3">
        <f t="shared" si="13"/>
        <v>19145.635789510223</v>
      </c>
      <c r="C313" s="3">
        <v>1.3529176E-2</v>
      </c>
      <c r="D313" s="3">
        <f t="shared" si="12"/>
        <v>1.153641250286408E-2</v>
      </c>
      <c r="E313" s="5">
        <f t="shared" si="11"/>
        <v>1.0033822939999999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F7EDA-A0E6-4CC8-BFD7-B3731385DF02}">
  <dimension ref="A1:A44"/>
  <sheetViews>
    <sheetView workbookViewId="0"/>
  </sheetViews>
  <sheetFormatPr defaultRowHeight="12.5" x14ac:dyDescent="0.25"/>
  <sheetData>
    <row r="1" spans="1:1" x14ac:dyDescent="0.25">
      <c r="A1" t="s">
        <v>19</v>
      </c>
    </row>
    <row r="2" spans="1:1" x14ac:dyDescent="0.25">
      <c r="A2">
        <v>-5.7595899693452246E-3</v>
      </c>
    </row>
    <row r="3" spans="1:1" x14ac:dyDescent="0.25">
      <c r="A3">
        <v>1.4564444030662926E-2</v>
      </c>
    </row>
    <row r="4" spans="1:1" x14ac:dyDescent="0.25">
      <c r="A4">
        <v>4.3935364168092406E-2</v>
      </c>
    </row>
    <row r="5" spans="1:1" x14ac:dyDescent="0.25">
      <c r="A5">
        <v>1.5391189587848686E-2</v>
      </c>
    </row>
    <row r="6" spans="1:1" x14ac:dyDescent="0.25">
      <c r="A6">
        <v>3.6881132159314767E-2</v>
      </c>
    </row>
    <row r="7" spans="1:1" x14ac:dyDescent="0.25">
      <c r="A7">
        <v>2.9488450967351199E-2</v>
      </c>
    </row>
    <row r="8" spans="1:1" x14ac:dyDescent="0.25">
      <c r="A8">
        <v>2.0076101487451758E-2</v>
      </c>
    </row>
    <row r="9" spans="1:1" x14ac:dyDescent="0.25">
      <c r="A9">
        <v>-9.6176500932498854E-3</v>
      </c>
    </row>
    <row r="10" spans="1:1" x14ac:dyDescent="0.25">
      <c r="A10">
        <v>2.8598933070548505E-2</v>
      </c>
    </row>
    <row r="11" spans="1:1" x14ac:dyDescent="0.25">
      <c r="A11">
        <v>-1.1111464979420838E-3</v>
      </c>
    </row>
    <row r="12" spans="1:1" x14ac:dyDescent="0.25">
      <c r="A12">
        <v>4.637139949559721E-2</v>
      </c>
    </row>
    <row r="13" spans="1:1" x14ac:dyDescent="0.25">
      <c r="A13">
        <v>3.1319710621779961E-2</v>
      </c>
    </row>
    <row r="14" spans="1:1" x14ac:dyDescent="0.25">
      <c r="A14">
        <v>1.7208060452026608E-2</v>
      </c>
    </row>
    <row r="15" spans="1:1" x14ac:dyDescent="0.25">
      <c r="A15">
        <v>5.3979283783052168E-3</v>
      </c>
    </row>
    <row r="16" spans="1:1" x14ac:dyDescent="0.25">
      <c r="A16">
        <v>4.5549298311842179E-3</v>
      </c>
    </row>
    <row r="17" spans="1:1" x14ac:dyDescent="0.25">
      <c r="A17">
        <v>3.5427003576175231E-2</v>
      </c>
    </row>
    <row r="18" spans="1:1" x14ac:dyDescent="0.25">
      <c r="A18">
        <v>4.9358589813177645E-3</v>
      </c>
    </row>
    <row r="19" spans="1:1" x14ac:dyDescent="0.25">
      <c r="A19">
        <v>3.1336606682363488E-2</v>
      </c>
    </row>
    <row r="20" spans="1:1" x14ac:dyDescent="0.25">
      <c r="A20">
        <v>3.1929957533064268E-2</v>
      </c>
    </row>
    <row r="21" spans="1:1" x14ac:dyDescent="0.25">
      <c r="A21">
        <v>-1.1308207464043374E-2</v>
      </c>
    </row>
    <row r="22" spans="1:1" x14ac:dyDescent="0.25">
      <c r="A22">
        <v>5.4147253278960861E-2</v>
      </c>
    </row>
    <row r="23" spans="1:1" x14ac:dyDescent="0.25">
      <c r="A23">
        <v>4.8837290082965445E-2</v>
      </c>
    </row>
    <row r="24" spans="1:1" x14ac:dyDescent="0.25">
      <c r="A24">
        <v>2.2511749507159173E-2</v>
      </c>
    </row>
    <row r="25" spans="1:1" x14ac:dyDescent="0.25">
      <c r="A25">
        <v>3.7966199456596073E-2</v>
      </c>
    </row>
    <row r="26" spans="1:1" x14ac:dyDescent="0.25">
      <c r="A26">
        <v>2.7064527447290487E-2</v>
      </c>
    </row>
    <row r="27" spans="1:1" x14ac:dyDescent="0.25">
      <c r="A27">
        <v>1.4504175408780462E-2</v>
      </c>
    </row>
    <row r="28" spans="1:1" x14ac:dyDescent="0.25">
      <c r="A28">
        <v>6.4144953274389849E-3</v>
      </c>
    </row>
    <row r="29" spans="1:1" x14ac:dyDescent="0.25">
      <c r="A29">
        <v>2.2656537358380469E-2</v>
      </c>
    </row>
    <row r="30" spans="1:1" x14ac:dyDescent="0.25">
      <c r="A30">
        <v>1.2476733443614663E-2</v>
      </c>
    </row>
    <row r="31" spans="1:1" x14ac:dyDescent="0.25">
      <c r="A31">
        <v>2.1775842172517379E-2</v>
      </c>
    </row>
    <row r="32" spans="1:1" x14ac:dyDescent="0.25">
      <c r="A32">
        <v>2.5171933871293461E-2</v>
      </c>
    </row>
    <row r="33" spans="1:1" x14ac:dyDescent="0.25">
      <c r="A33">
        <v>2.2626759331510371E-2</v>
      </c>
    </row>
    <row r="34" spans="1:1" x14ac:dyDescent="0.25">
      <c r="A34">
        <v>1.7077760124031727E-2</v>
      </c>
    </row>
    <row r="35" spans="1:1" x14ac:dyDescent="0.25">
      <c r="A35">
        <v>2.9153344634212708E-2</v>
      </c>
    </row>
    <row r="36" spans="1:1" x14ac:dyDescent="0.25">
      <c r="A36">
        <v>3.822709307499661E-2</v>
      </c>
    </row>
    <row r="37" spans="1:1" x14ac:dyDescent="0.25">
      <c r="A37">
        <v>3.7267165999470997E-2</v>
      </c>
    </row>
    <row r="38" spans="1:1" x14ac:dyDescent="0.25">
      <c r="A38">
        <v>2.6745120459083616E-2</v>
      </c>
    </row>
    <row r="39" spans="1:1" x14ac:dyDescent="0.25">
      <c r="A39">
        <v>2.1007824273790554E-2</v>
      </c>
    </row>
    <row r="40" spans="1:1" x14ac:dyDescent="0.25">
      <c r="A40">
        <v>1.3132857179805058E-2</v>
      </c>
    </row>
    <row r="41" spans="1:1" x14ac:dyDescent="0.25">
      <c r="A41">
        <v>2.9004902380009412E-2</v>
      </c>
    </row>
    <row r="42" spans="1:1" x14ac:dyDescent="0.25">
      <c r="A42">
        <v>1.4828646673329615E-2</v>
      </c>
    </row>
    <row r="43" spans="1:1" x14ac:dyDescent="0.25">
      <c r="A43">
        <v>2.5476589880265799E-2</v>
      </c>
    </row>
    <row r="44" spans="1:1" x14ac:dyDescent="0.25">
      <c r="A44">
        <v>2.3449274005544751E-2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EB8CE-22FA-4E76-ACD4-A38B476FCE30}">
  <dimension ref="A1:A41"/>
  <sheetViews>
    <sheetView workbookViewId="0">
      <selection activeCell="A2" sqref="A2"/>
    </sheetView>
  </sheetViews>
  <sheetFormatPr defaultRowHeight="12.5" x14ac:dyDescent="0.25"/>
  <sheetData>
    <row r="1" spans="1:1" x14ac:dyDescent="0.25">
      <c r="A1" t="s">
        <v>19</v>
      </c>
    </row>
    <row r="2" spans="1:1" x14ac:dyDescent="0.25">
      <c r="A2">
        <v>1.7102535375568939E-2</v>
      </c>
    </row>
    <row r="3" spans="1:1" x14ac:dyDescent="0.25">
      <c r="A3">
        <v>2.7960666618343177E-2</v>
      </c>
    </row>
    <row r="4" spans="1:1" x14ac:dyDescent="0.25">
      <c r="A4">
        <v>3.1782075474306781E-2</v>
      </c>
    </row>
    <row r="5" spans="1:1" x14ac:dyDescent="0.25">
      <c r="A5">
        <v>2.5694549994536242E-2</v>
      </c>
    </row>
    <row r="6" spans="1:1" x14ac:dyDescent="0.25">
      <c r="A6">
        <v>1.9306273148906428E-2</v>
      </c>
    </row>
    <row r="7" spans="1:1" x14ac:dyDescent="0.25">
      <c r="A7">
        <v>1.7215030625217898E-2</v>
      </c>
    </row>
    <row r="8" spans="1:1" x14ac:dyDescent="0.25">
      <c r="A8">
        <v>9.4903849657161921E-3</v>
      </c>
    </row>
    <row r="9" spans="1:1" x14ac:dyDescent="0.25">
      <c r="A9">
        <v>1.6093456608864631E-2</v>
      </c>
    </row>
    <row r="10" spans="1:1" x14ac:dyDescent="0.25">
      <c r="A10">
        <v>2.6517566557714867E-2</v>
      </c>
    </row>
    <row r="11" spans="1:1" x14ac:dyDescent="0.25">
      <c r="A11">
        <v>2.361508581053795E-2</v>
      </c>
    </row>
    <row r="12" spans="1:1" x14ac:dyDescent="0.25">
      <c r="A12">
        <v>2.5281245456901358E-2</v>
      </c>
    </row>
    <row r="13" spans="1:1" x14ac:dyDescent="0.25">
      <c r="A13">
        <v>1.4685667872627928E-2</v>
      </c>
    </row>
    <row r="14" spans="1:1" x14ac:dyDescent="0.25">
      <c r="A14">
        <v>1.5719476053010828E-2</v>
      </c>
    </row>
    <row r="15" spans="1:1" x14ac:dyDescent="0.25">
      <c r="A15">
        <v>1.2616546391348349E-2</v>
      </c>
    </row>
    <row r="16" spans="1:1" x14ac:dyDescent="0.25">
      <c r="A16">
        <v>1.9174180691829967E-2</v>
      </c>
    </row>
    <row r="17" spans="1:1" x14ac:dyDescent="0.25">
      <c r="A17">
        <v>2.614122744692482E-2</v>
      </c>
    </row>
    <row r="18" spans="1:1" x14ac:dyDescent="0.25">
      <c r="A18">
        <v>1.4257249176644837E-2</v>
      </c>
    </row>
    <row r="19" spans="1:1" x14ac:dyDescent="0.25">
      <c r="A19">
        <v>2.6720123780876515E-2</v>
      </c>
    </row>
    <row r="20" spans="1:1" x14ac:dyDescent="0.25">
      <c r="A20">
        <v>3.1177281686652014E-2</v>
      </c>
    </row>
    <row r="21" spans="1:1" x14ac:dyDescent="0.25">
      <c r="A21">
        <v>2.8768548833451701E-2</v>
      </c>
    </row>
    <row r="22" spans="1:1" x14ac:dyDescent="0.25">
      <c r="A22">
        <v>4.1477467631648945E-2</v>
      </c>
    </row>
    <row r="23" spans="1:1" x14ac:dyDescent="0.25">
      <c r="A23">
        <v>3.4520135558198106E-2</v>
      </c>
    </row>
    <row r="24" spans="1:1" x14ac:dyDescent="0.25">
      <c r="A24">
        <v>2.5747666846286599E-2</v>
      </c>
    </row>
    <row r="25" spans="1:1" x14ac:dyDescent="0.25">
      <c r="A25">
        <v>2.1642838334722247E-2</v>
      </c>
    </row>
    <row r="26" spans="1:1" x14ac:dyDescent="0.25">
      <c r="A26">
        <v>1.7769352062828592E-2</v>
      </c>
    </row>
    <row r="27" spans="1:1" x14ac:dyDescent="0.25">
      <c r="A27">
        <v>1.4082545072288788E-2</v>
      </c>
    </row>
    <row r="28" spans="1:1" x14ac:dyDescent="0.25">
      <c r="A28">
        <v>1.5919402132709148E-2</v>
      </c>
    </row>
    <row r="29" spans="1:1" x14ac:dyDescent="0.25">
      <c r="A29">
        <v>2.0675786119747519E-2</v>
      </c>
    </row>
    <row r="30" spans="1:1" x14ac:dyDescent="0.25">
      <c r="A30">
        <v>2.0668230488114059E-2</v>
      </c>
    </row>
    <row r="31" spans="1:1" x14ac:dyDescent="0.25">
      <c r="A31">
        <v>2.1838610298964722E-2</v>
      </c>
    </row>
    <row r="32" spans="1:1" x14ac:dyDescent="0.25">
      <c r="A32">
        <v>2.3713060084028736E-2</v>
      </c>
    </row>
    <row r="33" spans="1:1" x14ac:dyDescent="0.25">
      <c r="A33">
        <v>2.7033349800312578E-2</v>
      </c>
    </row>
    <row r="34" spans="1:1" x14ac:dyDescent="0.25">
      <c r="A34">
        <v>3.077125212191234E-2</v>
      </c>
    </row>
    <row r="35" spans="1:1" x14ac:dyDescent="0.25">
      <c r="A35">
        <v>3.3251870549614093E-2</v>
      </c>
    </row>
    <row r="36" spans="1:1" x14ac:dyDescent="0.25">
      <c r="A36">
        <v>3.1163001392967571E-2</v>
      </c>
    </row>
    <row r="37" spans="1:1" x14ac:dyDescent="0.25">
      <c r="A37">
        <v>2.4755177611159196E-2</v>
      </c>
    </row>
    <row r="38" spans="1:1" x14ac:dyDescent="0.25">
      <c r="A38">
        <v>2.2658017063019953E-2</v>
      </c>
    </row>
    <row r="39" spans="1:1" x14ac:dyDescent="0.25">
      <c r="A39">
        <v>1.9631632951891076E-2</v>
      </c>
    </row>
    <row r="40" spans="1:1" x14ac:dyDescent="0.25">
      <c r="A40">
        <v>2.0764805273790987E-2</v>
      </c>
    </row>
    <row r="41" spans="1:1" x14ac:dyDescent="0.25">
      <c r="A41">
        <v>2.3388848779704263E-2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E08BC-612C-4A9F-BDC9-D5C7B57C12F3}">
  <dimension ref="A1:C296"/>
  <sheetViews>
    <sheetView workbookViewId="0">
      <selection activeCell="G39" sqref="G39"/>
    </sheetView>
  </sheetViews>
  <sheetFormatPr defaultRowHeight="12.5" x14ac:dyDescent="0.25"/>
  <cols>
    <col min="1" max="1" width="10.08984375" bestFit="1" customWidth="1"/>
  </cols>
  <sheetData>
    <row r="1" spans="1:3" x14ac:dyDescent="0.25">
      <c r="A1" t="s">
        <v>20</v>
      </c>
      <c r="B1" t="s">
        <v>21</v>
      </c>
      <c r="C1" t="s">
        <v>22</v>
      </c>
    </row>
    <row r="2" spans="1:3" x14ac:dyDescent="0.25">
      <c r="A2" s="1">
        <v>17258</v>
      </c>
      <c r="B2">
        <v>-1.0667658274887248E-2</v>
      </c>
    </row>
    <row r="3" spans="1:3" x14ac:dyDescent="0.25">
      <c r="A3" s="1">
        <v>17349</v>
      </c>
      <c r="B3">
        <v>-8.2598529619914984E-3</v>
      </c>
    </row>
    <row r="4" spans="1:3" x14ac:dyDescent="0.25">
      <c r="A4" s="1">
        <v>17441</v>
      </c>
      <c r="B4">
        <v>6.2568323834714334E-2</v>
      </c>
    </row>
    <row r="5" spans="1:3" x14ac:dyDescent="0.25">
      <c r="A5" s="1">
        <v>17533</v>
      </c>
      <c r="B5">
        <v>6.0170220178744849E-2</v>
      </c>
      <c r="C5">
        <v>2.6047423072893539E-2</v>
      </c>
    </row>
    <row r="6" spans="1:3" x14ac:dyDescent="0.25">
      <c r="A6" s="1">
        <v>17624</v>
      </c>
      <c r="B6">
        <v>6.6026307551664054E-2</v>
      </c>
      <c r="C6">
        <v>4.5772940844006182E-2</v>
      </c>
    </row>
    <row r="7" spans="1:3" x14ac:dyDescent="0.25">
      <c r="A7" s="1">
        <v>17715</v>
      </c>
      <c r="B7">
        <v>2.2915890494942026E-2</v>
      </c>
      <c r="C7">
        <v>5.3940493770052278E-2</v>
      </c>
    </row>
    <row r="8" spans="1:3" x14ac:dyDescent="0.25">
      <c r="A8" s="1">
        <v>17807</v>
      </c>
      <c r="B8">
        <v>4.4696656378748756E-3</v>
      </c>
      <c r="C8">
        <v>3.8868124857975639E-2</v>
      </c>
    </row>
    <row r="9" spans="1:3" x14ac:dyDescent="0.25">
      <c r="A9" s="1">
        <v>17899</v>
      </c>
      <c r="B9">
        <v>-5.5118054914775172E-2</v>
      </c>
      <c r="C9">
        <v>9.3695305455325784E-3</v>
      </c>
    </row>
    <row r="10" spans="1:3" x14ac:dyDescent="0.25">
      <c r="A10" s="1">
        <v>17989</v>
      </c>
      <c r="B10">
        <v>-1.3643863253610888E-2</v>
      </c>
      <c r="C10">
        <v>-1.0408168077530533E-2</v>
      </c>
    </row>
    <row r="11" spans="1:3" x14ac:dyDescent="0.25">
      <c r="A11" s="1">
        <v>18080</v>
      </c>
      <c r="B11">
        <v>4.1296619296790738E-2</v>
      </c>
      <c r="C11">
        <v>-5.88671657762041E-3</v>
      </c>
    </row>
    <row r="12" spans="1:3" x14ac:dyDescent="0.25">
      <c r="A12" s="1">
        <v>18172</v>
      </c>
      <c r="B12">
        <v>-3.3571001356575092E-2</v>
      </c>
      <c r="C12">
        <v>-1.5330347202153094E-2</v>
      </c>
    </row>
    <row r="13" spans="1:3" x14ac:dyDescent="0.25">
      <c r="A13" s="1">
        <v>18264</v>
      </c>
      <c r="B13">
        <v>0.15720482473310682</v>
      </c>
      <c r="C13">
        <v>3.7666903183093181E-2</v>
      </c>
    </row>
    <row r="14" spans="1:3" x14ac:dyDescent="0.25">
      <c r="A14" s="1">
        <v>18354</v>
      </c>
      <c r="B14">
        <v>0.12199341654797191</v>
      </c>
      <c r="C14">
        <v>7.2973913209237518E-2</v>
      </c>
    </row>
    <row r="15" spans="1:3" x14ac:dyDescent="0.25">
      <c r="A15" s="1">
        <v>18445</v>
      </c>
      <c r="B15">
        <v>0.15457557982275905</v>
      </c>
      <c r="C15">
        <v>0.10304974802409772</v>
      </c>
    </row>
    <row r="16" spans="1:3" x14ac:dyDescent="0.25">
      <c r="A16" s="1">
        <v>18537</v>
      </c>
      <c r="B16">
        <v>7.6590518594287005E-2</v>
      </c>
      <c r="C16">
        <v>0.13368527354725956</v>
      </c>
    </row>
    <row r="17" spans="1:3" x14ac:dyDescent="0.25">
      <c r="A17" s="1">
        <v>18629</v>
      </c>
      <c r="B17">
        <v>5.4326559366858262E-2</v>
      </c>
      <c r="C17">
        <v>0.10562998656214195</v>
      </c>
    </row>
    <row r="18" spans="1:3" x14ac:dyDescent="0.25">
      <c r="A18" s="1">
        <v>18719</v>
      </c>
      <c r="B18">
        <v>6.9309422683655697E-2</v>
      </c>
      <c r="C18">
        <v>9.1498716193198382E-2</v>
      </c>
    </row>
    <row r="19" spans="1:3" x14ac:dyDescent="0.25">
      <c r="A19" s="1">
        <v>18810</v>
      </c>
      <c r="B19">
        <v>8.2439307642633075E-2</v>
      </c>
      <c r="C19">
        <v>7.2546925098588178E-2</v>
      </c>
    </row>
    <row r="20" spans="1:3" x14ac:dyDescent="0.25">
      <c r="A20" s="1">
        <v>18902</v>
      </c>
      <c r="B20">
        <v>8.8096242433710614E-3</v>
      </c>
      <c r="C20">
        <v>5.4713838973083906E-2</v>
      </c>
    </row>
    <row r="21" spans="1:3" x14ac:dyDescent="0.25">
      <c r="A21" s="1">
        <v>18994</v>
      </c>
      <c r="B21">
        <v>4.2741945108585533E-2</v>
      </c>
      <c r="C21">
        <v>5.1700156478974746E-2</v>
      </c>
    </row>
    <row r="22" spans="1:3" x14ac:dyDescent="0.25">
      <c r="A22" s="1">
        <v>19085</v>
      </c>
      <c r="B22">
        <v>8.6154572828718301E-3</v>
      </c>
      <c r="C22">
        <v>3.6013992985602927E-2</v>
      </c>
    </row>
    <row r="23" spans="1:3" x14ac:dyDescent="0.25">
      <c r="A23" s="1">
        <v>19176</v>
      </c>
      <c r="B23">
        <v>2.8874848685517485E-2</v>
      </c>
      <c r="C23">
        <v>2.2420764813811944E-2</v>
      </c>
    </row>
    <row r="24" spans="1:3" x14ac:dyDescent="0.25">
      <c r="A24" s="1">
        <v>19268</v>
      </c>
      <c r="B24">
        <v>0.13136791008894555</v>
      </c>
      <c r="C24">
        <v>5.3678456770723582E-2</v>
      </c>
    </row>
    <row r="25" spans="1:3" x14ac:dyDescent="0.25">
      <c r="A25" s="1">
        <v>19360</v>
      </c>
      <c r="B25">
        <v>7.4354163921527494E-2</v>
      </c>
      <c r="C25">
        <v>6.1917694987305927E-2</v>
      </c>
    </row>
    <row r="26" spans="1:3" x14ac:dyDescent="0.25">
      <c r="A26" s="1">
        <v>19450</v>
      </c>
      <c r="B26">
        <v>3.0919378543323717E-2</v>
      </c>
      <c r="C26">
        <v>6.7826201030470212E-2</v>
      </c>
    </row>
    <row r="27" spans="1:3" x14ac:dyDescent="0.25">
      <c r="A27" s="1">
        <v>19541</v>
      </c>
      <c r="B27">
        <v>-2.2507741725943831E-2</v>
      </c>
      <c r="C27">
        <v>5.420759077850934E-2</v>
      </c>
    </row>
    <row r="28" spans="1:3" x14ac:dyDescent="0.25">
      <c r="A28" s="1">
        <v>19633</v>
      </c>
      <c r="B28">
        <v>-6.0559049289952593E-2</v>
      </c>
      <c r="C28">
        <v>5.2332893230100375E-3</v>
      </c>
    </row>
    <row r="29" spans="1:3" x14ac:dyDescent="0.25">
      <c r="A29" s="1">
        <v>19725</v>
      </c>
      <c r="B29">
        <v>-1.9120504852239151E-2</v>
      </c>
      <c r="C29">
        <v>-1.7828978948090213E-2</v>
      </c>
    </row>
    <row r="30" spans="1:3" x14ac:dyDescent="0.25">
      <c r="A30" s="1">
        <v>19815</v>
      </c>
      <c r="B30">
        <v>4.3596483448471446E-3</v>
      </c>
      <c r="C30">
        <v>-2.4300504393813371E-2</v>
      </c>
    </row>
    <row r="31" spans="1:3" x14ac:dyDescent="0.25">
      <c r="A31" s="1">
        <v>19906</v>
      </c>
      <c r="B31">
        <v>4.5174567403152288E-2</v>
      </c>
      <c r="C31">
        <v>-7.697682668303063E-3</v>
      </c>
    </row>
    <row r="32" spans="1:3" x14ac:dyDescent="0.25">
      <c r="A32" s="1">
        <v>19998</v>
      </c>
      <c r="B32">
        <v>7.8267323392482879E-2</v>
      </c>
      <c r="C32">
        <v>2.7271170283968083E-2</v>
      </c>
    </row>
    <row r="33" spans="1:3" x14ac:dyDescent="0.25">
      <c r="A33" s="1">
        <v>20090</v>
      </c>
      <c r="B33">
        <v>0.11424994634547847</v>
      </c>
      <c r="C33">
        <v>6.1687589984734448E-2</v>
      </c>
    </row>
    <row r="34" spans="1:3" x14ac:dyDescent="0.25">
      <c r="A34" s="1">
        <v>20180</v>
      </c>
      <c r="B34">
        <v>6.5087167266455026E-2</v>
      </c>
      <c r="C34">
        <v>7.7788454760026049E-2</v>
      </c>
    </row>
    <row r="35" spans="1:3" x14ac:dyDescent="0.25">
      <c r="A35" s="1">
        <v>20271</v>
      </c>
      <c r="B35">
        <v>5.4019114455884143E-2</v>
      </c>
      <c r="C35">
        <v>8.0144978697912928E-2</v>
      </c>
    </row>
    <row r="36" spans="1:3" x14ac:dyDescent="0.25">
      <c r="A36" s="1">
        <v>20363</v>
      </c>
      <c r="B36">
        <v>2.40129928306132E-2</v>
      </c>
      <c r="C36">
        <v>6.5775508017831941E-2</v>
      </c>
    </row>
    <row r="37" spans="1:3" x14ac:dyDescent="0.25">
      <c r="A37" s="1">
        <v>20455</v>
      </c>
      <c r="B37">
        <v>-1.5536229418046776E-2</v>
      </c>
      <c r="C37">
        <v>3.2155059767980498E-2</v>
      </c>
    </row>
    <row r="38" spans="1:3" x14ac:dyDescent="0.25">
      <c r="A38" s="1">
        <v>20546</v>
      </c>
      <c r="B38">
        <v>3.3053331455251467E-2</v>
      </c>
      <c r="C38">
        <v>2.4021436956013886E-2</v>
      </c>
    </row>
    <row r="39" spans="1:3" x14ac:dyDescent="0.25">
      <c r="A39" s="1">
        <v>20637</v>
      </c>
      <c r="B39">
        <v>-3.5933072943796773E-3</v>
      </c>
      <c r="C39">
        <v>9.4688773252880054E-3</v>
      </c>
    </row>
    <row r="40" spans="1:3" x14ac:dyDescent="0.25">
      <c r="A40" s="1">
        <v>20729</v>
      </c>
      <c r="B40">
        <v>6.583716092286096E-2</v>
      </c>
      <c r="C40">
        <v>1.9960939871896732E-2</v>
      </c>
    </row>
    <row r="41" spans="1:3" x14ac:dyDescent="0.25">
      <c r="A41" s="1">
        <v>20821</v>
      </c>
      <c r="B41">
        <v>2.5615679378873324E-2</v>
      </c>
      <c r="C41">
        <v>3.0495190398636796E-2</v>
      </c>
    </row>
    <row r="42" spans="1:3" x14ac:dyDescent="0.25">
      <c r="A42" s="1">
        <v>20911</v>
      </c>
      <c r="B42">
        <v>-8.7640643950193109E-3</v>
      </c>
      <c r="C42">
        <v>1.9810326659641664E-2</v>
      </c>
    </row>
    <row r="43" spans="1:3" x14ac:dyDescent="0.25">
      <c r="A43" s="1">
        <v>21002</v>
      </c>
      <c r="B43">
        <v>3.9195314407553639E-2</v>
      </c>
      <c r="C43">
        <v>3.0729204949684341E-2</v>
      </c>
    </row>
    <row r="44" spans="1:3" x14ac:dyDescent="0.25">
      <c r="A44" s="1">
        <v>21094</v>
      </c>
      <c r="B44">
        <v>-4.1383533023606756E-2</v>
      </c>
      <c r="C44">
        <v>3.5477177795213422E-3</v>
      </c>
    </row>
    <row r="45" spans="1:3" x14ac:dyDescent="0.25">
      <c r="A45" s="1">
        <v>21186</v>
      </c>
      <c r="B45">
        <v>-0.10383389633166829</v>
      </c>
      <c r="C45">
        <v>-2.8722830782105246E-2</v>
      </c>
    </row>
    <row r="46" spans="1:3" x14ac:dyDescent="0.25">
      <c r="A46" s="1">
        <v>21276</v>
      </c>
      <c r="B46">
        <v>2.6294836618983908E-2</v>
      </c>
      <c r="C46">
        <v>-2.0191160221364579E-2</v>
      </c>
    </row>
    <row r="47" spans="1:3" x14ac:dyDescent="0.25">
      <c r="A47" s="1">
        <v>21367</v>
      </c>
      <c r="B47">
        <v>9.2554161358237685E-2</v>
      </c>
      <c r="C47">
        <v>-7.2476242313639361E-3</v>
      </c>
    </row>
    <row r="48" spans="1:3" x14ac:dyDescent="0.25">
      <c r="A48" s="1">
        <v>21459</v>
      </c>
      <c r="B48">
        <v>9.3572214196269599E-2</v>
      </c>
      <c r="C48">
        <v>2.6596937320338077E-2</v>
      </c>
    </row>
    <row r="49" spans="1:3" x14ac:dyDescent="0.25">
      <c r="A49" s="1">
        <v>21551</v>
      </c>
      <c r="B49">
        <v>7.6851931957487629E-2</v>
      </c>
      <c r="C49">
        <v>7.4205666774708856E-2</v>
      </c>
    </row>
    <row r="50" spans="1:3" x14ac:dyDescent="0.25">
      <c r="A50" s="1">
        <v>21641</v>
      </c>
      <c r="B50">
        <v>9.025681500197269E-2</v>
      </c>
      <c r="C50">
        <v>9.1270566993199909E-2</v>
      </c>
    </row>
    <row r="51" spans="1:3" x14ac:dyDescent="0.25">
      <c r="A51" s="1">
        <v>21732</v>
      </c>
      <c r="B51">
        <v>2.8480318759038781E-3</v>
      </c>
      <c r="C51">
        <v>6.7350624843805607E-2</v>
      </c>
    </row>
    <row r="52" spans="1:3" x14ac:dyDescent="0.25">
      <c r="A52" s="1">
        <v>21824</v>
      </c>
      <c r="B52">
        <v>1.1401551279591082E-2</v>
      </c>
      <c r="C52">
        <v>4.5925594621109012E-2</v>
      </c>
    </row>
    <row r="53" spans="1:3" x14ac:dyDescent="0.25">
      <c r="A53" s="1">
        <v>21916</v>
      </c>
      <c r="B53">
        <v>8.9891905102724934E-2</v>
      </c>
      <c r="C53">
        <v>4.9271029258767696E-2</v>
      </c>
    </row>
    <row r="54" spans="1:3" x14ac:dyDescent="0.25">
      <c r="A54" s="1">
        <v>22007</v>
      </c>
      <c r="B54">
        <v>-2.1575470952210463E-2</v>
      </c>
      <c r="C54">
        <v>2.0582762703688084E-2</v>
      </c>
    </row>
    <row r="55" spans="1:3" x14ac:dyDescent="0.25">
      <c r="A55" s="1">
        <v>22098</v>
      </c>
      <c r="B55">
        <v>1.9570987646742033E-2</v>
      </c>
      <c r="C55">
        <v>2.4846516976961164E-2</v>
      </c>
    </row>
    <row r="56" spans="1:3" x14ac:dyDescent="0.25">
      <c r="A56" s="1">
        <v>22190</v>
      </c>
      <c r="B56">
        <v>-5.1337358343496842E-2</v>
      </c>
      <c r="C56">
        <v>8.8177668794686692E-3</v>
      </c>
    </row>
    <row r="57" spans="1:3" x14ac:dyDescent="0.25">
      <c r="A57" s="1">
        <v>22282</v>
      </c>
      <c r="B57">
        <v>2.700116243488182E-2</v>
      </c>
      <c r="C57">
        <v>-6.6949410472144644E-3</v>
      </c>
    </row>
    <row r="58" spans="1:3" x14ac:dyDescent="0.25">
      <c r="A58" s="1">
        <v>22372</v>
      </c>
      <c r="B58">
        <v>6.789914396160146E-2</v>
      </c>
      <c r="C58">
        <v>1.5644451592467634E-2</v>
      </c>
    </row>
    <row r="59" spans="1:3" x14ac:dyDescent="0.25">
      <c r="A59" s="1">
        <v>22463</v>
      </c>
      <c r="B59">
        <v>7.6785575597170919E-2</v>
      </c>
      <c r="C59">
        <v>3.0101138383319181E-2</v>
      </c>
    </row>
    <row r="60" spans="1:3" x14ac:dyDescent="0.25">
      <c r="A60" s="1">
        <v>22555</v>
      </c>
      <c r="B60">
        <v>7.8444372425747311E-2</v>
      </c>
      <c r="C60">
        <v>6.3957742691929331E-2</v>
      </c>
    </row>
    <row r="61" spans="1:3" x14ac:dyDescent="0.25">
      <c r="A61" s="1">
        <v>22647</v>
      </c>
      <c r="B61">
        <v>7.1343967713577428E-2</v>
      </c>
      <c r="C61">
        <v>7.5673376511220969E-2</v>
      </c>
    </row>
    <row r="62" spans="1:3" x14ac:dyDescent="0.25">
      <c r="A62" s="1">
        <v>22737</v>
      </c>
      <c r="B62">
        <v>3.6146870876849313E-2</v>
      </c>
      <c r="C62">
        <v>6.7277132260258776E-2</v>
      </c>
    </row>
    <row r="63" spans="1:3" x14ac:dyDescent="0.25">
      <c r="A63" s="1">
        <v>22828</v>
      </c>
      <c r="B63">
        <v>4.9140310724377301E-2</v>
      </c>
      <c r="C63">
        <v>6.0039773692611043E-2</v>
      </c>
    </row>
    <row r="64" spans="1:3" x14ac:dyDescent="0.25">
      <c r="A64" s="1">
        <v>22920</v>
      </c>
      <c r="B64">
        <v>1.3154427745471153E-2</v>
      </c>
      <c r="C64">
        <v>4.3070083324584951E-2</v>
      </c>
    </row>
    <row r="65" spans="1:3" x14ac:dyDescent="0.25">
      <c r="A65" s="1">
        <v>23012</v>
      </c>
      <c r="B65">
        <v>4.3664219099499135E-2</v>
      </c>
      <c r="C65">
        <v>3.5978587758931813E-2</v>
      </c>
    </row>
    <row r="66" spans="1:3" x14ac:dyDescent="0.25">
      <c r="A66" s="1">
        <v>23102</v>
      </c>
      <c r="B66">
        <v>4.4884956650351526E-2</v>
      </c>
      <c r="C66">
        <v>3.8221437201470199E-2</v>
      </c>
    </row>
    <row r="67" spans="1:3" x14ac:dyDescent="0.25">
      <c r="A67" s="1">
        <v>23193</v>
      </c>
      <c r="B67">
        <v>8.7937034949159276E-2</v>
      </c>
      <c r="C67">
        <v>4.816912675835705E-2</v>
      </c>
    </row>
    <row r="68" spans="1:3" x14ac:dyDescent="0.25">
      <c r="A68" s="1">
        <v>23285</v>
      </c>
      <c r="B68">
        <v>2.6223835007704643E-2</v>
      </c>
      <c r="C68">
        <v>5.1582638359753519E-2</v>
      </c>
    </row>
    <row r="69" spans="1:3" x14ac:dyDescent="0.25">
      <c r="A69" s="1">
        <v>23377</v>
      </c>
      <c r="B69">
        <v>8.4331142981750595E-2</v>
      </c>
      <c r="C69">
        <v>6.215835107795642E-2</v>
      </c>
    </row>
    <row r="70" spans="1:3" x14ac:dyDescent="0.25">
      <c r="A70" s="1">
        <v>23468</v>
      </c>
      <c r="B70">
        <v>4.3548185241288451E-2</v>
      </c>
      <c r="C70">
        <v>6.1807324304429923E-2</v>
      </c>
    </row>
    <row r="71" spans="1:3" x14ac:dyDescent="0.25">
      <c r="A71" s="1">
        <v>23559</v>
      </c>
      <c r="B71">
        <v>6.2492037594881644E-2</v>
      </c>
      <c r="C71">
        <v>5.5198199866676623E-2</v>
      </c>
    </row>
    <row r="72" spans="1:3" x14ac:dyDescent="0.25">
      <c r="A72" s="1">
        <v>23651</v>
      </c>
      <c r="B72">
        <v>1.2355716984886911E-2</v>
      </c>
      <c r="C72">
        <v>5.1563624698257815E-2</v>
      </c>
    </row>
    <row r="73" spans="1:3" x14ac:dyDescent="0.25">
      <c r="A73" s="1">
        <v>23743</v>
      </c>
      <c r="B73">
        <v>9.6790614005120901E-2</v>
      </c>
      <c r="C73">
        <v>5.4771475886737475E-2</v>
      </c>
    </row>
    <row r="74" spans="1:3" x14ac:dyDescent="0.25">
      <c r="A74" s="1">
        <v>23833</v>
      </c>
      <c r="B74">
        <v>5.0530843157995164E-2</v>
      </c>
      <c r="C74">
        <v>5.6592922808848867E-2</v>
      </c>
    </row>
    <row r="75" spans="1:3" x14ac:dyDescent="0.25">
      <c r="A75" s="1">
        <v>23924</v>
      </c>
      <c r="B75">
        <v>8.8930722726819234E-2</v>
      </c>
      <c r="C75">
        <v>6.3469226156710912E-2</v>
      </c>
    </row>
    <row r="76" spans="1:3" x14ac:dyDescent="0.25">
      <c r="A76" s="1">
        <v>24016</v>
      </c>
      <c r="B76">
        <v>9.2161729867117792E-2</v>
      </c>
      <c r="C76">
        <v>8.4621697360409476E-2</v>
      </c>
    </row>
    <row r="77" spans="1:3" x14ac:dyDescent="0.25">
      <c r="A77" s="1">
        <v>24108</v>
      </c>
      <c r="B77">
        <v>9.736927684111496E-2</v>
      </c>
      <c r="C77">
        <v>8.4774897835246943E-2</v>
      </c>
    </row>
    <row r="78" spans="1:3" x14ac:dyDescent="0.25">
      <c r="A78" s="1">
        <v>24198</v>
      </c>
      <c r="B78">
        <v>1.3664668720966056E-2</v>
      </c>
      <c r="C78">
        <v>7.4901747337934532E-2</v>
      </c>
    </row>
    <row r="79" spans="1:3" x14ac:dyDescent="0.25">
      <c r="A79" s="1">
        <v>24289</v>
      </c>
      <c r="B79">
        <v>3.387620322917595E-2</v>
      </c>
      <c r="C79">
        <v>6.0428966256575789E-2</v>
      </c>
    </row>
    <row r="80" spans="1:3" x14ac:dyDescent="0.25">
      <c r="A80" s="1">
        <v>24381</v>
      </c>
      <c r="B80">
        <v>3.2814891477049635E-2</v>
      </c>
      <c r="C80">
        <v>4.5050027045729912E-2</v>
      </c>
    </row>
    <row r="81" spans="1:3" x14ac:dyDescent="0.25">
      <c r="A81" s="1">
        <v>24473</v>
      </c>
      <c r="B81">
        <v>3.5423465176320335E-2</v>
      </c>
      <c r="C81">
        <v>2.9250505991681219E-2</v>
      </c>
    </row>
    <row r="82" spans="1:3" x14ac:dyDescent="0.25">
      <c r="A82" s="1">
        <v>24563</v>
      </c>
      <c r="B82">
        <v>2.4508382700290099E-3</v>
      </c>
      <c r="C82">
        <v>2.6374869480320751E-2</v>
      </c>
    </row>
    <row r="83" spans="1:3" x14ac:dyDescent="0.25">
      <c r="A83" s="1">
        <v>24654</v>
      </c>
      <c r="B83">
        <v>3.7845305693454456E-2</v>
      </c>
      <c r="C83">
        <v>2.7384763393392797E-2</v>
      </c>
    </row>
    <row r="84" spans="1:3" x14ac:dyDescent="0.25">
      <c r="A84" s="1">
        <v>24746</v>
      </c>
      <c r="B84">
        <v>3.0160812117235203E-2</v>
      </c>
      <c r="C84">
        <v>2.6708620111718151E-2</v>
      </c>
    </row>
    <row r="85" spans="1:3" x14ac:dyDescent="0.25">
      <c r="A85" s="1">
        <v>24838</v>
      </c>
      <c r="B85">
        <v>8.1579721017979168E-2</v>
      </c>
      <c r="C85">
        <v>3.8451879810150524E-2</v>
      </c>
    </row>
    <row r="86" spans="1:3" x14ac:dyDescent="0.25">
      <c r="A86" s="1">
        <v>24929</v>
      </c>
      <c r="B86">
        <v>6.6832371088449527E-2</v>
      </c>
      <c r="C86">
        <v>5.5155926026304591E-2</v>
      </c>
    </row>
    <row r="87" spans="1:3" x14ac:dyDescent="0.25">
      <c r="A87" s="1">
        <v>25020</v>
      </c>
      <c r="B87">
        <v>3.0998887377920781E-2</v>
      </c>
      <c r="C87">
        <v>5.3366843406545961E-2</v>
      </c>
    </row>
    <row r="88" spans="1:3" x14ac:dyDescent="0.25">
      <c r="A88" s="1">
        <v>25112</v>
      </c>
      <c r="B88">
        <v>1.5732109853725973E-2</v>
      </c>
      <c r="C88">
        <v>4.9595600206505885E-2</v>
      </c>
    </row>
    <row r="89" spans="1:3" x14ac:dyDescent="0.25">
      <c r="A89" s="1">
        <v>25204</v>
      </c>
      <c r="B89">
        <v>6.2604300423196868E-2</v>
      </c>
      <c r="C89">
        <v>4.4715990023764141E-2</v>
      </c>
    </row>
    <row r="90" spans="1:3" x14ac:dyDescent="0.25">
      <c r="A90" s="1">
        <v>25294</v>
      </c>
      <c r="B90">
        <v>1.2160293297267977E-2</v>
      </c>
      <c r="C90">
        <v>3.0671449048257138E-2</v>
      </c>
    </row>
    <row r="91" spans="1:3" x14ac:dyDescent="0.25">
      <c r="A91" s="1">
        <v>25385</v>
      </c>
      <c r="B91">
        <v>2.6420486088317041E-2</v>
      </c>
      <c r="C91">
        <v>2.9500814269305398E-2</v>
      </c>
    </row>
    <row r="92" spans="1:3" x14ac:dyDescent="0.25">
      <c r="A92" s="1">
        <v>25477</v>
      </c>
      <c r="B92">
        <v>-1.9507407565450219E-2</v>
      </c>
      <c r="C92">
        <v>2.0466568237684335E-2</v>
      </c>
    </row>
    <row r="93" spans="1:3" x14ac:dyDescent="0.25">
      <c r="A93" s="1">
        <v>25569</v>
      </c>
      <c r="B93">
        <v>-5.9393984751014983E-3</v>
      </c>
      <c r="C93">
        <v>3.2493971777862729E-3</v>
      </c>
    </row>
    <row r="94" spans="1:3" x14ac:dyDescent="0.25">
      <c r="A94" s="1">
        <v>25659</v>
      </c>
      <c r="B94">
        <v>5.6767884902022558E-3</v>
      </c>
      <c r="C94">
        <v>1.6281827163016072E-3</v>
      </c>
    </row>
    <row r="95" spans="1:3" x14ac:dyDescent="0.25">
      <c r="A95" s="1">
        <v>25750</v>
      </c>
      <c r="B95">
        <v>3.6863014807022587E-2</v>
      </c>
      <c r="C95">
        <v>4.225907196300227E-3</v>
      </c>
    </row>
    <row r="96" spans="1:3" x14ac:dyDescent="0.25">
      <c r="A96" s="1">
        <v>25842</v>
      </c>
      <c r="B96">
        <v>-4.2865741500721199E-2</v>
      </c>
      <c r="C96">
        <v>-1.6670931150996049E-3</v>
      </c>
    </row>
    <row r="97" spans="1:3" x14ac:dyDescent="0.25">
      <c r="A97" s="1">
        <v>25934</v>
      </c>
      <c r="B97">
        <v>0.10863965809866993</v>
      </c>
      <c r="C97">
        <v>2.6972442943454578E-2</v>
      </c>
    </row>
    <row r="98" spans="1:3" x14ac:dyDescent="0.25">
      <c r="A98" s="1">
        <v>26024</v>
      </c>
      <c r="B98">
        <v>2.1644476863337481E-2</v>
      </c>
      <c r="C98">
        <v>3.1066227041022687E-2</v>
      </c>
    </row>
    <row r="99" spans="1:3" x14ac:dyDescent="0.25">
      <c r="A99" s="1">
        <v>26115</v>
      </c>
      <c r="B99">
        <v>3.2919385409066138E-2</v>
      </c>
      <c r="C99">
        <v>3.005897386713885E-2</v>
      </c>
    </row>
    <row r="100" spans="1:3" x14ac:dyDescent="0.25">
      <c r="A100" s="1">
        <v>26207</v>
      </c>
      <c r="B100">
        <v>9.4311719809274663E-3</v>
      </c>
      <c r="C100">
        <v>4.3672084142996725E-2</v>
      </c>
    </row>
    <row r="101" spans="1:3" x14ac:dyDescent="0.25">
      <c r="A101" s="1">
        <v>26299</v>
      </c>
      <c r="B101">
        <v>7.3558139828333147E-2</v>
      </c>
      <c r="C101">
        <v>3.4760715822844013E-2</v>
      </c>
    </row>
    <row r="102" spans="1:3" x14ac:dyDescent="0.25">
      <c r="A102" s="1">
        <v>26390</v>
      </c>
      <c r="B102">
        <v>9.0790385160124387E-2</v>
      </c>
      <c r="C102">
        <v>5.2551813463878716E-2</v>
      </c>
    </row>
    <row r="103" spans="1:3" x14ac:dyDescent="0.25">
      <c r="A103" s="1">
        <v>26481</v>
      </c>
      <c r="B103">
        <v>3.7775638414962565E-2</v>
      </c>
      <c r="C103">
        <v>5.3819247156327021E-2</v>
      </c>
    </row>
    <row r="104" spans="1:3" x14ac:dyDescent="0.25">
      <c r="A104" s="1">
        <v>26573</v>
      </c>
      <c r="B104">
        <v>6.6978450848198534E-2</v>
      </c>
      <c r="C104">
        <v>6.8944692011348785E-2</v>
      </c>
    </row>
    <row r="105" spans="1:3" x14ac:dyDescent="0.25">
      <c r="A105" s="1">
        <v>26665</v>
      </c>
      <c r="B105">
        <v>9.8992517065608965E-2</v>
      </c>
      <c r="C105">
        <v>7.561894130622826E-2</v>
      </c>
    </row>
    <row r="106" spans="1:3" x14ac:dyDescent="0.25">
      <c r="A106" s="1">
        <v>26755</v>
      </c>
      <c r="B106">
        <v>4.3546059497730383E-2</v>
      </c>
      <c r="C106">
        <v>6.3196674026033239E-2</v>
      </c>
    </row>
    <row r="107" spans="1:3" x14ac:dyDescent="0.25">
      <c r="A107" s="1">
        <v>26846</v>
      </c>
      <c r="B107">
        <v>-2.1036104218405516E-2</v>
      </c>
      <c r="C107">
        <v>4.7710808846556096E-2</v>
      </c>
    </row>
    <row r="108" spans="1:3" x14ac:dyDescent="0.25">
      <c r="A108" s="1">
        <v>26938</v>
      </c>
      <c r="B108">
        <v>3.7969017112845727E-2</v>
      </c>
      <c r="C108">
        <v>4.0237570999252625E-2</v>
      </c>
    </row>
    <row r="109" spans="1:3" x14ac:dyDescent="0.25">
      <c r="A109" s="1">
        <v>27030</v>
      </c>
      <c r="B109">
        <v>-3.4390603286336141E-2</v>
      </c>
      <c r="C109">
        <v>6.3877572829453833E-3</v>
      </c>
    </row>
    <row r="110" spans="1:3" x14ac:dyDescent="0.25">
      <c r="A110" s="1">
        <v>27120</v>
      </c>
      <c r="B110">
        <v>9.5070837353468107E-3</v>
      </c>
      <c r="C110">
        <v>-2.0841156656143944E-3</v>
      </c>
    </row>
    <row r="111" spans="1:3" x14ac:dyDescent="0.25">
      <c r="A111" s="1">
        <v>27211</v>
      </c>
      <c r="B111">
        <v>-3.7805351524275999E-2</v>
      </c>
      <c r="C111">
        <v>-6.2898080752895602E-3</v>
      </c>
    </row>
    <row r="112" spans="1:3" x14ac:dyDescent="0.25">
      <c r="A112" s="1">
        <v>27303</v>
      </c>
      <c r="B112">
        <v>-1.5525650755150888E-2</v>
      </c>
      <c r="C112">
        <v>-1.9454395631254395E-2</v>
      </c>
    </row>
    <row r="113" spans="1:3" x14ac:dyDescent="0.25">
      <c r="A113" s="1">
        <v>27395</v>
      </c>
      <c r="B113">
        <v>-4.8692020654760526E-2</v>
      </c>
      <c r="C113">
        <v>-2.2990596636949245E-2</v>
      </c>
    </row>
    <row r="114" spans="1:3" x14ac:dyDescent="0.25">
      <c r="A114" s="1">
        <v>27485</v>
      </c>
      <c r="B114">
        <v>2.8581748602598545E-2</v>
      </c>
      <c r="C114">
        <v>-1.8342612096180599E-2</v>
      </c>
    </row>
    <row r="115" spans="1:3" x14ac:dyDescent="0.25">
      <c r="A115" s="1">
        <v>27576</v>
      </c>
      <c r="B115">
        <v>6.84663015855973E-2</v>
      </c>
      <c r="C115">
        <v>7.9868246568048917E-3</v>
      </c>
    </row>
    <row r="116" spans="1:3" x14ac:dyDescent="0.25">
      <c r="A116" s="1">
        <v>27668</v>
      </c>
      <c r="B116">
        <v>5.3860300198259381E-2</v>
      </c>
      <c r="C116">
        <v>2.5539986817473936E-2</v>
      </c>
    </row>
    <row r="117" spans="1:3" x14ac:dyDescent="0.25">
      <c r="A117" s="1">
        <v>27760</v>
      </c>
      <c r="B117">
        <v>8.9950437259069815E-2</v>
      </c>
      <c r="C117">
        <v>6.1523864866092515E-2</v>
      </c>
    </row>
    <row r="118" spans="1:3" x14ac:dyDescent="0.25">
      <c r="A118" s="1">
        <v>27851</v>
      </c>
      <c r="B118">
        <v>2.9347822395789258E-2</v>
      </c>
      <c r="C118">
        <v>6.1725723898493179E-2</v>
      </c>
    </row>
    <row r="119" spans="1:3" x14ac:dyDescent="0.25">
      <c r="A119" s="1">
        <v>27942</v>
      </c>
      <c r="B119">
        <v>2.1948819013769771E-2</v>
      </c>
      <c r="C119">
        <v>4.9586307175719435E-2</v>
      </c>
    </row>
    <row r="120" spans="1:3" x14ac:dyDescent="0.25">
      <c r="A120" s="1">
        <v>28034</v>
      </c>
      <c r="B120">
        <v>2.8993850231296747E-2</v>
      </c>
      <c r="C120">
        <v>4.3148126414503496E-2</v>
      </c>
    </row>
    <row r="121" spans="1:3" x14ac:dyDescent="0.25">
      <c r="A121" s="1">
        <v>28126</v>
      </c>
      <c r="B121">
        <v>4.7259683941293318E-2</v>
      </c>
      <c r="C121">
        <v>3.2259784362000055E-2</v>
      </c>
    </row>
    <row r="122" spans="1:3" x14ac:dyDescent="0.25">
      <c r="A122" s="1">
        <v>28216</v>
      </c>
      <c r="B122">
        <v>7.7764366573928712E-2</v>
      </c>
      <c r="C122">
        <v>4.4663392503022648E-2</v>
      </c>
    </row>
    <row r="123" spans="1:3" x14ac:dyDescent="0.25">
      <c r="A123" s="1">
        <v>28307</v>
      </c>
      <c r="B123">
        <v>7.2174033986232899E-2</v>
      </c>
      <c r="C123">
        <v>5.7708919888722399E-2</v>
      </c>
    </row>
    <row r="124" spans="1:3" x14ac:dyDescent="0.25">
      <c r="A124" s="1">
        <v>28399</v>
      </c>
      <c r="B124">
        <v>8.7486928470603686E-5</v>
      </c>
      <c r="C124">
        <v>5.0120296166899392E-2</v>
      </c>
    </row>
    <row r="125" spans="1:3" x14ac:dyDescent="0.25">
      <c r="A125" s="1">
        <v>28491</v>
      </c>
      <c r="B125">
        <v>1.2767106648671422E-2</v>
      </c>
      <c r="C125">
        <v>4.1170696113854266E-2</v>
      </c>
    </row>
    <row r="126" spans="1:3" x14ac:dyDescent="0.25">
      <c r="A126" s="1">
        <v>28581</v>
      </c>
      <c r="B126">
        <v>0.15457003240707312</v>
      </c>
      <c r="C126">
        <v>6.0781394862534199E-2</v>
      </c>
    </row>
    <row r="127" spans="1:3" x14ac:dyDescent="0.25">
      <c r="A127" s="1">
        <v>28672</v>
      </c>
      <c r="B127">
        <v>4.0220917834202119E-2</v>
      </c>
      <c r="C127">
        <v>5.2457764575845278E-2</v>
      </c>
    </row>
    <row r="128" spans="1:3" x14ac:dyDescent="0.25">
      <c r="A128" s="1">
        <v>28764</v>
      </c>
      <c r="B128">
        <v>5.3765855176201249E-2</v>
      </c>
      <c r="C128">
        <v>6.6581009539036451E-2</v>
      </c>
    </row>
    <row r="129" spans="1:3" x14ac:dyDescent="0.25">
      <c r="A129" s="1">
        <v>28856</v>
      </c>
      <c r="B129">
        <v>7.1913464903259339E-3</v>
      </c>
      <c r="C129">
        <v>6.5098989840264965E-2</v>
      </c>
    </row>
    <row r="130" spans="1:3" x14ac:dyDescent="0.25">
      <c r="A130" s="1">
        <v>28946</v>
      </c>
      <c r="B130">
        <v>4.2771617421557551E-3</v>
      </c>
      <c r="C130">
        <v>2.6568700670328349E-2</v>
      </c>
    </row>
    <row r="131" spans="1:3" x14ac:dyDescent="0.25">
      <c r="A131" s="1">
        <v>29037</v>
      </c>
      <c r="B131">
        <v>2.9714939688664899E-2</v>
      </c>
      <c r="C131">
        <v>2.3899265371251532E-2</v>
      </c>
    </row>
    <row r="132" spans="1:3" x14ac:dyDescent="0.25">
      <c r="A132" s="1">
        <v>29129</v>
      </c>
      <c r="B132">
        <v>1.0002941522532005E-2</v>
      </c>
      <c r="C132">
        <v>1.2845638511357338E-2</v>
      </c>
    </row>
    <row r="133" spans="1:3" x14ac:dyDescent="0.25">
      <c r="A133" s="1">
        <v>29221</v>
      </c>
      <c r="B133">
        <v>1.2580611228861116E-2</v>
      </c>
      <c r="C133">
        <v>1.4207812865719038E-2</v>
      </c>
    </row>
    <row r="134" spans="1:3" x14ac:dyDescent="0.25">
      <c r="A134" s="1">
        <v>29312</v>
      </c>
      <c r="B134">
        <v>-8.2419068213730462E-2</v>
      </c>
      <c r="C134">
        <v>-7.7507055423842175E-3</v>
      </c>
    </row>
    <row r="135" spans="1:3" x14ac:dyDescent="0.25">
      <c r="A135" s="1">
        <v>29403</v>
      </c>
      <c r="B135">
        <v>-4.753945680839422E-3</v>
      </c>
      <c r="C135">
        <v>-1.6238086833745169E-2</v>
      </c>
    </row>
    <row r="136" spans="1:3" x14ac:dyDescent="0.25">
      <c r="A136" s="1">
        <v>29495</v>
      </c>
      <c r="B136">
        <v>7.4597005080437206E-2</v>
      </c>
      <c r="C136">
        <v>-3.9142026726624035E-4</v>
      </c>
    </row>
    <row r="137" spans="1:3" x14ac:dyDescent="0.25">
      <c r="A137" s="1">
        <v>29587</v>
      </c>
      <c r="B137">
        <v>7.8377523561558249E-2</v>
      </c>
      <c r="C137">
        <v>1.5999816310917847E-2</v>
      </c>
    </row>
    <row r="138" spans="1:3" x14ac:dyDescent="0.25">
      <c r="A138" s="1">
        <v>29677</v>
      </c>
      <c r="B138">
        <v>-2.9643120050231619E-2</v>
      </c>
      <c r="C138">
        <v>2.9686924394553671E-2</v>
      </c>
    </row>
    <row r="139" spans="1:3" x14ac:dyDescent="0.25">
      <c r="A139" s="1">
        <v>29768</v>
      </c>
      <c r="B139">
        <v>4.7900975105861221E-2</v>
      </c>
      <c r="C139">
        <v>4.3257573786844139E-2</v>
      </c>
    </row>
    <row r="140" spans="1:3" x14ac:dyDescent="0.25">
      <c r="A140" s="1">
        <v>29860</v>
      </c>
      <c r="B140">
        <v>-4.3581845292474775E-2</v>
      </c>
      <c r="C140">
        <v>1.299912600434272E-2</v>
      </c>
    </row>
    <row r="141" spans="1:3" x14ac:dyDescent="0.25">
      <c r="A141" s="1">
        <v>29952</v>
      </c>
      <c r="B141">
        <v>-6.214162201241491E-2</v>
      </c>
      <c r="C141">
        <v>-2.1903423068408201E-2</v>
      </c>
    </row>
    <row r="142" spans="1:3" x14ac:dyDescent="0.25">
      <c r="A142" s="1">
        <v>30042</v>
      </c>
      <c r="B142">
        <v>1.8247862581197261E-2</v>
      </c>
      <c r="C142">
        <v>-1.0105489634705478E-2</v>
      </c>
    </row>
    <row r="143" spans="1:3" x14ac:dyDescent="0.25">
      <c r="A143" s="1">
        <v>30133</v>
      </c>
      <c r="B143">
        <v>-1.5291810164732134E-2</v>
      </c>
      <c r="C143">
        <v>-2.5558978151038914E-2</v>
      </c>
    </row>
    <row r="144" spans="1:3" x14ac:dyDescent="0.25">
      <c r="A144" s="1">
        <v>30225</v>
      </c>
      <c r="B144">
        <v>1.5976985141143984E-3</v>
      </c>
      <c r="C144">
        <v>-1.4431539363715773E-2</v>
      </c>
    </row>
    <row r="145" spans="1:3" x14ac:dyDescent="0.25">
      <c r="A145" s="1">
        <v>30317</v>
      </c>
      <c r="B145">
        <v>5.2714172457554831E-2</v>
      </c>
      <c r="C145">
        <v>1.4314605795718638E-2</v>
      </c>
    </row>
    <row r="146" spans="1:3" x14ac:dyDescent="0.25">
      <c r="A146" s="1">
        <v>30407</v>
      </c>
      <c r="B146">
        <v>9.102421539654415E-2</v>
      </c>
      <c r="C146">
        <v>3.2685328593721863E-2</v>
      </c>
    </row>
    <row r="147" spans="1:3" x14ac:dyDescent="0.25">
      <c r="A147" s="1">
        <v>30498</v>
      </c>
      <c r="B147">
        <v>7.9962752068312604E-2</v>
      </c>
      <c r="C147">
        <v>5.7371700647417923E-2</v>
      </c>
    </row>
    <row r="148" spans="1:3" x14ac:dyDescent="0.25">
      <c r="A148" s="1">
        <v>30590</v>
      </c>
      <c r="B148">
        <v>8.3448773111600261E-2</v>
      </c>
      <c r="C148">
        <v>7.8999814332883833E-2</v>
      </c>
    </row>
    <row r="149" spans="1:3" x14ac:dyDescent="0.25">
      <c r="A149" s="1">
        <v>30682</v>
      </c>
      <c r="B149">
        <v>7.8190785614994596E-2</v>
      </c>
      <c r="C149">
        <v>8.5782740465085938E-2</v>
      </c>
    </row>
    <row r="150" spans="1:3" x14ac:dyDescent="0.25">
      <c r="A150" s="1">
        <v>30773</v>
      </c>
      <c r="B150">
        <v>6.9111634315603965E-2</v>
      </c>
      <c r="C150">
        <v>7.9967008002006512E-2</v>
      </c>
    </row>
    <row r="151" spans="1:3" x14ac:dyDescent="0.25">
      <c r="A151" s="1">
        <v>30864</v>
      </c>
      <c r="B151">
        <v>3.8562564399235555E-2</v>
      </c>
      <c r="C151">
        <v>6.9008369523008373E-2</v>
      </c>
    </row>
    <row r="152" spans="1:3" x14ac:dyDescent="0.25">
      <c r="A152" s="1">
        <v>30956</v>
      </c>
      <c r="B152">
        <v>3.2834512459506193E-2</v>
      </c>
      <c r="C152">
        <v>5.5758033529916595E-2</v>
      </c>
    </row>
    <row r="153" spans="1:3" x14ac:dyDescent="0.25">
      <c r="A153" s="1">
        <v>31048</v>
      </c>
      <c r="B153">
        <v>3.8763472282318467E-2</v>
      </c>
      <c r="C153">
        <v>4.5551129297211057E-2</v>
      </c>
    </row>
    <row r="154" spans="1:3" x14ac:dyDescent="0.25">
      <c r="A154" s="1">
        <v>31138</v>
      </c>
      <c r="B154">
        <v>3.5218213330944437E-2</v>
      </c>
      <c r="C154">
        <v>3.6842273957041094E-2</v>
      </c>
    </row>
    <row r="155" spans="1:3" x14ac:dyDescent="0.25">
      <c r="A155" s="1">
        <v>31229</v>
      </c>
      <c r="B155">
        <v>6.1084973070272497E-2</v>
      </c>
      <c r="C155">
        <v>4.2624575221189342E-2</v>
      </c>
    </row>
    <row r="156" spans="1:3" x14ac:dyDescent="0.25">
      <c r="A156" s="1">
        <v>31321</v>
      </c>
      <c r="B156">
        <v>2.97316811240389E-2</v>
      </c>
      <c r="C156">
        <v>4.1822388026765633E-2</v>
      </c>
    </row>
    <row r="157" spans="1:3" x14ac:dyDescent="0.25">
      <c r="A157" s="1">
        <v>31413</v>
      </c>
      <c r="B157">
        <v>3.7340155543518883E-2</v>
      </c>
      <c r="C157">
        <v>4.145523524500172E-2</v>
      </c>
    </row>
    <row r="158" spans="1:3" x14ac:dyDescent="0.25">
      <c r="A158" s="1">
        <v>31503</v>
      </c>
      <c r="B158">
        <v>1.8015357969948909E-2</v>
      </c>
      <c r="C158">
        <v>3.7015325720980874E-2</v>
      </c>
    </row>
    <row r="159" spans="1:3" x14ac:dyDescent="0.25">
      <c r="A159" s="1">
        <v>31594</v>
      </c>
      <c r="B159">
        <v>3.828129514570211E-2</v>
      </c>
      <c r="C159">
        <v>3.1192309544910257E-2</v>
      </c>
    </row>
    <row r="160" spans="1:3" x14ac:dyDescent="0.25">
      <c r="A160" s="1">
        <v>31686</v>
      </c>
      <c r="B160">
        <v>2.1483029449859359E-2</v>
      </c>
      <c r="C160">
        <v>2.9081512389265374E-2</v>
      </c>
    </row>
    <row r="161" spans="1:3" x14ac:dyDescent="0.25">
      <c r="A161" s="1">
        <v>31778</v>
      </c>
      <c r="B161">
        <v>2.9806857734230086E-2</v>
      </c>
      <c r="C161">
        <v>2.7161342870673622E-2</v>
      </c>
    </row>
    <row r="162" spans="1:3" x14ac:dyDescent="0.25">
      <c r="A162" s="1">
        <v>31868</v>
      </c>
      <c r="B162">
        <v>4.315591647719863E-2</v>
      </c>
      <c r="C162">
        <v>3.3588249573656581E-2</v>
      </c>
    </row>
    <row r="163" spans="1:3" x14ac:dyDescent="0.25">
      <c r="A163" s="1">
        <v>31959</v>
      </c>
      <c r="B163">
        <v>3.4704481543238686E-2</v>
      </c>
      <c r="C163">
        <v>3.2672772854670962E-2</v>
      </c>
    </row>
    <row r="164" spans="1:3" x14ac:dyDescent="0.25">
      <c r="A164" s="1">
        <v>32051</v>
      </c>
      <c r="B164">
        <v>6.8682103230335301E-2</v>
      </c>
      <c r="C164">
        <v>4.4792977774129383E-2</v>
      </c>
    </row>
    <row r="165" spans="1:3" x14ac:dyDescent="0.25">
      <c r="A165" s="1">
        <v>32143</v>
      </c>
      <c r="B165">
        <v>2.0665052103866266E-2</v>
      </c>
      <c r="C165">
        <v>4.2422815961423721E-2</v>
      </c>
    </row>
    <row r="166" spans="1:3" x14ac:dyDescent="0.25">
      <c r="A166" s="1">
        <v>32234</v>
      </c>
      <c r="B166">
        <v>5.2554691652933805E-2</v>
      </c>
      <c r="C166">
        <v>4.4846046202273504E-2</v>
      </c>
    </row>
    <row r="167" spans="1:3" x14ac:dyDescent="0.25">
      <c r="A167" s="1">
        <v>32325</v>
      </c>
      <c r="B167">
        <v>2.3437150897869685E-2</v>
      </c>
      <c r="C167">
        <v>4.1928205272430796E-2</v>
      </c>
    </row>
    <row r="168" spans="1:3" x14ac:dyDescent="0.25">
      <c r="A168" s="1">
        <v>32417</v>
      </c>
      <c r="B168">
        <v>5.3299832929106117E-2</v>
      </c>
      <c r="C168">
        <v>3.798903753178795E-2</v>
      </c>
    </row>
    <row r="169" spans="1:3" x14ac:dyDescent="0.25">
      <c r="A169" s="1">
        <v>32509</v>
      </c>
      <c r="B169">
        <v>4.0664099642249596E-2</v>
      </c>
      <c r="C169">
        <v>4.3152062015773929E-2</v>
      </c>
    </row>
    <row r="170" spans="1:3" x14ac:dyDescent="0.25">
      <c r="A170" s="1">
        <v>32599</v>
      </c>
      <c r="B170">
        <v>3.0530764791945053E-2</v>
      </c>
      <c r="C170">
        <v>3.7482970179445241E-2</v>
      </c>
    </row>
    <row r="171" spans="1:3" x14ac:dyDescent="0.25">
      <c r="A171" s="1">
        <v>32690</v>
      </c>
      <c r="B171">
        <v>2.963522861304746E-2</v>
      </c>
      <c r="C171">
        <v>3.9081205677149011E-2</v>
      </c>
    </row>
    <row r="172" spans="1:3" x14ac:dyDescent="0.25">
      <c r="A172" s="1">
        <v>32782</v>
      </c>
      <c r="B172">
        <v>7.8818710795616198E-3</v>
      </c>
      <c r="C172">
        <v>2.7438111777549956E-2</v>
      </c>
    </row>
    <row r="173" spans="1:3" x14ac:dyDescent="0.25">
      <c r="A173" s="1">
        <v>32874</v>
      </c>
      <c r="B173">
        <v>4.3711613364317614E-2</v>
      </c>
      <c r="C173">
        <v>2.8213017007731045E-2</v>
      </c>
    </row>
    <row r="174" spans="1:3" x14ac:dyDescent="0.25">
      <c r="A174" s="1">
        <v>32964</v>
      </c>
      <c r="B174">
        <v>1.4516328786170263E-2</v>
      </c>
      <c r="C174">
        <v>2.4127636564784671E-2</v>
      </c>
    </row>
    <row r="175" spans="1:3" x14ac:dyDescent="0.25">
      <c r="A175" s="1">
        <v>33055</v>
      </c>
      <c r="B175">
        <v>2.6609169622915374E-3</v>
      </c>
      <c r="C175">
        <v>1.727214308420999E-2</v>
      </c>
    </row>
    <row r="176" spans="1:3" x14ac:dyDescent="0.25">
      <c r="A176" s="1">
        <v>33147</v>
      </c>
      <c r="B176">
        <v>-3.6415176508504121E-2</v>
      </c>
      <c r="C176">
        <v>6.0287596757870876E-3</v>
      </c>
    </row>
    <row r="177" spans="1:3" x14ac:dyDescent="0.25">
      <c r="A177" s="1">
        <v>33239</v>
      </c>
      <c r="B177">
        <v>-1.871375270765796E-2</v>
      </c>
      <c r="C177">
        <v>-9.5019506236664331E-3</v>
      </c>
    </row>
    <row r="178" spans="1:3" x14ac:dyDescent="0.25">
      <c r="A178" s="1">
        <v>33329</v>
      </c>
      <c r="B178">
        <v>3.1188753234173916E-2</v>
      </c>
      <c r="C178">
        <v>-5.3883781427902511E-3</v>
      </c>
    </row>
    <row r="179" spans="1:3" x14ac:dyDescent="0.25">
      <c r="A179" s="1">
        <v>33420</v>
      </c>
      <c r="B179">
        <v>2.0211864252558165E-2</v>
      </c>
      <c r="C179">
        <v>-1.0271852984184981E-3</v>
      </c>
    </row>
    <row r="180" spans="1:3" x14ac:dyDescent="0.25">
      <c r="A180" s="1">
        <v>33512</v>
      </c>
      <c r="B180">
        <v>1.3939946819870208E-2</v>
      </c>
      <c r="C180">
        <v>1.1664204321365057E-2</v>
      </c>
    </row>
    <row r="181" spans="1:3" x14ac:dyDescent="0.25">
      <c r="A181" s="1">
        <v>33604</v>
      </c>
      <c r="B181">
        <v>4.7882066302148196E-2</v>
      </c>
      <c r="C181">
        <v>2.858652591919153E-2</v>
      </c>
    </row>
    <row r="182" spans="1:3" x14ac:dyDescent="0.25">
      <c r="A182" s="1">
        <v>33695</v>
      </c>
      <c r="B182">
        <v>4.3374133894448441E-2</v>
      </c>
      <c r="C182">
        <v>3.1695712595280368E-2</v>
      </c>
    </row>
    <row r="183" spans="1:3" x14ac:dyDescent="0.25">
      <c r="A183" s="1">
        <v>33786</v>
      </c>
      <c r="B183">
        <v>3.9530877181477742E-2</v>
      </c>
      <c r="C183">
        <v>3.66534967826182E-2</v>
      </c>
    </row>
    <row r="184" spans="1:3" x14ac:dyDescent="0.25">
      <c r="A184" s="1">
        <v>33878</v>
      </c>
      <c r="B184">
        <v>4.1726587512415314E-2</v>
      </c>
      <c r="C184">
        <v>4.3829767135290076E-2</v>
      </c>
    </row>
    <row r="185" spans="1:3" x14ac:dyDescent="0.25">
      <c r="A185" s="1">
        <v>33970</v>
      </c>
      <c r="B185">
        <v>6.6960123076800215E-3</v>
      </c>
      <c r="C185">
        <v>3.3209094782169712E-2</v>
      </c>
    </row>
    <row r="186" spans="1:3" x14ac:dyDescent="0.25">
      <c r="A186" s="1">
        <v>34060</v>
      </c>
      <c r="B186">
        <v>2.3296784997786091E-2</v>
      </c>
      <c r="C186">
        <v>2.8078701503631676E-2</v>
      </c>
    </row>
    <row r="187" spans="1:3" x14ac:dyDescent="0.25">
      <c r="A187" s="1">
        <v>34151</v>
      </c>
      <c r="B187">
        <v>1.9092589308791652E-2</v>
      </c>
      <c r="C187">
        <v>2.2877065695918963E-2</v>
      </c>
    </row>
    <row r="188" spans="1:3" x14ac:dyDescent="0.25">
      <c r="A188" s="1">
        <v>34243</v>
      </c>
      <c r="B188">
        <v>5.4404533068238337E-2</v>
      </c>
      <c r="C188">
        <v>2.6085590436127459E-2</v>
      </c>
    </row>
    <row r="189" spans="1:3" x14ac:dyDescent="0.25">
      <c r="A189" s="1">
        <v>34335</v>
      </c>
      <c r="B189">
        <v>3.8808651112485215E-2</v>
      </c>
      <c r="C189">
        <v>3.4309402736156125E-2</v>
      </c>
    </row>
    <row r="190" spans="1:3" x14ac:dyDescent="0.25">
      <c r="A190" s="1">
        <v>34425</v>
      </c>
      <c r="B190">
        <v>5.420183465348849E-2</v>
      </c>
      <c r="C190">
        <v>4.2254474939160014E-2</v>
      </c>
    </row>
    <row r="191" spans="1:3" x14ac:dyDescent="0.25">
      <c r="A191" s="1">
        <v>34516</v>
      </c>
      <c r="B191">
        <v>2.3380609641562522E-2</v>
      </c>
      <c r="C191">
        <v>4.3366469321262091E-2</v>
      </c>
    </row>
    <row r="192" spans="1:3" x14ac:dyDescent="0.25">
      <c r="A192" s="1">
        <v>34608</v>
      </c>
      <c r="B192">
        <v>4.5820977797870199E-2</v>
      </c>
      <c r="C192">
        <v>4.1157564491065113E-2</v>
      </c>
    </row>
    <row r="193" spans="1:3" x14ac:dyDescent="0.25">
      <c r="A193" s="1">
        <v>34700</v>
      </c>
      <c r="B193">
        <v>1.419024569090066E-2</v>
      </c>
      <c r="C193">
        <v>3.4811227923887023E-2</v>
      </c>
    </row>
    <row r="194" spans="1:3" x14ac:dyDescent="0.25">
      <c r="A194" s="1">
        <v>34790</v>
      </c>
      <c r="B194">
        <v>1.1933635088589689E-2</v>
      </c>
      <c r="C194">
        <v>2.402251801802624E-2</v>
      </c>
    </row>
    <row r="195" spans="1:3" x14ac:dyDescent="0.25">
      <c r="A195" s="1">
        <v>34881</v>
      </c>
      <c r="B195">
        <v>3.4027101398567794E-2</v>
      </c>
      <c r="C195">
        <v>2.6732241097901177E-2</v>
      </c>
    </row>
    <row r="196" spans="1:3" x14ac:dyDescent="0.25">
      <c r="A196" s="1">
        <v>34973</v>
      </c>
      <c r="B196">
        <v>2.7160841101690814E-2</v>
      </c>
      <c r="C196">
        <v>2.1996746355449792E-2</v>
      </c>
    </row>
    <row r="197" spans="1:3" x14ac:dyDescent="0.25">
      <c r="A197" s="1">
        <v>35065</v>
      </c>
      <c r="B197">
        <v>2.9957872789123208E-2</v>
      </c>
      <c r="C197">
        <v>2.6011121012811111E-2</v>
      </c>
    </row>
    <row r="198" spans="1:3" x14ac:dyDescent="0.25">
      <c r="A198" s="1">
        <v>35156</v>
      </c>
      <c r="B198">
        <v>6.6713897046153825E-2</v>
      </c>
      <c r="C198">
        <v>4.0020614462274562E-2</v>
      </c>
    </row>
    <row r="199" spans="1:3" x14ac:dyDescent="0.25">
      <c r="A199" s="1">
        <v>35247</v>
      </c>
      <c r="B199">
        <v>3.5879655096477947E-2</v>
      </c>
      <c r="C199">
        <v>4.0498225045147551E-2</v>
      </c>
    </row>
    <row r="200" spans="1:3" x14ac:dyDescent="0.25">
      <c r="A200" s="1">
        <v>35339</v>
      </c>
      <c r="B200">
        <v>4.1535279521195179E-2</v>
      </c>
      <c r="C200">
        <v>4.4212151121520327E-2</v>
      </c>
    </row>
    <row r="201" spans="1:3" x14ac:dyDescent="0.25">
      <c r="A201" s="1">
        <v>35431</v>
      </c>
      <c r="B201">
        <v>2.5822574596165104E-2</v>
      </c>
      <c r="C201">
        <v>4.3140643984745264E-2</v>
      </c>
    </row>
    <row r="202" spans="1:3" x14ac:dyDescent="0.25">
      <c r="A202" s="1">
        <v>35521</v>
      </c>
      <c r="B202">
        <v>6.6480058153657318E-2</v>
      </c>
      <c r="C202">
        <v>4.3080662668359748E-2</v>
      </c>
    </row>
    <row r="203" spans="1:3" x14ac:dyDescent="0.25">
      <c r="A203" s="1">
        <v>35612</v>
      </c>
      <c r="B203">
        <v>5.0033921317361951E-2</v>
      </c>
      <c r="C203">
        <v>4.6738859307256408E-2</v>
      </c>
    </row>
    <row r="204" spans="1:3" x14ac:dyDescent="0.25">
      <c r="A204" s="1">
        <v>35704</v>
      </c>
      <c r="B204">
        <v>3.4352660500036158E-2</v>
      </c>
      <c r="C204">
        <v>4.4878594353207069E-2</v>
      </c>
    </row>
    <row r="205" spans="1:3" x14ac:dyDescent="0.25">
      <c r="A205" s="1">
        <v>35796</v>
      </c>
      <c r="B205">
        <v>3.9979196600575584E-2</v>
      </c>
      <c r="C205">
        <v>4.8552862413130615E-2</v>
      </c>
    </row>
    <row r="206" spans="1:3" x14ac:dyDescent="0.25">
      <c r="A206" s="1">
        <v>35886</v>
      </c>
      <c r="B206">
        <v>3.7032285523092234E-2</v>
      </c>
      <c r="C206">
        <v>4.0959674731917639E-2</v>
      </c>
    </row>
    <row r="207" spans="1:3" x14ac:dyDescent="0.25">
      <c r="A207" s="1">
        <v>35977</v>
      </c>
      <c r="B207">
        <v>5.0102696090581489E-2</v>
      </c>
      <c r="C207">
        <v>4.0977351563013853E-2</v>
      </c>
    </row>
    <row r="208" spans="1:3" x14ac:dyDescent="0.25">
      <c r="A208" s="1">
        <v>36069</v>
      </c>
      <c r="B208">
        <v>6.4635209162316798E-2</v>
      </c>
      <c r="C208">
        <v>4.8791107562503377E-2</v>
      </c>
    </row>
    <row r="209" spans="1:3" x14ac:dyDescent="0.25">
      <c r="A209" s="1">
        <v>36161</v>
      </c>
      <c r="B209">
        <v>3.7858875233987455E-2</v>
      </c>
      <c r="C209">
        <v>4.8240665571038788E-2</v>
      </c>
    </row>
    <row r="210" spans="1:3" x14ac:dyDescent="0.25">
      <c r="A210" s="1">
        <v>36251</v>
      </c>
      <c r="B210">
        <v>3.0766345679328566E-2</v>
      </c>
      <c r="C210">
        <v>4.6613675126645049E-2</v>
      </c>
    </row>
    <row r="211" spans="1:3" x14ac:dyDescent="0.25">
      <c r="A211" s="1">
        <v>36342</v>
      </c>
      <c r="B211">
        <v>5.238659335127327E-2</v>
      </c>
      <c r="C211">
        <v>4.7203872038918959E-2</v>
      </c>
    </row>
    <row r="212" spans="1:3" x14ac:dyDescent="0.25">
      <c r="A212" s="1">
        <v>36434</v>
      </c>
      <c r="B212">
        <v>6.7983401231284546E-2</v>
      </c>
      <c r="C212">
        <v>4.8066493041425851E-2</v>
      </c>
    </row>
    <row r="213" spans="1:3" x14ac:dyDescent="0.25">
      <c r="A213" s="1">
        <v>36526</v>
      </c>
      <c r="B213">
        <v>1.4470406076663167E-2</v>
      </c>
      <c r="C213">
        <v>4.1995782894107325E-2</v>
      </c>
    </row>
    <row r="214" spans="1:3" x14ac:dyDescent="0.25">
      <c r="A214" s="1">
        <v>36617</v>
      </c>
      <c r="B214">
        <v>7.3246586881843712E-2</v>
      </c>
      <c r="C214">
        <v>5.297737507614797E-2</v>
      </c>
    </row>
    <row r="215" spans="1:3" x14ac:dyDescent="0.25">
      <c r="A215" s="1">
        <v>36708</v>
      </c>
      <c r="B215">
        <v>5.3422113873864419E-3</v>
      </c>
      <c r="C215">
        <v>4.0753302004322256E-2</v>
      </c>
    </row>
    <row r="216" spans="1:3" x14ac:dyDescent="0.25">
      <c r="A216" s="1">
        <v>36800</v>
      </c>
      <c r="B216">
        <v>2.4915583576452072E-2</v>
      </c>
      <c r="C216">
        <v>2.9734826997560804E-2</v>
      </c>
    </row>
    <row r="217" spans="1:3" x14ac:dyDescent="0.25">
      <c r="A217" s="1">
        <v>36892</v>
      </c>
      <c r="B217">
        <v>-1.1407106184333937E-2</v>
      </c>
      <c r="C217">
        <v>2.3097095761363207E-2</v>
      </c>
    </row>
    <row r="218" spans="1:3" x14ac:dyDescent="0.25">
      <c r="A218" s="1">
        <v>36982</v>
      </c>
      <c r="B218">
        <v>2.3382231603402914E-2</v>
      </c>
      <c r="C218">
        <v>1.0572423861634261E-2</v>
      </c>
    </row>
    <row r="219" spans="1:3" x14ac:dyDescent="0.25">
      <c r="A219" s="1">
        <v>37073</v>
      </c>
      <c r="B219">
        <v>-1.6601523731156753E-2</v>
      </c>
      <c r="C219">
        <v>5.0358848053018157E-3</v>
      </c>
    </row>
    <row r="220" spans="1:3" x14ac:dyDescent="0.25">
      <c r="A220" s="1">
        <v>37165</v>
      </c>
      <c r="B220">
        <v>1.0894854910431739E-2</v>
      </c>
      <c r="C220">
        <v>1.5348584737264748E-3</v>
      </c>
    </row>
    <row r="221" spans="1:3" x14ac:dyDescent="0.25">
      <c r="A221" s="1">
        <v>37257</v>
      </c>
      <c r="B221">
        <v>3.4980568651470811E-2</v>
      </c>
      <c r="C221">
        <v>1.3182794121317176E-2</v>
      </c>
    </row>
    <row r="222" spans="1:3" x14ac:dyDescent="0.25">
      <c r="A222" s="1">
        <v>37347</v>
      </c>
      <c r="B222">
        <v>2.4229301451175189E-2</v>
      </c>
      <c r="C222">
        <v>1.3396106341180491E-2</v>
      </c>
    </row>
    <row r="223" spans="1:3" x14ac:dyDescent="0.25">
      <c r="A223" s="1">
        <v>37438</v>
      </c>
      <c r="B223">
        <v>1.7782853316982816E-2</v>
      </c>
      <c r="C223">
        <v>2.2143660477966343E-2</v>
      </c>
    </row>
    <row r="224" spans="1:3" x14ac:dyDescent="0.25">
      <c r="A224" s="1">
        <v>37530</v>
      </c>
      <c r="B224">
        <v>6.1929054595069033E-3</v>
      </c>
      <c r="C224">
        <v>2.0945407221023782E-2</v>
      </c>
    </row>
    <row r="225" spans="1:3" x14ac:dyDescent="0.25">
      <c r="A225" s="1">
        <v>37622</v>
      </c>
      <c r="B225">
        <v>2.2190669658423978E-2</v>
      </c>
      <c r="C225">
        <v>1.7709260624130696E-2</v>
      </c>
    </row>
    <row r="226" spans="1:3" x14ac:dyDescent="0.25">
      <c r="A226" s="1">
        <v>37712</v>
      </c>
      <c r="B226">
        <v>3.4410392707249216E-2</v>
      </c>
      <c r="C226">
        <v>2.028401222956977E-2</v>
      </c>
    </row>
    <row r="227" spans="1:3" x14ac:dyDescent="0.25">
      <c r="A227" s="1">
        <v>37803</v>
      </c>
      <c r="B227">
        <v>6.792837720101641E-2</v>
      </c>
      <c r="C227">
        <v>3.3018069338085931E-2</v>
      </c>
    </row>
    <row r="228" spans="1:3" x14ac:dyDescent="0.25">
      <c r="A228" s="1">
        <v>37895</v>
      </c>
      <c r="B228">
        <v>4.5926681970126282E-2</v>
      </c>
      <c r="C228">
        <v>4.3263634159134812E-2</v>
      </c>
    </row>
    <row r="229" spans="1:3" x14ac:dyDescent="0.25">
      <c r="A229" s="1">
        <v>37987</v>
      </c>
      <c r="B229">
        <v>2.1349892493414124E-2</v>
      </c>
      <c r="C229">
        <v>4.304555592447934E-2</v>
      </c>
    </row>
    <row r="230" spans="1:3" x14ac:dyDescent="0.25">
      <c r="A230" s="1">
        <v>38078</v>
      </c>
      <c r="B230">
        <v>3.0483054566554202E-2</v>
      </c>
      <c r="C230">
        <v>4.2030192539120881E-2</v>
      </c>
    </row>
    <row r="231" spans="1:3" x14ac:dyDescent="0.25">
      <c r="A231" s="1">
        <v>38169</v>
      </c>
      <c r="B231">
        <v>3.7813121902243729E-2</v>
      </c>
      <c r="C231">
        <v>3.4315945293957428E-2</v>
      </c>
    </row>
    <row r="232" spans="1:3" x14ac:dyDescent="0.25">
      <c r="A232" s="1">
        <v>38261</v>
      </c>
      <c r="B232">
        <v>4.0066964470890198E-2</v>
      </c>
      <c r="C232">
        <v>3.2817945028310813E-2</v>
      </c>
    </row>
    <row r="233" spans="1:3" x14ac:dyDescent="0.25">
      <c r="A233" s="1">
        <v>38353</v>
      </c>
      <c r="B233">
        <v>4.4278541446895581E-2</v>
      </c>
      <c r="C233">
        <v>3.8706793481566582E-2</v>
      </c>
    </row>
    <row r="234" spans="1:3" x14ac:dyDescent="0.25">
      <c r="A234" s="1">
        <v>38443</v>
      </c>
      <c r="B234">
        <v>1.846245248145717E-2</v>
      </c>
      <c r="C234">
        <v>3.5608931295200819E-2</v>
      </c>
    </row>
    <row r="235" spans="1:3" x14ac:dyDescent="0.25">
      <c r="A235" s="1">
        <v>38534</v>
      </c>
      <c r="B235">
        <v>3.5653353937409982E-2</v>
      </c>
      <c r="C235">
        <v>3.5054999023849565E-2</v>
      </c>
    </row>
    <row r="236" spans="1:3" x14ac:dyDescent="0.25">
      <c r="A236" s="1">
        <v>38626</v>
      </c>
      <c r="B236">
        <v>2.5258524982611164E-2</v>
      </c>
      <c r="C236">
        <v>3.1261114057367756E-2</v>
      </c>
    </row>
    <row r="237" spans="1:3" x14ac:dyDescent="0.25">
      <c r="A237" s="1">
        <v>38718</v>
      </c>
      <c r="B237">
        <v>5.3211484982308654E-2</v>
      </c>
      <c r="C237">
        <v>3.3538948585265072E-2</v>
      </c>
    </row>
    <row r="238" spans="1:3" x14ac:dyDescent="0.25">
      <c r="A238" s="1">
        <v>38808</v>
      </c>
      <c r="B238">
        <v>9.3479895822543568E-3</v>
      </c>
      <c r="C238">
        <v>3.1194730488628419E-2</v>
      </c>
    </row>
    <row r="239" spans="1:3" x14ac:dyDescent="0.25">
      <c r="A239" s="1">
        <v>38899</v>
      </c>
      <c r="B239">
        <v>6.1853116818237908E-3</v>
      </c>
      <c r="C239">
        <v>2.3665022848568418E-2</v>
      </c>
    </row>
    <row r="240" spans="1:3" x14ac:dyDescent="0.25">
      <c r="A240" s="1">
        <v>38991</v>
      </c>
      <c r="B240">
        <v>3.4074609196386163E-2</v>
      </c>
      <c r="C240">
        <v>2.590704457018389E-2</v>
      </c>
    </row>
    <row r="241" spans="1:3" x14ac:dyDescent="0.25">
      <c r="A241" s="1">
        <v>39083</v>
      </c>
      <c r="B241">
        <v>9.4197242815647897E-3</v>
      </c>
      <c r="C241">
        <v>1.4822926220208199E-2</v>
      </c>
    </row>
    <row r="242" spans="1:3" x14ac:dyDescent="0.25">
      <c r="A242" s="1">
        <v>39173</v>
      </c>
      <c r="B242">
        <v>2.2914896012012242E-2</v>
      </c>
      <c r="C242">
        <v>1.8256902946243825E-2</v>
      </c>
    </row>
    <row r="243" spans="1:3" x14ac:dyDescent="0.25">
      <c r="A243" s="1">
        <v>39264</v>
      </c>
      <c r="B243">
        <v>2.1730853091868063E-2</v>
      </c>
      <c r="C243">
        <v>2.2208131763507222E-2</v>
      </c>
    </row>
    <row r="244" spans="1:3" x14ac:dyDescent="0.25">
      <c r="A244" s="1">
        <v>39356</v>
      </c>
      <c r="B244">
        <v>2.4313676529217787E-2</v>
      </c>
      <c r="C244">
        <v>1.9734775241238234E-2</v>
      </c>
    </row>
    <row r="245" spans="1:3" x14ac:dyDescent="0.25">
      <c r="A245" s="1">
        <v>39448</v>
      </c>
      <c r="B245">
        <v>-2.2987993820822172E-2</v>
      </c>
      <c r="C245">
        <v>1.1492366262432441E-2</v>
      </c>
    </row>
    <row r="246" spans="1:3" x14ac:dyDescent="0.25">
      <c r="A246" s="1">
        <v>39539</v>
      </c>
      <c r="B246">
        <v>2.0655483948035069E-2</v>
      </c>
      <c r="C246">
        <v>1.0924276179985037E-2</v>
      </c>
    </row>
    <row r="247" spans="1:3" x14ac:dyDescent="0.25">
      <c r="A247" s="1">
        <v>39630</v>
      </c>
      <c r="B247">
        <v>-2.1654223622341817E-2</v>
      </c>
      <c r="C247">
        <v>1.8765872002113326E-5</v>
      </c>
    </row>
    <row r="248" spans="1:3" x14ac:dyDescent="0.25">
      <c r="A248" s="1">
        <v>39722</v>
      </c>
      <c r="B248">
        <v>-8.6552449755639582E-2</v>
      </c>
      <c r="C248">
        <v>-2.7530827846549921E-2</v>
      </c>
    </row>
    <row r="249" spans="1:3" x14ac:dyDescent="0.25">
      <c r="A249" s="1">
        <v>39814</v>
      </c>
      <c r="B249">
        <v>-4.4907801897791533E-2</v>
      </c>
      <c r="C249">
        <v>-3.2890715516301183E-2</v>
      </c>
    </row>
    <row r="250" spans="1:3" x14ac:dyDescent="0.25">
      <c r="A250" s="1">
        <v>39904</v>
      </c>
      <c r="B250">
        <v>-5.7595899693452246E-3</v>
      </c>
      <c r="C250">
        <v>-3.9244471349849208E-2</v>
      </c>
    </row>
    <row r="251" spans="1:3" x14ac:dyDescent="0.25">
      <c r="A251" s="1">
        <v>39995</v>
      </c>
      <c r="B251">
        <v>1.4564444030662926E-2</v>
      </c>
      <c r="C251">
        <v>-3.0497799455570074E-2</v>
      </c>
    </row>
    <row r="252" spans="1:3" x14ac:dyDescent="0.25">
      <c r="A252" s="1">
        <v>40087</v>
      </c>
      <c r="B252">
        <v>4.3935364168092406E-2</v>
      </c>
      <c r="C252">
        <v>1.8287415594975265E-3</v>
      </c>
    </row>
    <row r="253" spans="1:3" x14ac:dyDescent="0.25">
      <c r="A253" s="1">
        <v>40179</v>
      </c>
      <c r="B253">
        <v>1.5391189587848686E-2</v>
      </c>
      <c r="C253">
        <v>1.7102535375568939E-2</v>
      </c>
    </row>
    <row r="254" spans="1:3" x14ac:dyDescent="0.25">
      <c r="A254" s="1">
        <v>40269</v>
      </c>
      <c r="B254">
        <v>3.6881132159314767E-2</v>
      </c>
      <c r="C254">
        <v>2.7960666618343177E-2</v>
      </c>
    </row>
    <row r="255" spans="1:3" x14ac:dyDescent="0.25">
      <c r="A255" s="1">
        <v>40360</v>
      </c>
      <c r="B255">
        <v>2.9488450967351199E-2</v>
      </c>
      <c r="C255">
        <v>3.1782075474306781E-2</v>
      </c>
    </row>
    <row r="256" spans="1:3" x14ac:dyDescent="0.25">
      <c r="A256" s="1">
        <v>40452</v>
      </c>
      <c r="B256">
        <v>2.0076101487451758E-2</v>
      </c>
      <c r="C256">
        <v>2.5694549994536242E-2</v>
      </c>
    </row>
    <row r="257" spans="1:3" x14ac:dyDescent="0.25">
      <c r="A257" s="1">
        <v>40544</v>
      </c>
      <c r="B257">
        <v>-9.6176500932498854E-3</v>
      </c>
      <c r="C257">
        <v>1.9306273148906428E-2</v>
      </c>
    </row>
    <row r="258" spans="1:3" x14ac:dyDescent="0.25">
      <c r="A258" s="1">
        <v>40634</v>
      </c>
      <c r="B258">
        <v>2.8598933070548505E-2</v>
      </c>
      <c r="C258">
        <v>1.7215030625217898E-2</v>
      </c>
    </row>
    <row r="259" spans="1:3" x14ac:dyDescent="0.25">
      <c r="A259" s="1">
        <v>40725</v>
      </c>
      <c r="B259">
        <v>-1.1111464979420838E-3</v>
      </c>
      <c r="C259">
        <v>9.4903849657161921E-3</v>
      </c>
    </row>
    <row r="260" spans="1:3" x14ac:dyDescent="0.25">
      <c r="A260" s="1">
        <v>40817</v>
      </c>
      <c r="B260">
        <v>4.637139949559721E-2</v>
      </c>
      <c r="C260">
        <v>1.6093456608864631E-2</v>
      </c>
    </row>
    <row r="261" spans="1:3" x14ac:dyDescent="0.25">
      <c r="A261" s="1">
        <v>40909</v>
      </c>
      <c r="B261">
        <v>3.1319710621779961E-2</v>
      </c>
      <c r="C261">
        <v>2.6517566557714867E-2</v>
      </c>
    </row>
    <row r="262" spans="1:3" x14ac:dyDescent="0.25">
      <c r="A262" s="1">
        <v>41000</v>
      </c>
      <c r="B262">
        <v>1.7208060452026608E-2</v>
      </c>
      <c r="C262">
        <v>2.361508581053795E-2</v>
      </c>
    </row>
    <row r="263" spans="1:3" x14ac:dyDescent="0.25">
      <c r="A263" s="1">
        <v>41091</v>
      </c>
      <c r="B263">
        <v>5.3979283783052168E-3</v>
      </c>
      <c r="C263">
        <v>2.5281245456901358E-2</v>
      </c>
    </row>
    <row r="264" spans="1:3" x14ac:dyDescent="0.25">
      <c r="A264" s="1">
        <v>41183</v>
      </c>
      <c r="B264">
        <v>4.5549298311842179E-3</v>
      </c>
      <c r="C264">
        <v>1.4685667872627928E-2</v>
      </c>
    </row>
    <row r="265" spans="1:3" x14ac:dyDescent="0.25">
      <c r="A265" s="1">
        <v>41275</v>
      </c>
      <c r="B265">
        <v>3.5427003576175231E-2</v>
      </c>
      <c r="C265">
        <v>1.5719476053010828E-2</v>
      </c>
    </row>
    <row r="266" spans="1:3" x14ac:dyDescent="0.25">
      <c r="A266" s="1">
        <v>41365</v>
      </c>
      <c r="B266">
        <v>4.9358589813177645E-3</v>
      </c>
      <c r="C266">
        <v>1.2616546391348349E-2</v>
      </c>
    </row>
    <row r="267" spans="1:3" x14ac:dyDescent="0.25">
      <c r="A267" s="1">
        <v>41456</v>
      </c>
      <c r="B267">
        <v>3.1336606682363488E-2</v>
      </c>
      <c r="C267">
        <v>1.9174180691829967E-2</v>
      </c>
    </row>
    <row r="268" spans="1:3" x14ac:dyDescent="0.25">
      <c r="A268" s="1">
        <v>41548</v>
      </c>
      <c r="B268">
        <v>3.1929957533064268E-2</v>
      </c>
      <c r="C268">
        <v>2.614122744692482E-2</v>
      </c>
    </row>
    <row r="269" spans="1:3" x14ac:dyDescent="0.25">
      <c r="A269" s="1">
        <v>41640</v>
      </c>
      <c r="B269">
        <v>-1.1308207464043374E-2</v>
      </c>
      <c r="C269">
        <v>1.4257249176644837E-2</v>
      </c>
    </row>
    <row r="270" spans="1:3" x14ac:dyDescent="0.25">
      <c r="A270" s="1">
        <v>41730</v>
      </c>
      <c r="B270">
        <v>5.4147253278960861E-2</v>
      </c>
      <c r="C270">
        <v>2.6720123780876515E-2</v>
      </c>
    </row>
    <row r="271" spans="1:3" x14ac:dyDescent="0.25">
      <c r="A271" s="1">
        <v>41821</v>
      </c>
      <c r="B271">
        <v>4.8837290082965445E-2</v>
      </c>
      <c r="C271">
        <v>3.1177281686652014E-2</v>
      </c>
    </row>
    <row r="272" spans="1:3" x14ac:dyDescent="0.25">
      <c r="A272" s="1">
        <v>41913</v>
      </c>
      <c r="B272">
        <v>2.2511749507159173E-2</v>
      </c>
      <c r="C272">
        <v>2.8768548833451701E-2</v>
      </c>
    </row>
    <row r="273" spans="1:3" x14ac:dyDescent="0.25">
      <c r="A273" s="1">
        <v>42005</v>
      </c>
      <c r="B273">
        <v>3.7966199456596073E-2</v>
      </c>
      <c r="C273">
        <v>4.1477467631648945E-2</v>
      </c>
    </row>
    <row r="274" spans="1:3" x14ac:dyDescent="0.25">
      <c r="A274" s="1">
        <v>42095</v>
      </c>
      <c r="B274">
        <v>2.7064527447290487E-2</v>
      </c>
      <c r="C274">
        <v>3.4520135558198106E-2</v>
      </c>
    </row>
    <row r="275" spans="1:3" x14ac:dyDescent="0.25">
      <c r="A275" s="1">
        <v>42186</v>
      </c>
      <c r="B275">
        <v>1.4504175408780462E-2</v>
      </c>
      <c r="C275">
        <v>2.5747666846286599E-2</v>
      </c>
    </row>
    <row r="276" spans="1:3" x14ac:dyDescent="0.25">
      <c r="A276" s="1">
        <v>42278</v>
      </c>
      <c r="B276">
        <v>6.4144953274389849E-3</v>
      </c>
      <c r="C276">
        <v>2.1642838334722247E-2</v>
      </c>
    </row>
    <row r="277" spans="1:3" x14ac:dyDescent="0.25">
      <c r="A277" s="1">
        <v>42370</v>
      </c>
      <c r="B277">
        <v>2.2656537358380469E-2</v>
      </c>
      <c r="C277">
        <v>1.7769352062828592E-2</v>
      </c>
    </row>
    <row r="278" spans="1:3" x14ac:dyDescent="0.25">
      <c r="A278" s="1">
        <v>42461</v>
      </c>
      <c r="B278">
        <v>1.2476733443614663E-2</v>
      </c>
      <c r="C278">
        <v>1.4082545072288788E-2</v>
      </c>
    </row>
    <row r="279" spans="1:3" x14ac:dyDescent="0.25">
      <c r="A279" s="1">
        <v>42552</v>
      </c>
      <c r="B279">
        <v>2.1775842172517379E-2</v>
      </c>
      <c r="C279">
        <v>1.5919402132709148E-2</v>
      </c>
    </row>
    <row r="280" spans="1:3" x14ac:dyDescent="0.25">
      <c r="A280" s="1">
        <v>42644</v>
      </c>
      <c r="B280">
        <v>2.5171933871293461E-2</v>
      </c>
      <c r="C280">
        <v>2.0675786119747519E-2</v>
      </c>
    </row>
    <row r="281" spans="1:3" x14ac:dyDescent="0.25">
      <c r="A281" s="1">
        <v>42736</v>
      </c>
      <c r="B281">
        <v>2.2626759331510371E-2</v>
      </c>
      <c r="C281">
        <v>2.0668230488114059E-2</v>
      </c>
    </row>
    <row r="282" spans="1:3" x14ac:dyDescent="0.25">
      <c r="A282" s="1">
        <v>42826</v>
      </c>
      <c r="B282">
        <v>1.7077760124031727E-2</v>
      </c>
      <c r="C282">
        <v>2.1838610298964722E-2</v>
      </c>
    </row>
    <row r="283" spans="1:3" x14ac:dyDescent="0.25">
      <c r="A283" s="1">
        <v>42917</v>
      </c>
      <c r="B283">
        <v>2.9153344634212708E-2</v>
      </c>
      <c r="C283">
        <v>2.3713060084028736E-2</v>
      </c>
    </row>
    <row r="284" spans="1:3" x14ac:dyDescent="0.25">
      <c r="A284" s="1">
        <v>43009</v>
      </c>
      <c r="B284">
        <v>3.822709307499661E-2</v>
      </c>
      <c r="C284">
        <v>2.7033349800312578E-2</v>
      </c>
    </row>
    <row r="285" spans="1:3" x14ac:dyDescent="0.25">
      <c r="A285" s="1">
        <v>43101</v>
      </c>
      <c r="B285">
        <v>3.7267165999470997E-2</v>
      </c>
      <c r="C285">
        <v>3.077125212191234E-2</v>
      </c>
    </row>
    <row r="286" spans="1:3" x14ac:dyDescent="0.25">
      <c r="A286" s="1">
        <v>43191</v>
      </c>
      <c r="B286">
        <v>2.6745120459083616E-2</v>
      </c>
      <c r="C286">
        <v>3.3251870549614093E-2</v>
      </c>
    </row>
    <row r="287" spans="1:3" x14ac:dyDescent="0.25">
      <c r="A287" s="1">
        <v>43282</v>
      </c>
      <c r="B287">
        <v>2.1007824273790554E-2</v>
      </c>
      <c r="C287">
        <v>3.1163001392967571E-2</v>
      </c>
    </row>
    <row r="288" spans="1:3" x14ac:dyDescent="0.25">
      <c r="A288" s="1">
        <v>43374</v>
      </c>
      <c r="B288">
        <v>1.3132857179805058E-2</v>
      </c>
      <c r="C288">
        <v>2.4755177611159196E-2</v>
      </c>
    </row>
    <row r="289" spans="1:3" x14ac:dyDescent="0.25">
      <c r="A289" s="1">
        <v>43466</v>
      </c>
      <c r="B289">
        <v>2.9004902380009412E-2</v>
      </c>
      <c r="C289">
        <v>2.2658017063019953E-2</v>
      </c>
    </row>
    <row r="290" spans="1:3" x14ac:dyDescent="0.25">
      <c r="A290" s="1">
        <v>43556</v>
      </c>
      <c r="B290">
        <v>1.4828646673329615E-2</v>
      </c>
      <c r="C290">
        <v>1.9631632951891076E-2</v>
      </c>
    </row>
    <row r="291" spans="1:3" x14ac:dyDescent="0.25">
      <c r="A291" s="1">
        <v>43647</v>
      </c>
      <c r="B291">
        <v>2.5476589880265799E-2</v>
      </c>
      <c r="C291">
        <v>2.0764805273790987E-2</v>
      </c>
    </row>
    <row r="292" spans="1:3" x14ac:dyDescent="0.25">
      <c r="A292" s="1">
        <v>43739</v>
      </c>
      <c r="B292">
        <v>2.3449274005544751E-2</v>
      </c>
      <c r="C292">
        <v>2.3388848779704263E-2</v>
      </c>
    </row>
    <row r="293" spans="1:3" x14ac:dyDescent="0.25">
      <c r="A293" s="1">
        <v>43831</v>
      </c>
      <c r="B293">
        <v>-5.0506184208660265E-2</v>
      </c>
      <c r="C293">
        <v>3.1926064467315829E-3</v>
      </c>
    </row>
    <row r="294" spans="1:3" x14ac:dyDescent="0.25">
      <c r="A294" s="1">
        <v>43922</v>
      </c>
      <c r="B294">
        <v>-0.35944467074798636</v>
      </c>
      <c r="C294">
        <v>-9.0327754662195447E-2</v>
      </c>
    </row>
    <row r="295" spans="1:3" x14ac:dyDescent="0.25">
      <c r="A295" s="1">
        <v>44013</v>
      </c>
      <c r="B295">
        <v>0.29914964365576857</v>
      </c>
      <c r="C295">
        <v>-2.8483454799102859E-2</v>
      </c>
    </row>
    <row r="296" spans="1:3" x14ac:dyDescent="0.25">
      <c r="A296" s="1">
        <v>44105</v>
      </c>
      <c r="B296">
        <v>4.2568177133776253E-2</v>
      </c>
      <c r="C296">
        <v>-2.3866935626070451E-2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1502D-C8DE-41ED-AD7C-212F6EAB7085}">
  <dimension ref="A1:A44"/>
  <sheetViews>
    <sheetView workbookViewId="0">
      <selection activeCell="B1" sqref="B1"/>
    </sheetView>
  </sheetViews>
  <sheetFormatPr defaultRowHeight="12.5" x14ac:dyDescent="0.25"/>
  <sheetData>
    <row r="1" spans="1:1" x14ac:dyDescent="0.25">
      <c r="A1" t="s">
        <v>19</v>
      </c>
    </row>
    <row r="2" spans="1:1" x14ac:dyDescent="0.25">
      <c r="A2">
        <v>3.6881132159314767E-2</v>
      </c>
    </row>
    <row r="3" spans="1:1" x14ac:dyDescent="0.25">
      <c r="A3">
        <v>2.9488450967351199E-2</v>
      </c>
    </row>
    <row r="4" spans="1:1" x14ac:dyDescent="0.25">
      <c r="A4">
        <v>2.0076101487451758E-2</v>
      </c>
    </row>
    <row r="5" spans="1:1" x14ac:dyDescent="0.25">
      <c r="A5">
        <v>-9.6176500932498854E-3</v>
      </c>
    </row>
    <row r="6" spans="1:1" x14ac:dyDescent="0.25">
      <c r="A6">
        <v>2.8598933070548505E-2</v>
      </c>
    </row>
    <row r="7" spans="1:1" x14ac:dyDescent="0.25">
      <c r="A7">
        <v>-1.1111464979420838E-3</v>
      </c>
    </row>
    <row r="8" spans="1:1" x14ac:dyDescent="0.25">
      <c r="A8">
        <v>4.637139949559721E-2</v>
      </c>
    </row>
    <row r="9" spans="1:1" x14ac:dyDescent="0.25">
      <c r="A9">
        <v>3.1319710621779961E-2</v>
      </c>
    </row>
    <row r="10" spans="1:1" x14ac:dyDescent="0.25">
      <c r="A10">
        <v>1.7208060452026608E-2</v>
      </c>
    </row>
    <row r="11" spans="1:1" x14ac:dyDescent="0.25">
      <c r="A11">
        <v>5.3979283783052168E-3</v>
      </c>
    </row>
    <row r="12" spans="1:1" x14ac:dyDescent="0.25">
      <c r="A12">
        <v>4.5549298311842179E-3</v>
      </c>
    </row>
    <row r="13" spans="1:1" x14ac:dyDescent="0.25">
      <c r="A13">
        <v>3.5427003576175231E-2</v>
      </c>
    </row>
    <row r="14" spans="1:1" x14ac:dyDescent="0.25">
      <c r="A14">
        <v>4.9358589813177645E-3</v>
      </c>
    </row>
    <row r="15" spans="1:1" x14ac:dyDescent="0.25">
      <c r="A15">
        <v>3.1336606682363488E-2</v>
      </c>
    </row>
    <row r="16" spans="1:1" x14ac:dyDescent="0.25">
      <c r="A16">
        <v>3.1929957533064268E-2</v>
      </c>
    </row>
    <row r="17" spans="1:1" x14ac:dyDescent="0.25">
      <c r="A17">
        <v>-1.1308207464043374E-2</v>
      </c>
    </row>
    <row r="18" spans="1:1" x14ac:dyDescent="0.25">
      <c r="A18">
        <v>5.4147253278960861E-2</v>
      </c>
    </row>
    <row r="19" spans="1:1" x14ac:dyDescent="0.25">
      <c r="A19">
        <v>4.8837290082965445E-2</v>
      </c>
    </row>
    <row r="20" spans="1:1" x14ac:dyDescent="0.25">
      <c r="A20">
        <v>2.2511749507159173E-2</v>
      </c>
    </row>
    <row r="21" spans="1:1" x14ac:dyDescent="0.25">
      <c r="A21">
        <v>3.7966199456596073E-2</v>
      </c>
    </row>
    <row r="22" spans="1:1" x14ac:dyDescent="0.25">
      <c r="A22">
        <v>2.7064527447290487E-2</v>
      </c>
    </row>
    <row r="23" spans="1:1" x14ac:dyDescent="0.25">
      <c r="A23">
        <v>1.4504175408780462E-2</v>
      </c>
    </row>
    <row r="24" spans="1:1" x14ac:dyDescent="0.25">
      <c r="A24">
        <v>6.4144953274389849E-3</v>
      </c>
    </row>
    <row r="25" spans="1:1" x14ac:dyDescent="0.25">
      <c r="A25">
        <v>2.2656537358380469E-2</v>
      </c>
    </row>
    <row r="26" spans="1:1" x14ac:dyDescent="0.25">
      <c r="A26">
        <v>1.2476733443614663E-2</v>
      </c>
    </row>
    <row r="27" spans="1:1" x14ac:dyDescent="0.25">
      <c r="A27">
        <v>2.1775842172517379E-2</v>
      </c>
    </row>
    <row r="28" spans="1:1" x14ac:dyDescent="0.25">
      <c r="A28">
        <v>2.5171933871293461E-2</v>
      </c>
    </row>
    <row r="29" spans="1:1" x14ac:dyDescent="0.25">
      <c r="A29">
        <v>2.2626759331510371E-2</v>
      </c>
    </row>
    <row r="30" spans="1:1" x14ac:dyDescent="0.25">
      <c r="A30">
        <v>1.7077760124031727E-2</v>
      </c>
    </row>
    <row r="31" spans="1:1" x14ac:dyDescent="0.25">
      <c r="A31">
        <v>2.9153344634212708E-2</v>
      </c>
    </row>
    <row r="32" spans="1:1" x14ac:dyDescent="0.25">
      <c r="A32">
        <v>3.822709307499661E-2</v>
      </c>
    </row>
    <row r="33" spans="1:1" x14ac:dyDescent="0.25">
      <c r="A33">
        <v>3.7267165999470997E-2</v>
      </c>
    </row>
    <row r="34" spans="1:1" x14ac:dyDescent="0.25">
      <c r="A34">
        <v>2.6745120459083616E-2</v>
      </c>
    </row>
    <row r="35" spans="1:1" x14ac:dyDescent="0.25">
      <c r="A35">
        <v>2.1007824273790554E-2</v>
      </c>
    </row>
    <row r="36" spans="1:1" x14ac:dyDescent="0.25">
      <c r="A36">
        <v>1.3132857179805058E-2</v>
      </c>
    </row>
    <row r="37" spans="1:1" x14ac:dyDescent="0.25">
      <c r="A37">
        <v>2.9004902380009412E-2</v>
      </c>
    </row>
    <row r="38" spans="1:1" x14ac:dyDescent="0.25">
      <c r="A38">
        <v>1.4828646673329615E-2</v>
      </c>
    </row>
    <row r="39" spans="1:1" x14ac:dyDescent="0.25">
      <c r="A39">
        <v>2.5476589880265799E-2</v>
      </c>
    </row>
    <row r="40" spans="1:1" x14ac:dyDescent="0.25">
      <c r="A40">
        <v>2.3449274005544751E-2</v>
      </c>
    </row>
    <row r="41" spans="1:1" x14ac:dyDescent="0.25">
      <c r="A41">
        <v>-5.0506184208660265E-2</v>
      </c>
    </row>
    <row r="42" spans="1:1" x14ac:dyDescent="0.25">
      <c r="A42">
        <v>-0.35944467074798636</v>
      </c>
    </row>
    <row r="43" spans="1:1" x14ac:dyDescent="0.25">
      <c r="A43">
        <v>0.29914964365576857</v>
      </c>
    </row>
    <row r="44" spans="1:1" x14ac:dyDescent="0.25">
      <c r="A44">
        <v>4.2568177133776253E-2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976B-50C4-44C5-9CB1-8752925044DE}">
  <dimension ref="A1:A41"/>
  <sheetViews>
    <sheetView workbookViewId="0"/>
  </sheetViews>
  <sheetFormatPr defaultRowHeight="12.5" x14ac:dyDescent="0.25"/>
  <sheetData>
    <row r="1" spans="1:1" x14ac:dyDescent="0.25">
      <c r="A1" t="s">
        <v>19</v>
      </c>
    </row>
    <row r="2" spans="1:1" x14ac:dyDescent="0.25">
      <c r="A2">
        <v>1.9306273148906428E-2</v>
      </c>
    </row>
    <row r="3" spans="1:1" x14ac:dyDescent="0.25">
      <c r="A3">
        <v>1.7215030625217898E-2</v>
      </c>
    </row>
    <row r="4" spans="1:1" x14ac:dyDescent="0.25">
      <c r="A4">
        <v>9.4903849657161921E-3</v>
      </c>
    </row>
    <row r="5" spans="1:1" x14ac:dyDescent="0.25">
      <c r="A5">
        <v>1.6093456608864631E-2</v>
      </c>
    </row>
    <row r="6" spans="1:1" x14ac:dyDescent="0.25">
      <c r="A6">
        <v>2.6517566557714867E-2</v>
      </c>
    </row>
    <row r="7" spans="1:1" x14ac:dyDescent="0.25">
      <c r="A7">
        <v>2.361508581053795E-2</v>
      </c>
    </row>
    <row r="8" spans="1:1" x14ac:dyDescent="0.25">
      <c r="A8">
        <v>2.5281245456901358E-2</v>
      </c>
    </row>
    <row r="9" spans="1:1" x14ac:dyDescent="0.25">
      <c r="A9">
        <v>1.4685667872627928E-2</v>
      </c>
    </row>
    <row r="10" spans="1:1" x14ac:dyDescent="0.25">
      <c r="A10">
        <v>1.5719476053010828E-2</v>
      </c>
    </row>
    <row r="11" spans="1:1" x14ac:dyDescent="0.25">
      <c r="A11">
        <v>1.2616546391348349E-2</v>
      </c>
    </row>
    <row r="12" spans="1:1" x14ac:dyDescent="0.25">
      <c r="A12">
        <v>1.9174180691829967E-2</v>
      </c>
    </row>
    <row r="13" spans="1:1" x14ac:dyDescent="0.25">
      <c r="A13">
        <v>2.614122744692482E-2</v>
      </c>
    </row>
    <row r="14" spans="1:1" x14ac:dyDescent="0.25">
      <c r="A14">
        <v>1.4257249176644837E-2</v>
      </c>
    </row>
    <row r="15" spans="1:1" x14ac:dyDescent="0.25">
      <c r="A15">
        <v>2.6720123780876515E-2</v>
      </c>
    </row>
    <row r="16" spans="1:1" x14ac:dyDescent="0.25">
      <c r="A16">
        <v>3.1177281686652014E-2</v>
      </c>
    </row>
    <row r="17" spans="1:1" x14ac:dyDescent="0.25">
      <c r="A17">
        <v>2.8768548833451701E-2</v>
      </c>
    </row>
    <row r="18" spans="1:1" x14ac:dyDescent="0.25">
      <c r="A18">
        <v>4.1477467631648945E-2</v>
      </c>
    </row>
    <row r="19" spans="1:1" x14ac:dyDescent="0.25">
      <c r="A19">
        <v>3.4520135558198106E-2</v>
      </c>
    </row>
    <row r="20" spans="1:1" x14ac:dyDescent="0.25">
      <c r="A20">
        <v>2.5747666846286599E-2</v>
      </c>
    </row>
    <row r="21" spans="1:1" x14ac:dyDescent="0.25">
      <c r="A21">
        <v>2.1642838334722247E-2</v>
      </c>
    </row>
    <row r="22" spans="1:1" x14ac:dyDescent="0.25">
      <c r="A22">
        <v>1.7769352062828592E-2</v>
      </c>
    </row>
    <row r="23" spans="1:1" x14ac:dyDescent="0.25">
      <c r="A23">
        <v>1.4082545072288788E-2</v>
      </c>
    </row>
    <row r="24" spans="1:1" x14ac:dyDescent="0.25">
      <c r="A24">
        <v>1.5919402132709148E-2</v>
      </c>
    </row>
    <row r="25" spans="1:1" x14ac:dyDescent="0.25">
      <c r="A25">
        <v>2.0675786119747519E-2</v>
      </c>
    </row>
    <row r="26" spans="1:1" x14ac:dyDescent="0.25">
      <c r="A26">
        <v>2.0668230488114059E-2</v>
      </c>
    </row>
    <row r="27" spans="1:1" x14ac:dyDescent="0.25">
      <c r="A27">
        <v>2.1838610298964722E-2</v>
      </c>
    </row>
    <row r="28" spans="1:1" x14ac:dyDescent="0.25">
      <c r="A28">
        <v>2.3713060084028736E-2</v>
      </c>
    </row>
    <row r="29" spans="1:1" x14ac:dyDescent="0.25">
      <c r="A29">
        <v>2.7033349800312578E-2</v>
      </c>
    </row>
    <row r="30" spans="1:1" x14ac:dyDescent="0.25">
      <c r="A30">
        <v>3.077125212191234E-2</v>
      </c>
    </row>
    <row r="31" spans="1:1" x14ac:dyDescent="0.25">
      <c r="A31">
        <v>3.3251870549614093E-2</v>
      </c>
    </row>
    <row r="32" spans="1:1" x14ac:dyDescent="0.25">
      <c r="A32">
        <v>3.1163001392967571E-2</v>
      </c>
    </row>
    <row r="33" spans="1:1" x14ac:dyDescent="0.25">
      <c r="A33">
        <v>2.4755177611159196E-2</v>
      </c>
    </row>
    <row r="34" spans="1:1" x14ac:dyDescent="0.25">
      <c r="A34">
        <v>2.2658017063019953E-2</v>
      </c>
    </row>
    <row r="35" spans="1:1" x14ac:dyDescent="0.25">
      <c r="A35">
        <v>1.9631632951891076E-2</v>
      </c>
    </row>
    <row r="36" spans="1:1" x14ac:dyDescent="0.25">
      <c r="A36">
        <v>2.0764805273790987E-2</v>
      </c>
    </row>
    <row r="37" spans="1:1" x14ac:dyDescent="0.25">
      <c r="A37">
        <v>2.3388848779704263E-2</v>
      </c>
    </row>
    <row r="38" spans="1:1" x14ac:dyDescent="0.25">
      <c r="A38">
        <v>3.1926064467315829E-3</v>
      </c>
    </row>
    <row r="39" spans="1:1" x14ac:dyDescent="0.25">
      <c r="A39">
        <v>-9.0327754662195447E-2</v>
      </c>
    </row>
    <row r="40" spans="1:1" x14ac:dyDescent="0.25">
      <c r="A40">
        <v>-2.8483454799102859E-2</v>
      </c>
    </row>
    <row r="41" spans="1:1" x14ac:dyDescent="0.25">
      <c r="A41">
        <v>-2.3866935626070451E-2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B6FFE-287F-4717-878F-7FE06942B546}">
  <dimension ref="A1:L313"/>
  <sheetViews>
    <sheetView tabSelected="1" zoomScale="85" zoomScaleNormal="85" workbookViewId="0">
      <pane ySplit="11" topLeftCell="A279" activePane="bottomLeft" state="frozen"/>
      <selection pane="bottomLeft" activeCell="J304" sqref="J304:J307"/>
    </sheetView>
  </sheetViews>
  <sheetFormatPr defaultRowHeight="12.5" x14ac:dyDescent="0.25"/>
  <cols>
    <col min="1" max="256" width="20.7265625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4" spans="1:4" x14ac:dyDescent="0.25">
      <c r="A4" t="s">
        <v>3</v>
      </c>
    </row>
    <row r="5" spans="1:4" x14ac:dyDescent="0.25">
      <c r="A5" t="s">
        <v>4</v>
      </c>
    </row>
    <row r="6" spans="1:4" x14ac:dyDescent="0.25">
      <c r="A6" t="s">
        <v>5</v>
      </c>
    </row>
    <row r="8" spans="1:4" x14ac:dyDescent="0.25">
      <c r="A8" t="s">
        <v>6</v>
      </c>
      <c r="B8" t="s">
        <v>7</v>
      </c>
    </row>
    <row r="10" spans="1:4" x14ac:dyDescent="0.25">
      <c r="A10" t="s">
        <v>8</v>
      </c>
    </row>
    <row r="11" spans="1:4" x14ac:dyDescent="0.25">
      <c r="A11" t="s">
        <v>9</v>
      </c>
      <c r="B11" t="s">
        <v>6</v>
      </c>
      <c r="C11" t="s">
        <v>10</v>
      </c>
      <c r="D11" t="s">
        <v>11</v>
      </c>
    </row>
    <row r="12" spans="1:4" x14ac:dyDescent="0.25">
      <c r="A12" s="1">
        <v>17168</v>
      </c>
      <c r="B12" s="2">
        <v>2033.0609999999999</v>
      </c>
    </row>
    <row r="13" spans="1:4" x14ac:dyDescent="0.25">
      <c r="A13" s="1">
        <v>17258</v>
      </c>
      <c r="B13" s="2">
        <v>2027.6389999999999</v>
      </c>
      <c r="C13">
        <f>(B13/B12-1)*4</f>
        <v>-1.0667658274887248E-2</v>
      </c>
    </row>
    <row r="14" spans="1:4" x14ac:dyDescent="0.25">
      <c r="A14" s="1">
        <v>17349</v>
      </c>
      <c r="B14" s="2">
        <v>2023.452</v>
      </c>
      <c r="C14">
        <f t="shared" ref="C14:C77" si="0">(B14/B13-1)*4</f>
        <v>-8.2598529619914984E-3</v>
      </c>
    </row>
    <row r="15" spans="1:4" x14ac:dyDescent="0.25">
      <c r="A15" s="1">
        <v>17441</v>
      </c>
      <c r="B15" s="2">
        <v>2055.1030000000001</v>
      </c>
      <c r="C15">
        <f t="shared" si="0"/>
        <v>6.2568323834714334E-2</v>
      </c>
    </row>
    <row r="16" spans="1:4" x14ac:dyDescent="0.25">
      <c r="A16" s="1">
        <v>17533</v>
      </c>
      <c r="B16" s="2">
        <v>2086.0169999999998</v>
      </c>
      <c r="C16">
        <f t="shared" si="0"/>
        <v>6.0170220178744849E-2</v>
      </c>
      <c r="D16">
        <f>B16/B12-1</f>
        <v>2.6047423072893539E-2</v>
      </c>
    </row>
    <row r="17" spans="1:4" x14ac:dyDescent="0.25">
      <c r="A17" s="1">
        <v>17624</v>
      </c>
      <c r="B17" s="2">
        <v>2120.4499999999998</v>
      </c>
      <c r="C17">
        <f t="shared" si="0"/>
        <v>6.6026307551664054E-2</v>
      </c>
      <c r="D17">
        <f>B17/B13-1</f>
        <v>4.5772940844006182E-2</v>
      </c>
    </row>
    <row r="18" spans="1:4" x14ac:dyDescent="0.25">
      <c r="A18" s="1">
        <v>17715</v>
      </c>
      <c r="B18" s="2">
        <v>2132.598</v>
      </c>
      <c r="C18">
        <f t="shared" si="0"/>
        <v>2.2915890494942026E-2</v>
      </c>
      <c r="D18">
        <f t="shared" ref="D18:D81" si="1">B18/B14-1</f>
        <v>5.3940493770052278E-2</v>
      </c>
    </row>
    <row r="19" spans="1:4" x14ac:dyDescent="0.25">
      <c r="A19" s="1">
        <v>17807</v>
      </c>
      <c r="B19" s="2">
        <v>2134.9810000000002</v>
      </c>
      <c r="C19">
        <f t="shared" si="0"/>
        <v>4.4696656378748756E-3</v>
      </c>
      <c r="D19">
        <f t="shared" si="1"/>
        <v>3.8868124857975639E-2</v>
      </c>
    </row>
    <row r="20" spans="1:4" x14ac:dyDescent="0.25">
      <c r="A20" s="1">
        <v>17899</v>
      </c>
      <c r="B20" s="2">
        <v>2105.5619999999999</v>
      </c>
      <c r="C20">
        <f t="shared" si="0"/>
        <v>-5.5118054914775172E-2</v>
      </c>
      <c r="D20">
        <f t="shared" si="1"/>
        <v>9.3695305455325784E-3</v>
      </c>
    </row>
    <row r="21" spans="1:4" x14ac:dyDescent="0.25">
      <c r="A21" s="1">
        <v>17989</v>
      </c>
      <c r="B21" s="2">
        <v>2098.38</v>
      </c>
      <c r="C21">
        <f t="shared" si="0"/>
        <v>-1.3643863253610888E-2</v>
      </c>
      <c r="D21">
        <f t="shared" si="1"/>
        <v>-1.0408168077530533E-2</v>
      </c>
    </row>
    <row r="22" spans="1:4" x14ac:dyDescent="0.25">
      <c r="A22" s="1">
        <v>18080</v>
      </c>
      <c r="B22" s="2">
        <v>2120.0439999999999</v>
      </c>
      <c r="C22">
        <f t="shared" si="0"/>
        <v>4.1296619296790738E-2</v>
      </c>
      <c r="D22">
        <f t="shared" si="1"/>
        <v>-5.88671657762041E-3</v>
      </c>
    </row>
    <row r="23" spans="1:4" x14ac:dyDescent="0.25">
      <c r="A23" s="1">
        <v>18172</v>
      </c>
      <c r="B23" s="2">
        <v>2102.2510000000002</v>
      </c>
      <c r="C23">
        <f t="shared" si="0"/>
        <v>-3.3571001356575092E-2</v>
      </c>
      <c r="D23">
        <f t="shared" si="1"/>
        <v>-1.5330347202153094E-2</v>
      </c>
    </row>
    <row r="24" spans="1:4" x14ac:dyDescent="0.25">
      <c r="A24" s="1">
        <v>18264</v>
      </c>
      <c r="B24" s="2">
        <v>2184.8719999999998</v>
      </c>
      <c r="C24">
        <f t="shared" si="0"/>
        <v>0.15720482473310682</v>
      </c>
      <c r="D24">
        <f t="shared" si="1"/>
        <v>3.7666903183093181E-2</v>
      </c>
    </row>
    <row r="25" spans="1:4" x14ac:dyDescent="0.25">
      <c r="A25" s="1">
        <v>18354</v>
      </c>
      <c r="B25" s="2">
        <v>2251.5070000000001</v>
      </c>
      <c r="C25">
        <f t="shared" si="0"/>
        <v>0.12199341654797191</v>
      </c>
      <c r="D25">
        <f t="shared" si="1"/>
        <v>7.2973913209237518E-2</v>
      </c>
    </row>
    <row r="26" spans="1:4" x14ac:dyDescent="0.25">
      <c r="A26" s="1">
        <v>18445</v>
      </c>
      <c r="B26" s="2">
        <v>2338.5140000000001</v>
      </c>
      <c r="C26">
        <f t="shared" si="0"/>
        <v>0.15457557982275905</v>
      </c>
      <c r="D26">
        <f t="shared" si="1"/>
        <v>0.10304974802409772</v>
      </c>
    </row>
    <row r="27" spans="1:4" x14ac:dyDescent="0.25">
      <c r="A27" s="1">
        <v>18537</v>
      </c>
      <c r="B27" s="2">
        <v>2383.2910000000002</v>
      </c>
      <c r="C27">
        <f t="shared" si="0"/>
        <v>7.6590518594287005E-2</v>
      </c>
      <c r="D27">
        <f t="shared" si="1"/>
        <v>0.13368527354725956</v>
      </c>
    </row>
    <row r="28" spans="1:4" x14ac:dyDescent="0.25">
      <c r="A28" s="1">
        <v>18629</v>
      </c>
      <c r="B28" s="2">
        <v>2415.66</v>
      </c>
      <c r="C28">
        <f t="shared" si="0"/>
        <v>5.4326559366858262E-2</v>
      </c>
      <c r="D28">
        <f t="shared" si="1"/>
        <v>0.10562998656214195</v>
      </c>
    </row>
    <row r="29" spans="1:4" x14ac:dyDescent="0.25">
      <c r="A29" s="1">
        <v>18719</v>
      </c>
      <c r="B29" s="2">
        <v>2457.5169999999998</v>
      </c>
      <c r="C29">
        <f t="shared" si="0"/>
        <v>6.9309422683655697E-2</v>
      </c>
      <c r="D29">
        <f t="shared" si="1"/>
        <v>9.1498716193198382E-2</v>
      </c>
    </row>
    <row r="30" spans="1:4" x14ac:dyDescent="0.25">
      <c r="A30" s="1">
        <v>18810</v>
      </c>
      <c r="B30" s="2">
        <v>2508.1660000000002</v>
      </c>
      <c r="C30">
        <f t="shared" si="0"/>
        <v>8.2439307642633075E-2</v>
      </c>
      <c r="D30">
        <f t="shared" si="1"/>
        <v>7.2546925098588178E-2</v>
      </c>
    </row>
    <row r="31" spans="1:4" x14ac:dyDescent="0.25">
      <c r="A31" s="1">
        <v>18902</v>
      </c>
      <c r="B31" s="2">
        <v>2513.69</v>
      </c>
      <c r="C31">
        <f t="shared" si="0"/>
        <v>8.8096242433710614E-3</v>
      </c>
      <c r="D31">
        <f t="shared" si="1"/>
        <v>5.4713838973083906E-2</v>
      </c>
    </row>
    <row r="32" spans="1:4" x14ac:dyDescent="0.25">
      <c r="A32" s="1">
        <v>18994</v>
      </c>
      <c r="B32" s="2">
        <v>2540.5500000000002</v>
      </c>
      <c r="C32">
        <f t="shared" si="0"/>
        <v>4.2741945108585533E-2</v>
      </c>
      <c r="D32">
        <f t="shared" si="1"/>
        <v>5.1700156478974746E-2</v>
      </c>
    </row>
    <row r="33" spans="1:4" x14ac:dyDescent="0.25">
      <c r="A33" s="1">
        <v>19085</v>
      </c>
      <c r="B33" s="2">
        <v>2546.0219999999999</v>
      </c>
      <c r="C33">
        <f t="shared" si="0"/>
        <v>8.6154572828718301E-3</v>
      </c>
      <c r="D33">
        <f t="shared" si="1"/>
        <v>3.6013992985602927E-2</v>
      </c>
    </row>
    <row r="34" spans="1:4" x14ac:dyDescent="0.25">
      <c r="A34" s="1">
        <v>19176</v>
      </c>
      <c r="B34" s="2">
        <v>2564.4009999999998</v>
      </c>
      <c r="C34">
        <f t="shared" si="0"/>
        <v>2.8874848685517485E-2</v>
      </c>
      <c r="D34">
        <f t="shared" si="1"/>
        <v>2.2420764813811944E-2</v>
      </c>
    </row>
    <row r="35" spans="1:4" x14ac:dyDescent="0.25">
      <c r="A35" s="1">
        <v>19268</v>
      </c>
      <c r="B35" s="2">
        <v>2648.6210000000001</v>
      </c>
      <c r="C35">
        <f t="shared" si="0"/>
        <v>0.13136791008894555</v>
      </c>
      <c r="D35">
        <f t="shared" si="1"/>
        <v>5.3678456770723582E-2</v>
      </c>
    </row>
    <row r="36" spans="1:4" x14ac:dyDescent="0.25">
      <c r="A36" s="1">
        <v>19360</v>
      </c>
      <c r="B36" s="2">
        <v>2697.855</v>
      </c>
      <c r="C36">
        <f t="shared" si="0"/>
        <v>7.4354163921527494E-2</v>
      </c>
      <c r="D36">
        <f t="shared" si="1"/>
        <v>6.1917694987305927E-2</v>
      </c>
    </row>
    <row r="37" spans="1:4" x14ac:dyDescent="0.25">
      <c r="A37" s="1">
        <v>19450</v>
      </c>
      <c r="B37" s="2">
        <v>2718.7089999999998</v>
      </c>
      <c r="C37">
        <f t="shared" si="0"/>
        <v>3.0919378543323717E-2</v>
      </c>
      <c r="D37">
        <f t="shared" si="1"/>
        <v>6.7826201030470212E-2</v>
      </c>
    </row>
    <row r="38" spans="1:4" x14ac:dyDescent="0.25">
      <c r="A38" s="1">
        <v>19541</v>
      </c>
      <c r="B38" s="2">
        <v>2703.4110000000001</v>
      </c>
      <c r="C38">
        <f t="shared" si="0"/>
        <v>-2.2507741725943831E-2</v>
      </c>
      <c r="D38">
        <f t="shared" si="1"/>
        <v>5.420759077850934E-2</v>
      </c>
    </row>
    <row r="39" spans="1:4" x14ac:dyDescent="0.25">
      <c r="A39" s="1">
        <v>19633</v>
      </c>
      <c r="B39" s="2">
        <v>2662.482</v>
      </c>
      <c r="C39">
        <f t="shared" si="0"/>
        <v>-6.0559049289952593E-2</v>
      </c>
      <c r="D39">
        <f t="shared" si="1"/>
        <v>5.2332893230100375E-3</v>
      </c>
    </row>
    <row r="40" spans="1:4" x14ac:dyDescent="0.25">
      <c r="A40" s="1">
        <v>19725</v>
      </c>
      <c r="B40" s="2">
        <v>2649.7550000000001</v>
      </c>
      <c r="C40">
        <f t="shared" si="0"/>
        <v>-1.9120504852239151E-2</v>
      </c>
      <c r="D40">
        <f t="shared" si="1"/>
        <v>-1.7828978948090213E-2</v>
      </c>
    </row>
    <row r="41" spans="1:4" x14ac:dyDescent="0.25">
      <c r="A41" s="1">
        <v>19815</v>
      </c>
      <c r="B41" s="2">
        <v>2652.643</v>
      </c>
      <c r="C41">
        <f t="shared" si="0"/>
        <v>4.3596483448471446E-3</v>
      </c>
      <c r="D41">
        <f t="shared" si="1"/>
        <v>-2.4300504393813371E-2</v>
      </c>
    </row>
    <row r="42" spans="1:4" x14ac:dyDescent="0.25">
      <c r="A42" s="1">
        <v>19906</v>
      </c>
      <c r="B42" s="2">
        <v>2682.6010000000001</v>
      </c>
      <c r="C42">
        <f t="shared" si="0"/>
        <v>4.5174567403152288E-2</v>
      </c>
      <c r="D42">
        <f t="shared" si="1"/>
        <v>-7.697682668303063E-3</v>
      </c>
    </row>
    <row r="43" spans="1:4" x14ac:dyDescent="0.25">
      <c r="A43" s="1">
        <v>19998</v>
      </c>
      <c r="B43" s="2">
        <v>2735.0909999999999</v>
      </c>
      <c r="C43">
        <f t="shared" si="0"/>
        <v>7.8267323392482879E-2</v>
      </c>
      <c r="D43">
        <f t="shared" si="1"/>
        <v>2.7271170283968083E-2</v>
      </c>
    </row>
    <row r="44" spans="1:4" x14ac:dyDescent="0.25">
      <c r="A44" s="1">
        <v>20090</v>
      </c>
      <c r="B44" s="2">
        <v>2813.212</v>
      </c>
      <c r="C44">
        <f t="shared" si="0"/>
        <v>0.11424994634547847</v>
      </c>
      <c r="D44">
        <f t="shared" si="1"/>
        <v>6.1687589984734448E-2</v>
      </c>
    </row>
    <row r="45" spans="1:4" x14ac:dyDescent="0.25">
      <c r="A45" s="1">
        <v>20180</v>
      </c>
      <c r="B45" s="2">
        <v>2858.9879999999998</v>
      </c>
      <c r="C45">
        <f t="shared" si="0"/>
        <v>6.5087167266455026E-2</v>
      </c>
      <c r="D45">
        <f t="shared" si="1"/>
        <v>7.7788454760026049E-2</v>
      </c>
    </row>
    <row r="46" spans="1:4" x14ac:dyDescent="0.25">
      <c r="A46" s="1">
        <v>20271</v>
      </c>
      <c r="B46" s="2">
        <v>2897.598</v>
      </c>
      <c r="C46">
        <f t="shared" si="0"/>
        <v>5.4019114455884143E-2</v>
      </c>
      <c r="D46">
        <f t="shared" si="1"/>
        <v>8.0144978697912928E-2</v>
      </c>
    </row>
    <row r="47" spans="1:4" x14ac:dyDescent="0.25">
      <c r="A47" s="1">
        <v>20363</v>
      </c>
      <c r="B47" s="2">
        <v>2914.9929999999999</v>
      </c>
      <c r="C47">
        <f t="shared" si="0"/>
        <v>2.40129928306132E-2</v>
      </c>
      <c r="D47">
        <f t="shared" si="1"/>
        <v>6.5775508017831941E-2</v>
      </c>
    </row>
    <row r="48" spans="1:4" x14ac:dyDescent="0.25">
      <c r="A48" s="1">
        <v>20455</v>
      </c>
      <c r="B48" s="2">
        <v>2903.6709999999998</v>
      </c>
      <c r="C48">
        <f t="shared" si="0"/>
        <v>-1.5536229418046776E-2</v>
      </c>
      <c r="D48">
        <f t="shared" si="1"/>
        <v>3.2155059767980498E-2</v>
      </c>
    </row>
    <row r="49" spans="1:4" x14ac:dyDescent="0.25">
      <c r="A49" s="1">
        <v>20546</v>
      </c>
      <c r="B49" s="2">
        <v>2927.665</v>
      </c>
      <c r="C49">
        <f t="shared" si="0"/>
        <v>3.3053331455251467E-2</v>
      </c>
      <c r="D49">
        <f t="shared" si="1"/>
        <v>2.4021436956013886E-2</v>
      </c>
    </row>
    <row r="50" spans="1:4" x14ac:dyDescent="0.25">
      <c r="A50" s="1">
        <v>20637</v>
      </c>
      <c r="B50" s="2">
        <v>2925.0349999999999</v>
      </c>
      <c r="C50">
        <f t="shared" si="0"/>
        <v>-3.5933072943796773E-3</v>
      </c>
      <c r="D50">
        <f t="shared" si="1"/>
        <v>9.4688773252880054E-3</v>
      </c>
    </row>
    <row r="51" spans="1:4" x14ac:dyDescent="0.25">
      <c r="A51" s="1">
        <v>20729</v>
      </c>
      <c r="B51" s="2">
        <v>2973.1790000000001</v>
      </c>
      <c r="C51">
        <f t="shared" si="0"/>
        <v>6.583716092286096E-2</v>
      </c>
      <c r="D51">
        <f t="shared" si="1"/>
        <v>1.9960939871896732E-2</v>
      </c>
    </row>
    <row r="52" spans="1:4" x14ac:dyDescent="0.25">
      <c r="A52" s="1">
        <v>20821</v>
      </c>
      <c r="B52" s="2">
        <v>2992.2190000000001</v>
      </c>
      <c r="C52">
        <f t="shared" si="0"/>
        <v>2.5615679378873324E-2</v>
      </c>
      <c r="D52">
        <f t="shared" si="1"/>
        <v>3.0495190398636796E-2</v>
      </c>
    </row>
    <row r="53" spans="1:4" x14ac:dyDescent="0.25">
      <c r="A53" s="1">
        <v>20911</v>
      </c>
      <c r="B53" s="2">
        <v>2985.663</v>
      </c>
      <c r="C53">
        <f t="shared" si="0"/>
        <v>-8.7640643950193109E-3</v>
      </c>
      <c r="D53">
        <f t="shared" si="1"/>
        <v>1.9810326659641664E-2</v>
      </c>
    </row>
    <row r="54" spans="1:4" x14ac:dyDescent="0.25">
      <c r="A54" s="1">
        <v>21002</v>
      </c>
      <c r="B54" s="2">
        <v>3014.9189999999999</v>
      </c>
      <c r="C54">
        <f t="shared" si="0"/>
        <v>3.9195314407553639E-2</v>
      </c>
      <c r="D54">
        <f t="shared" si="1"/>
        <v>3.0729204949684341E-2</v>
      </c>
    </row>
    <row r="55" spans="1:4" x14ac:dyDescent="0.25">
      <c r="A55" s="1">
        <v>21094</v>
      </c>
      <c r="B55" s="2">
        <v>2983.7269999999999</v>
      </c>
      <c r="C55">
        <f t="shared" si="0"/>
        <v>-4.1383533023606756E-2</v>
      </c>
      <c r="D55">
        <f t="shared" si="1"/>
        <v>3.5477177795213422E-3</v>
      </c>
    </row>
    <row r="56" spans="1:4" x14ac:dyDescent="0.25">
      <c r="A56" s="1">
        <v>21186</v>
      </c>
      <c r="B56" s="2">
        <v>2906.2739999999999</v>
      </c>
      <c r="C56">
        <f t="shared" si="0"/>
        <v>-0.10383389633166829</v>
      </c>
      <c r="D56">
        <f t="shared" si="1"/>
        <v>-2.8722830782105246E-2</v>
      </c>
    </row>
    <row r="57" spans="1:4" x14ac:dyDescent="0.25">
      <c r="A57" s="1">
        <v>21276</v>
      </c>
      <c r="B57" s="2">
        <v>2925.3789999999999</v>
      </c>
      <c r="C57">
        <f t="shared" si="0"/>
        <v>2.6294836618983908E-2</v>
      </c>
      <c r="D57">
        <f t="shared" si="1"/>
        <v>-2.0191160221364579E-2</v>
      </c>
    </row>
    <row r="58" spans="1:4" x14ac:dyDescent="0.25">
      <c r="A58" s="1">
        <v>21367</v>
      </c>
      <c r="B58" s="2">
        <v>2993.0680000000002</v>
      </c>
      <c r="C58">
        <f t="shared" si="0"/>
        <v>9.2554161358237685E-2</v>
      </c>
      <c r="D58">
        <f t="shared" si="1"/>
        <v>-7.2476242313639361E-3</v>
      </c>
    </row>
    <row r="59" spans="1:4" x14ac:dyDescent="0.25">
      <c r="A59" s="1">
        <v>21459</v>
      </c>
      <c r="B59" s="2">
        <v>3063.085</v>
      </c>
      <c r="C59">
        <f t="shared" si="0"/>
        <v>9.3572214196269599E-2</v>
      </c>
      <c r="D59">
        <f t="shared" si="1"/>
        <v>2.6596937320338077E-2</v>
      </c>
    </row>
    <row r="60" spans="1:4" x14ac:dyDescent="0.25">
      <c r="A60" s="1">
        <v>21551</v>
      </c>
      <c r="B60" s="2">
        <v>3121.9360000000001</v>
      </c>
      <c r="C60">
        <f t="shared" si="0"/>
        <v>7.6851931957487629E-2</v>
      </c>
      <c r="D60">
        <f t="shared" si="1"/>
        <v>7.4205666774708856E-2</v>
      </c>
    </row>
    <row r="61" spans="1:4" x14ac:dyDescent="0.25">
      <c r="A61" s="1">
        <v>21641</v>
      </c>
      <c r="B61" s="2">
        <v>3192.38</v>
      </c>
      <c r="C61">
        <f t="shared" si="0"/>
        <v>9.025681500197269E-2</v>
      </c>
      <c r="D61">
        <f t="shared" si="1"/>
        <v>9.1270566993199909E-2</v>
      </c>
    </row>
    <row r="62" spans="1:4" x14ac:dyDescent="0.25">
      <c r="A62" s="1">
        <v>21732</v>
      </c>
      <c r="B62" s="2">
        <v>3194.6529999999998</v>
      </c>
      <c r="C62">
        <f t="shared" si="0"/>
        <v>2.8480318759038781E-3</v>
      </c>
      <c r="D62">
        <f t="shared" si="1"/>
        <v>6.7350624843805607E-2</v>
      </c>
    </row>
    <row r="63" spans="1:4" x14ac:dyDescent="0.25">
      <c r="A63" s="1">
        <v>21824</v>
      </c>
      <c r="B63" s="2">
        <v>3203.759</v>
      </c>
      <c r="C63">
        <f t="shared" si="0"/>
        <v>1.1401551279591082E-2</v>
      </c>
      <c r="D63">
        <f t="shared" si="1"/>
        <v>4.5925594621109012E-2</v>
      </c>
    </row>
    <row r="64" spans="1:4" x14ac:dyDescent="0.25">
      <c r="A64" s="1">
        <v>21916</v>
      </c>
      <c r="B64" s="2">
        <v>3275.7570000000001</v>
      </c>
      <c r="C64">
        <f t="shared" si="0"/>
        <v>8.9891905102724934E-2</v>
      </c>
      <c r="D64">
        <f t="shared" si="1"/>
        <v>4.9271029258767696E-2</v>
      </c>
    </row>
    <row r="65" spans="1:4" x14ac:dyDescent="0.25">
      <c r="A65" s="1">
        <v>22007</v>
      </c>
      <c r="B65" s="2">
        <v>3258.0880000000002</v>
      </c>
      <c r="C65">
        <f t="shared" si="0"/>
        <v>-2.1575470952210463E-2</v>
      </c>
      <c r="D65">
        <f t="shared" si="1"/>
        <v>2.0582762703688084E-2</v>
      </c>
    </row>
    <row r="66" spans="1:4" x14ac:dyDescent="0.25">
      <c r="A66" s="1">
        <v>22098</v>
      </c>
      <c r="B66" s="2">
        <v>3274.029</v>
      </c>
      <c r="C66">
        <f t="shared" si="0"/>
        <v>1.9570987646742033E-2</v>
      </c>
      <c r="D66">
        <f t="shared" si="1"/>
        <v>2.4846516976961164E-2</v>
      </c>
    </row>
    <row r="67" spans="1:4" x14ac:dyDescent="0.25">
      <c r="A67" s="1">
        <v>22190</v>
      </c>
      <c r="B67" s="2">
        <v>3232.009</v>
      </c>
      <c r="C67">
        <f t="shared" si="0"/>
        <v>-5.1337358343496842E-2</v>
      </c>
      <c r="D67">
        <f t="shared" si="1"/>
        <v>8.8177668794686692E-3</v>
      </c>
    </row>
    <row r="68" spans="1:4" x14ac:dyDescent="0.25">
      <c r="A68" s="1">
        <v>22282</v>
      </c>
      <c r="B68" s="2">
        <v>3253.826</v>
      </c>
      <c r="C68">
        <f t="shared" si="0"/>
        <v>2.700116243488182E-2</v>
      </c>
      <c r="D68">
        <f t="shared" si="1"/>
        <v>-6.6949410472144644E-3</v>
      </c>
    </row>
    <row r="69" spans="1:4" x14ac:dyDescent="0.25">
      <c r="A69" s="1">
        <v>22372</v>
      </c>
      <c r="B69" s="2">
        <v>3309.0590000000002</v>
      </c>
      <c r="C69">
        <f t="shared" si="0"/>
        <v>6.789914396160146E-2</v>
      </c>
      <c r="D69">
        <f t="shared" si="1"/>
        <v>1.5644451592467634E-2</v>
      </c>
    </row>
    <row r="70" spans="1:4" x14ac:dyDescent="0.25">
      <c r="A70" s="1">
        <v>22463</v>
      </c>
      <c r="B70" s="2">
        <v>3372.5810000000001</v>
      </c>
      <c r="C70">
        <f t="shared" si="0"/>
        <v>7.6785575597170919E-2</v>
      </c>
      <c r="D70">
        <f t="shared" si="1"/>
        <v>3.0101138383319181E-2</v>
      </c>
    </row>
    <row r="71" spans="1:4" x14ac:dyDescent="0.25">
      <c r="A71" s="1">
        <v>22555</v>
      </c>
      <c r="B71" s="2">
        <v>3438.721</v>
      </c>
      <c r="C71">
        <f t="shared" si="0"/>
        <v>7.8444372425747311E-2</v>
      </c>
      <c r="D71">
        <f t="shared" si="1"/>
        <v>6.3957742691929331E-2</v>
      </c>
    </row>
    <row r="72" spans="1:4" x14ac:dyDescent="0.25">
      <c r="A72" s="1">
        <v>22647</v>
      </c>
      <c r="B72" s="2">
        <v>3500.0540000000001</v>
      </c>
      <c r="C72">
        <f t="shared" si="0"/>
        <v>7.1343967713577428E-2</v>
      </c>
      <c r="D72">
        <f t="shared" si="1"/>
        <v>7.5673376511220969E-2</v>
      </c>
    </row>
    <row r="73" spans="1:4" x14ac:dyDescent="0.25">
      <c r="A73" s="1">
        <v>22737</v>
      </c>
      <c r="B73" s="2">
        <v>3531.683</v>
      </c>
      <c r="C73">
        <f t="shared" si="0"/>
        <v>3.6146870876849313E-2</v>
      </c>
      <c r="D73">
        <f t="shared" si="1"/>
        <v>6.7277132260258776E-2</v>
      </c>
    </row>
    <row r="74" spans="1:4" x14ac:dyDescent="0.25">
      <c r="A74" s="1">
        <v>22828</v>
      </c>
      <c r="B74" s="2">
        <v>3575.07</v>
      </c>
      <c r="C74">
        <f t="shared" si="0"/>
        <v>4.9140310724377301E-2</v>
      </c>
      <c r="D74">
        <f t="shared" si="1"/>
        <v>6.0039773692611043E-2</v>
      </c>
    </row>
    <row r="75" spans="1:4" x14ac:dyDescent="0.25">
      <c r="A75" s="1">
        <v>22920</v>
      </c>
      <c r="B75" s="2">
        <v>3586.8270000000002</v>
      </c>
      <c r="C75">
        <f t="shared" si="0"/>
        <v>1.3154427745471153E-2</v>
      </c>
      <c r="D75">
        <f t="shared" si="1"/>
        <v>4.3070083324584951E-2</v>
      </c>
    </row>
    <row r="76" spans="1:4" x14ac:dyDescent="0.25">
      <c r="A76" s="1">
        <v>23012</v>
      </c>
      <c r="B76" s="2">
        <v>3625.9810000000002</v>
      </c>
      <c r="C76">
        <f t="shared" si="0"/>
        <v>4.3664219099499135E-2</v>
      </c>
      <c r="D76">
        <f t="shared" si="1"/>
        <v>3.5978587758931813E-2</v>
      </c>
    </row>
    <row r="77" spans="1:4" x14ac:dyDescent="0.25">
      <c r="A77" s="1">
        <v>23102</v>
      </c>
      <c r="B77" s="2">
        <v>3666.6689999999999</v>
      </c>
      <c r="C77">
        <f t="shared" si="0"/>
        <v>4.4884956650351526E-2</v>
      </c>
      <c r="D77">
        <f t="shared" si="1"/>
        <v>3.8221437201470199E-2</v>
      </c>
    </row>
    <row r="78" spans="1:4" x14ac:dyDescent="0.25">
      <c r="A78" s="1">
        <v>23193</v>
      </c>
      <c r="B78" s="2">
        <v>3747.2779999999998</v>
      </c>
      <c r="C78">
        <f t="shared" ref="C78:C141" si="2">(B78/B77-1)*4</f>
        <v>8.7937034949159276E-2</v>
      </c>
      <c r="D78">
        <f t="shared" si="1"/>
        <v>4.816912675835705E-2</v>
      </c>
    </row>
    <row r="79" spans="1:4" x14ac:dyDescent="0.25">
      <c r="A79" s="1">
        <v>23285</v>
      </c>
      <c r="B79" s="2">
        <v>3771.8449999999998</v>
      </c>
      <c r="C79">
        <f t="shared" si="2"/>
        <v>2.6223835007704643E-2</v>
      </c>
      <c r="D79">
        <f t="shared" si="1"/>
        <v>5.1582638359753519E-2</v>
      </c>
    </row>
    <row r="80" spans="1:4" x14ac:dyDescent="0.25">
      <c r="A80" s="1">
        <v>23377</v>
      </c>
      <c r="B80" s="2">
        <v>3851.366</v>
      </c>
      <c r="C80">
        <f t="shared" si="2"/>
        <v>8.4331142981750595E-2</v>
      </c>
      <c r="D80">
        <f t="shared" si="1"/>
        <v>6.215835107795642E-2</v>
      </c>
    </row>
    <row r="81" spans="1:4" x14ac:dyDescent="0.25">
      <c r="A81" s="1">
        <v>23468</v>
      </c>
      <c r="B81" s="2">
        <v>3893.2959999999998</v>
      </c>
      <c r="C81">
        <f t="shared" si="2"/>
        <v>4.3548185241288451E-2</v>
      </c>
      <c r="D81">
        <f t="shared" si="1"/>
        <v>6.1807324304429923E-2</v>
      </c>
    </row>
    <row r="82" spans="1:4" x14ac:dyDescent="0.25">
      <c r="A82" s="1">
        <v>23559</v>
      </c>
      <c r="B82" s="2">
        <v>3954.1210000000001</v>
      </c>
      <c r="C82">
        <f t="shared" si="2"/>
        <v>6.2492037594881644E-2</v>
      </c>
      <c r="D82">
        <f t="shared" ref="D82:D145" si="3">B82/B78-1</f>
        <v>5.5198199866676623E-2</v>
      </c>
    </row>
    <row r="83" spans="1:4" x14ac:dyDescent="0.25">
      <c r="A83" s="1">
        <v>23651</v>
      </c>
      <c r="B83" s="2">
        <v>3966.335</v>
      </c>
      <c r="C83">
        <f t="shared" si="2"/>
        <v>1.2355716984886911E-2</v>
      </c>
      <c r="D83">
        <f t="shared" si="3"/>
        <v>5.1563624698257815E-2</v>
      </c>
    </row>
    <row r="84" spans="1:4" x14ac:dyDescent="0.25">
      <c r="A84" s="1">
        <v>23743</v>
      </c>
      <c r="B84" s="2">
        <v>4062.3110000000001</v>
      </c>
      <c r="C84">
        <f t="shared" si="2"/>
        <v>9.6790614005120901E-2</v>
      </c>
      <c r="D84">
        <f t="shared" si="3"/>
        <v>5.4771475886737475E-2</v>
      </c>
    </row>
    <row r="85" spans="1:4" x14ac:dyDescent="0.25">
      <c r="A85" s="1">
        <v>23833</v>
      </c>
      <c r="B85" s="2">
        <v>4113.6289999999999</v>
      </c>
      <c r="C85">
        <f t="shared" si="2"/>
        <v>5.0530843157995164E-2</v>
      </c>
      <c r="D85">
        <f t="shared" si="3"/>
        <v>5.6592922808848867E-2</v>
      </c>
    </row>
    <row r="86" spans="1:4" x14ac:dyDescent="0.25">
      <c r="A86" s="1">
        <v>23924</v>
      </c>
      <c r="B86" s="2">
        <v>4205.0860000000002</v>
      </c>
      <c r="C86">
        <f t="shared" si="2"/>
        <v>8.8930722726819234E-2</v>
      </c>
      <c r="D86">
        <f t="shared" si="3"/>
        <v>6.3469226156710912E-2</v>
      </c>
    </row>
    <row r="87" spans="1:4" x14ac:dyDescent="0.25">
      <c r="A87" s="1">
        <v>24016</v>
      </c>
      <c r="B87" s="2">
        <v>4301.973</v>
      </c>
      <c r="C87">
        <f t="shared" si="2"/>
        <v>9.2161729867117792E-2</v>
      </c>
      <c r="D87">
        <f t="shared" si="3"/>
        <v>8.4621697360409476E-2</v>
      </c>
    </row>
    <row r="88" spans="1:4" x14ac:dyDescent="0.25">
      <c r="A88" s="1">
        <v>24108</v>
      </c>
      <c r="B88" s="2">
        <v>4406.6930000000002</v>
      </c>
      <c r="C88">
        <f t="shared" si="2"/>
        <v>9.736927684111496E-2</v>
      </c>
      <c r="D88">
        <f t="shared" si="3"/>
        <v>8.4774897835246943E-2</v>
      </c>
    </row>
    <row r="89" spans="1:4" x14ac:dyDescent="0.25">
      <c r="A89" s="1">
        <v>24198</v>
      </c>
      <c r="B89" s="2">
        <v>4421.7470000000003</v>
      </c>
      <c r="C89">
        <f t="shared" si="2"/>
        <v>1.3664668720966056E-2</v>
      </c>
      <c r="D89">
        <f t="shared" si="3"/>
        <v>7.4901747337934532E-2</v>
      </c>
    </row>
    <row r="90" spans="1:4" x14ac:dyDescent="0.25">
      <c r="A90" s="1">
        <v>24289</v>
      </c>
      <c r="B90" s="2">
        <v>4459.1949999999997</v>
      </c>
      <c r="C90">
        <f t="shared" si="2"/>
        <v>3.387620322917595E-2</v>
      </c>
      <c r="D90">
        <f t="shared" si="3"/>
        <v>6.0428966256575789E-2</v>
      </c>
    </row>
    <row r="91" spans="1:4" x14ac:dyDescent="0.25">
      <c r="A91" s="1">
        <v>24381</v>
      </c>
      <c r="B91" s="2">
        <v>4495.777</v>
      </c>
      <c r="C91">
        <f t="shared" si="2"/>
        <v>3.2814891477049635E-2</v>
      </c>
      <c r="D91">
        <f t="shared" si="3"/>
        <v>4.5050027045729912E-2</v>
      </c>
    </row>
    <row r="92" spans="1:4" x14ac:dyDescent="0.25">
      <c r="A92" s="1">
        <v>24473</v>
      </c>
      <c r="B92" s="2">
        <v>4535.5910000000003</v>
      </c>
      <c r="C92">
        <f t="shared" si="2"/>
        <v>3.5423465176320335E-2</v>
      </c>
      <c r="D92">
        <f t="shared" si="3"/>
        <v>2.9250505991681219E-2</v>
      </c>
    </row>
    <row r="93" spans="1:4" x14ac:dyDescent="0.25">
      <c r="A93" s="1">
        <v>24563</v>
      </c>
      <c r="B93" s="2">
        <v>4538.37</v>
      </c>
      <c r="C93">
        <f t="shared" si="2"/>
        <v>2.4508382700290099E-3</v>
      </c>
      <c r="D93">
        <f t="shared" si="3"/>
        <v>2.6374869480320751E-2</v>
      </c>
    </row>
    <row r="94" spans="1:4" x14ac:dyDescent="0.25">
      <c r="A94" s="1">
        <v>24654</v>
      </c>
      <c r="B94" s="2">
        <v>4581.3090000000002</v>
      </c>
      <c r="C94">
        <f t="shared" si="2"/>
        <v>3.7845305693454456E-2</v>
      </c>
      <c r="D94">
        <f t="shared" si="3"/>
        <v>2.7384763393392797E-2</v>
      </c>
    </row>
    <row r="95" spans="1:4" x14ac:dyDescent="0.25">
      <c r="A95" s="1">
        <v>24746</v>
      </c>
      <c r="B95" s="2">
        <v>4615.8530000000001</v>
      </c>
      <c r="C95">
        <f t="shared" si="2"/>
        <v>3.0160812117235203E-2</v>
      </c>
      <c r="D95">
        <f t="shared" si="3"/>
        <v>2.6708620111718151E-2</v>
      </c>
    </row>
    <row r="96" spans="1:4" x14ac:dyDescent="0.25">
      <c r="A96" s="1">
        <v>24838</v>
      </c>
      <c r="B96" s="2">
        <v>4709.9930000000004</v>
      </c>
      <c r="C96">
        <f t="shared" si="2"/>
        <v>8.1579721017979168E-2</v>
      </c>
      <c r="D96">
        <f t="shared" si="3"/>
        <v>3.8451879810150524E-2</v>
      </c>
    </row>
    <row r="97" spans="1:4" x14ac:dyDescent="0.25">
      <c r="A97" s="1">
        <v>24929</v>
      </c>
      <c r="B97" s="2">
        <v>4788.6880000000001</v>
      </c>
      <c r="C97">
        <f t="shared" si="2"/>
        <v>6.6832371088449527E-2</v>
      </c>
      <c r="D97">
        <f t="shared" si="3"/>
        <v>5.5155926026304591E-2</v>
      </c>
    </row>
    <row r="98" spans="1:4" x14ac:dyDescent="0.25">
      <c r="A98" s="1">
        <v>25020</v>
      </c>
      <c r="B98" s="2">
        <v>4825.799</v>
      </c>
      <c r="C98">
        <f t="shared" si="2"/>
        <v>3.0998887377920781E-2</v>
      </c>
      <c r="D98">
        <f t="shared" si="3"/>
        <v>5.3366843406545961E-2</v>
      </c>
    </row>
    <row r="99" spans="1:4" x14ac:dyDescent="0.25">
      <c r="A99" s="1">
        <v>25112</v>
      </c>
      <c r="B99" s="2">
        <v>4844.7790000000005</v>
      </c>
      <c r="C99">
        <f t="shared" si="2"/>
        <v>1.5732109853725973E-2</v>
      </c>
      <c r="D99">
        <f t="shared" si="3"/>
        <v>4.9595600206505885E-2</v>
      </c>
    </row>
    <row r="100" spans="1:4" x14ac:dyDescent="0.25">
      <c r="A100" s="1">
        <v>25204</v>
      </c>
      <c r="B100" s="2">
        <v>4920.6049999999996</v>
      </c>
      <c r="C100">
        <f t="shared" si="2"/>
        <v>6.2604300423196868E-2</v>
      </c>
      <c r="D100">
        <f t="shared" si="3"/>
        <v>4.4715990023764141E-2</v>
      </c>
    </row>
    <row r="101" spans="1:4" x14ac:dyDescent="0.25">
      <c r="A101" s="1">
        <v>25294</v>
      </c>
      <c r="B101" s="2">
        <v>4935.5640000000003</v>
      </c>
      <c r="C101">
        <f t="shared" si="2"/>
        <v>1.2160293297267977E-2</v>
      </c>
      <c r="D101">
        <f t="shared" si="3"/>
        <v>3.0671449048257138E-2</v>
      </c>
    </row>
    <row r="102" spans="1:4" x14ac:dyDescent="0.25">
      <c r="A102" s="1">
        <v>25385</v>
      </c>
      <c r="B102" s="2">
        <v>4968.1639999999998</v>
      </c>
      <c r="C102">
        <f t="shared" si="2"/>
        <v>2.6420486088317041E-2</v>
      </c>
      <c r="D102">
        <f t="shared" si="3"/>
        <v>2.9500814269305398E-2</v>
      </c>
    </row>
    <row r="103" spans="1:4" x14ac:dyDescent="0.25">
      <c r="A103" s="1">
        <v>25477</v>
      </c>
      <c r="B103" s="2">
        <v>4943.9350000000004</v>
      </c>
      <c r="C103">
        <f t="shared" si="2"/>
        <v>-1.9507407565450219E-2</v>
      </c>
      <c r="D103">
        <f t="shared" si="3"/>
        <v>2.0466568237684335E-2</v>
      </c>
    </row>
    <row r="104" spans="1:4" x14ac:dyDescent="0.25">
      <c r="A104" s="1">
        <v>25569</v>
      </c>
      <c r="B104" s="2">
        <v>4936.5940000000001</v>
      </c>
      <c r="C104">
        <f t="shared" si="2"/>
        <v>-5.9393984751014983E-3</v>
      </c>
      <c r="D104">
        <f t="shared" si="3"/>
        <v>3.2493971777862729E-3</v>
      </c>
    </row>
    <row r="105" spans="1:4" x14ac:dyDescent="0.25">
      <c r="A105" s="1">
        <v>25659</v>
      </c>
      <c r="B105" s="2">
        <v>4943.6000000000004</v>
      </c>
      <c r="C105">
        <f t="shared" si="2"/>
        <v>5.6767884902022558E-3</v>
      </c>
      <c r="D105">
        <f t="shared" si="3"/>
        <v>1.6281827163016072E-3</v>
      </c>
    </row>
    <row r="106" spans="1:4" x14ac:dyDescent="0.25">
      <c r="A106" s="1">
        <v>25750</v>
      </c>
      <c r="B106" s="2">
        <v>4989.1589999999997</v>
      </c>
      <c r="C106">
        <f t="shared" si="2"/>
        <v>3.6863014807022587E-2</v>
      </c>
      <c r="D106">
        <f t="shared" si="3"/>
        <v>4.225907196300227E-3</v>
      </c>
    </row>
    <row r="107" spans="1:4" x14ac:dyDescent="0.25">
      <c r="A107" s="1">
        <v>25842</v>
      </c>
      <c r="B107" s="2">
        <v>4935.6930000000002</v>
      </c>
      <c r="C107">
        <f t="shared" si="2"/>
        <v>-4.2865741500721199E-2</v>
      </c>
      <c r="D107">
        <f t="shared" si="3"/>
        <v>-1.6670931150996049E-3</v>
      </c>
    </row>
    <row r="108" spans="1:4" x14ac:dyDescent="0.25">
      <c r="A108" s="1">
        <v>25934</v>
      </c>
      <c r="B108" s="2">
        <v>5069.7460000000001</v>
      </c>
      <c r="C108">
        <f t="shared" si="2"/>
        <v>0.10863965809866993</v>
      </c>
      <c r="D108">
        <f t="shared" si="3"/>
        <v>2.6972442943454578E-2</v>
      </c>
    </row>
    <row r="109" spans="1:4" x14ac:dyDescent="0.25">
      <c r="A109" s="1">
        <v>26024</v>
      </c>
      <c r="B109" s="2">
        <v>5097.1790000000001</v>
      </c>
      <c r="C109">
        <f t="shared" si="2"/>
        <v>2.1644476863337481E-2</v>
      </c>
      <c r="D109">
        <f t="shared" si="3"/>
        <v>3.1066227041022687E-2</v>
      </c>
    </row>
    <row r="110" spans="1:4" x14ac:dyDescent="0.25">
      <c r="A110" s="1">
        <v>26115</v>
      </c>
      <c r="B110" s="2">
        <v>5139.1279999999997</v>
      </c>
      <c r="C110">
        <f t="shared" si="2"/>
        <v>3.2919385409066138E-2</v>
      </c>
      <c r="D110">
        <f t="shared" si="3"/>
        <v>3.005897386713885E-2</v>
      </c>
    </row>
    <row r="111" spans="1:4" x14ac:dyDescent="0.25">
      <c r="A111" s="1">
        <v>26207</v>
      </c>
      <c r="B111" s="2">
        <v>5151.2449999999999</v>
      </c>
      <c r="C111">
        <f t="shared" si="2"/>
        <v>9.4311719809274663E-3</v>
      </c>
      <c r="D111">
        <f t="shared" si="3"/>
        <v>4.3672084142996725E-2</v>
      </c>
    </row>
    <row r="112" spans="1:4" x14ac:dyDescent="0.25">
      <c r="A112" s="1">
        <v>26299</v>
      </c>
      <c r="B112" s="2">
        <v>5245.9740000000002</v>
      </c>
      <c r="C112">
        <f t="shared" si="2"/>
        <v>7.3558139828333147E-2</v>
      </c>
      <c r="D112">
        <f t="shared" si="3"/>
        <v>3.4760715822844013E-2</v>
      </c>
    </row>
    <row r="113" spans="1:4" x14ac:dyDescent="0.25">
      <c r="A113" s="1">
        <v>26390</v>
      </c>
      <c r="B113" s="2">
        <v>5365.0450000000001</v>
      </c>
      <c r="C113">
        <f t="shared" si="2"/>
        <v>9.0790385160124387E-2</v>
      </c>
      <c r="D113">
        <f t="shared" si="3"/>
        <v>5.2551813463878716E-2</v>
      </c>
    </row>
    <row r="114" spans="1:4" x14ac:dyDescent="0.25">
      <c r="A114" s="1">
        <v>26481</v>
      </c>
      <c r="B114" s="2">
        <v>5415.7120000000004</v>
      </c>
      <c r="C114">
        <f t="shared" si="2"/>
        <v>3.7775638414962565E-2</v>
      </c>
      <c r="D114">
        <f t="shared" si="3"/>
        <v>5.3819247156327021E-2</v>
      </c>
    </row>
    <row r="115" spans="1:4" x14ac:dyDescent="0.25">
      <c r="A115" s="1">
        <v>26573</v>
      </c>
      <c r="B115" s="2">
        <v>5506.3959999999997</v>
      </c>
      <c r="C115">
        <f t="shared" si="2"/>
        <v>6.6978450848198534E-2</v>
      </c>
      <c r="D115">
        <f t="shared" si="3"/>
        <v>6.8944692011348785E-2</v>
      </c>
    </row>
    <row r="116" spans="1:4" x14ac:dyDescent="0.25">
      <c r="A116" s="1">
        <v>26665</v>
      </c>
      <c r="B116" s="2">
        <v>5642.6689999999999</v>
      </c>
      <c r="C116">
        <f t="shared" si="2"/>
        <v>9.8992517065608965E-2</v>
      </c>
      <c r="D116">
        <f t="shared" si="3"/>
        <v>7.561894130622826E-2</v>
      </c>
    </row>
    <row r="117" spans="1:4" x14ac:dyDescent="0.25">
      <c r="A117" s="1">
        <v>26755</v>
      </c>
      <c r="B117" s="2">
        <v>5704.098</v>
      </c>
      <c r="C117">
        <f t="shared" si="2"/>
        <v>4.3546059497730383E-2</v>
      </c>
      <c r="D117">
        <f t="shared" si="3"/>
        <v>6.3196674026033239E-2</v>
      </c>
    </row>
    <row r="118" spans="1:4" x14ac:dyDescent="0.25">
      <c r="A118" s="1">
        <v>26846</v>
      </c>
      <c r="B118" s="2">
        <v>5674.1</v>
      </c>
      <c r="C118">
        <f t="shared" si="2"/>
        <v>-2.1036104218405516E-2</v>
      </c>
      <c r="D118">
        <f t="shared" si="3"/>
        <v>4.7710808846556096E-2</v>
      </c>
    </row>
    <row r="119" spans="1:4" x14ac:dyDescent="0.25">
      <c r="A119" s="1">
        <v>26938</v>
      </c>
      <c r="B119" s="2">
        <v>5727.96</v>
      </c>
      <c r="C119">
        <f t="shared" si="2"/>
        <v>3.7969017112845727E-2</v>
      </c>
      <c r="D119">
        <f t="shared" si="3"/>
        <v>4.0237570999252625E-2</v>
      </c>
    </row>
    <row r="120" spans="1:4" x14ac:dyDescent="0.25">
      <c r="A120" s="1">
        <v>27030</v>
      </c>
      <c r="B120" s="2">
        <v>5678.7129999999997</v>
      </c>
      <c r="C120">
        <f t="shared" si="2"/>
        <v>-3.4390603286336141E-2</v>
      </c>
      <c r="D120">
        <f t="shared" si="3"/>
        <v>6.3877572829453833E-3</v>
      </c>
    </row>
    <row r="121" spans="1:4" x14ac:dyDescent="0.25">
      <c r="A121" s="1">
        <v>27120</v>
      </c>
      <c r="B121" s="2">
        <v>5692.21</v>
      </c>
      <c r="C121">
        <f t="shared" si="2"/>
        <v>9.5070837353468107E-3</v>
      </c>
      <c r="D121">
        <f t="shared" si="3"/>
        <v>-2.0841156656143944E-3</v>
      </c>
    </row>
    <row r="122" spans="1:4" x14ac:dyDescent="0.25">
      <c r="A122" s="1">
        <v>27211</v>
      </c>
      <c r="B122" s="2">
        <v>5638.4110000000001</v>
      </c>
      <c r="C122">
        <f t="shared" si="2"/>
        <v>-3.7805351524275999E-2</v>
      </c>
      <c r="D122">
        <f t="shared" si="3"/>
        <v>-6.2898080752895602E-3</v>
      </c>
    </row>
    <row r="123" spans="1:4" x14ac:dyDescent="0.25">
      <c r="A123" s="1">
        <v>27303</v>
      </c>
      <c r="B123" s="2">
        <v>5616.5259999999998</v>
      </c>
      <c r="C123">
        <f t="shared" si="2"/>
        <v>-1.5525650755150888E-2</v>
      </c>
      <c r="D123">
        <f t="shared" si="3"/>
        <v>-1.9454395631254395E-2</v>
      </c>
    </row>
    <row r="124" spans="1:4" x14ac:dyDescent="0.25">
      <c r="A124" s="1">
        <v>27395</v>
      </c>
      <c r="B124" s="2">
        <v>5548.1559999999999</v>
      </c>
      <c r="C124">
        <f t="shared" si="2"/>
        <v>-4.8692020654760526E-2</v>
      </c>
      <c r="D124">
        <f t="shared" si="3"/>
        <v>-2.2990596636949245E-2</v>
      </c>
    </row>
    <row r="125" spans="1:4" x14ac:dyDescent="0.25">
      <c r="A125" s="1">
        <v>27485</v>
      </c>
      <c r="B125" s="2">
        <v>5587.8</v>
      </c>
      <c r="C125">
        <f t="shared" si="2"/>
        <v>2.8581748602598545E-2</v>
      </c>
      <c r="D125">
        <f t="shared" si="3"/>
        <v>-1.8342612096180599E-2</v>
      </c>
    </row>
    <row r="126" spans="1:4" x14ac:dyDescent="0.25">
      <c r="A126" s="1">
        <v>27576</v>
      </c>
      <c r="B126" s="2">
        <v>5683.4440000000004</v>
      </c>
      <c r="C126">
        <f t="shared" si="2"/>
        <v>6.84663015855973E-2</v>
      </c>
      <c r="D126">
        <f t="shared" si="3"/>
        <v>7.9868246568048917E-3</v>
      </c>
    </row>
    <row r="127" spans="1:4" x14ac:dyDescent="0.25">
      <c r="A127" s="1">
        <v>27668</v>
      </c>
      <c r="B127" s="2">
        <v>5759.9719999999998</v>
      </c>
      <c r="C127">
        <f t="shared" si="2"/>
        <v>5.3860300198259381E-2</v>
      </c>
      <c r="D127">
        <f t="shared" si="3"/>
        <v>2.5539986817473936E-2</v>
      </c>
    </row>
    <row r="128" spans="1:4" x14ac:dyDescent="0.25">
      <c r="A128" s="1">
        <v>27760</v>
      </c>
      <c r="B128" s="2">
        <v>5889.5</v>
      </c>
      <c r="C128">
        <f t="shared" si="2"/>
        <v>8.9950437259069815E-2</v>
      </c>
      <c r="D128">
        <f t="shared" si="3"/>
        <v>6.1523864866092515E-2</v>
      </c>
    </row>
    <row r="129" spans="1:4" x14ac:dyDescent="0.25">
      <c r="A129" s="1">
        <v>27851</v>
      </c>
      <c r="B129" s="2">
        <v>5932.7110000000002</v>
      </c>
      <c r="C129">
        <f t="shared" si="2"/>
        <v>2.9347822395789258E-2</v>
      </c>
      <c r="D129">
        <f t="shared" si="3"/>
        <v>6.1725723898493179E-2</v>
      </c>
    </row>
    <row r="130" spans="1:4" x14ac:dyDescent="0.25">
      <c r="A130" s="1">
        <v>27942</v>
      </c>
      <c r="B130" s="2">
        <v>5965.2650000000003</v>
      </c>
      <c r="C130">
        <f t="shared" si="2"/>
        <v>2.1948819013769771E-2</v>
      </c>
      <c r="D130">
        <f t="shared" si="3"/>
        <v>4.9586307175719435E-2</v>
      </c>
    </row>
    <row r="131" spans="1:4" x14ac:dyDescent="0.25">
      <c r="A131" s="1">
        <v>28034</v>
      </c>
      <c r="B131" s="2">
        <v>6008.5039999999999</v>
      </c>
      <c r="C131">
        <f t="shared" si="2"/>
        <v>2.8993850231296747E-2</v>
      </c>
      <c r="D131">
        <f t="shared" si="3"/>
        <v>4.3148126414503496E-2</v>
      </c>
    </row>
    <row r="132" spans="1:4" x14ac:dyDescent="0.25">
      <c r="A132" s="1">
        <v>28126</v>
      </c>
      <c r="B132" s="2">
        <v>6079.4939999999997</v>
      </c>
      <c r="C132">
        <f t="shared" si="2"/>
        <v>4.7259683941293318E-2</v>
      </c>
      <c r="D132">
        <f t="shared" si="3"/>
        <v>3.2259784362000055E-2</v>
      </c>
    </row>
    <row r="133" spans="1:4" x14ac:dyDescent="0.25">
      <c r="A133" s="1">
        <v>28216</v>
      </c>
      <c r="B133" s="2">
        <v>6197.6859999999997</v>
      </c>
      <c r="C133">
        <f t="shared" si="2"/>
        <v>7.7764366573928712E-2</v>
      </c>
      <c r="D133">
        <f t="shared" si="3"/>
        <v>4.4663392503022648E-2</v>
      </c>
    </row>
    <row r="134" spans="1:4" x14ac:dyDescent="0.25">
      <c r="A134" s="1">
        <v>28307</v>
      </c>
      <c r="B134" s="2">
        <v>6309.5140000000001</v>
      </c>
      <c r="C134">
        <f t="shared" si="2"/>
        <v>7.2174033986232899E-2</v>
      </c>
      <c r="D134">
        <f t="shared" si="3"/>
        <v>5.7708919888722399E-2</v>
      </c>
    </row>
    <row r="135" spans="1:4" x14ac:dyDescent="0.25">
      <c r="A135" s="1">
        <v>28399</v>
      </c>
      <c r="B135" s="2">
        <v>6309.652</v>
      </c>
      <c r="C135">
        <f t="shared" si="2"/>
        <v>8.7486928470603686E-5</v>
      </c>
      <c r="D135">
        <f t="shared" si="3"/>
        <v>5.0120296166899392E-2</v>
      </c>
    </row>
    <row r="136" spans="1:4" x14ac:dyDescent="0.25">
      <c r="A136" s="1">
        <v>28491</v>
      </c>
      <c r="B136" s="2">
        <v>6329.7910000000002</v>
      </c>
      <c r="C136">
        <f t="shared" si="2"/>
        <v>1.2767106648671422E-2</v>
      </c>
      <c r="D136">
        <f t="shared" si="3"/>
        <v>4.1170696113854266E-2</v>
      </c>
    </row>
    <row r="137" spans="1:4" x14ac:dyDescent="0.25">
      <c r="A137" s="1">
        <v>28581</v>
      </c>
      <c r="B137" s="2">
        <v>6574.39</v>
      </c>
      <c r="C137">
        <f t="shared" si="2"/>
        <v>0.15457003240707312</v>
      </c>
      <c r="D137">
        <f t="shared" si="3"/>
        <v>6.0781394862534199E-2</v>
      </c>
    </row>
    <row r="138" spans="1:4" x14ac:dyDescent="0.25">
      <c r="A138" s="1">
        <v>28672</v>
      </c>
      <c r="B138" s="2">
        <v>6640.4970000000003</v>
      </c>
      <c r="C138">
        <f t="shared" si="2"/>
        <v>4.0220917834202119E-2</v>
      </c>
      <c r="D138">
        <f t="shared" si="3"/>
        <v>5.2457764575845278E-2</v>
      </c>
    </row>
    <row r="139" spans="1:4" x14ac:dyDescent="0.25">
      <c r="A139" s="1">
        <v>28764</v>
      </c>
      <c r="B139" s="2">
        <v>6729.7550000000001</v>
      </c>
      <c r="C139">
        <f t="shared" si="2"/>
        <v>5.3765855176201249E-2</v>
      </c>
      <c r="D139">
        <f t="shared" si="3"/>
        <v>6.6581009539036451E-2</v>
      </c>
    </row>
    <row r="140" spans="1:4" x14ac:dyDescent="0.25">
      <c r="A140" s="1">
        <v>28856</v>
      </c>
      <c r="B140" s="2">
        <v>6741.8540000000003</v>
      </c>
      <c r="C140">
        <f t="shared" si="2"/>
        <v>7.1913464903259339E-3</v>
      </c>
      <c r="D140">
        <f t="shared" si="3"/>
        <v>6.5098989840264965E-2</v>
      </c>
    </row>
    <row r="141" spans="1:4" x14ac:dyDescent="0.25">
      <c r="A141" s="1">
        <v>28946</v>
      </c>
      <c r="B141" s="2">
        <v>6749.0630000000001</v>
      </c>
      <c r="C141">
        <f t="shared" si="2"/>
        <v>4.2771617421557551E-3</v>
      </c>
      <c r="D141">
        <f t="shared" si="3"/>
        <v>2.6568700670328349E-2</v>
      </c>
    </row>
    <row r="142" spans="1:4" x14ac:dyDescent="0.25">
      <c r="A142" s="1">
        <v>29037</v>
      </c>
      <c r="B142" s="2">
        <v>6799.2</v>
      </c>
      <c r="C142">
        <f t="shared" ref="C142:C205" si="4">(B142/B141-1)*4</f>
        <v>2.9714939688664899E-2</v>
      </c>
      <c r="D142">
        <f t="shared" si="3"/>
        <v>2.3899265371251532E-2</v>
      </c>
    </row>
    <row r="143" spans="1:4" x14ac:dyDescent="0.25">
      <c r="A143" s="1">
        <v>29129</v>
      </c>
      <c r="B143" s="2">
        <v>6816.2030000000004</v>
      </c>
      <c r="C143">
        <f t="shared" si="4"/>
        <v>1.0002941522532005E-2</v>
      </c>
      <c r="D143">
        <f t="shared" si="3"/>
        <v>1.2845638511357338E-2</v>
      </c>
    </row>
    <row r="144" spans="1:4" x14ac:dyDescent="0.25">
      <c r="A144" s="1">
        <v>29221</v>
      </c>
      <c r="B144" s="2">
        <v>6837.6409999999996</v>
      </c>
      <c r="C144">
        <f t="shared" si="4"/>
        <v>1.2580611228861116E-2</v>
      </c>
      <c r="D144">
        <f t="shared" si="3"/>
        <v>1.4207812865719038E-2</v>
      </c>
    </row>
    <row r="145" spans="1:4" x14ac:dyDescent="0.25">
      <c r="A145" s="1">
        <v>29312</v>
      </c>
      <c r="B145" s="2">
        <v>6696.7529999999997</v>
      </c>
      <c r="C145">
        <f t="shared" si="4"/>
        <v>-8.2419068213730462E-2</v>
      </c>
      <c r="D145">
        <f t="shared" si="3"/>
        <v>-7.7507055423842175E-3</v>
      </c>
    </row>
    <row r="146" spans="1:4" x14ac:dyDescent="0.25">
      <c r="A146" s="1">
        <v>29403</v>
      </c>
      <c r="B146" s="2">
        <v>6688.7939999999999</v>
      </c>
      <c r="C146">
        <f t="shared" si="4"/>
        <v>-4.753945680839422E-3</v>
      </c>
      <c r="D146">
        <f t="shared" ref="D146:D209" si="5">B146/B142-1</f>
        <v>-1.6238086833745169E-2</v>
      </c>
    </row>
    <row r="147" spans="1:4" x14ac:dyDescent="0.25">
      <c r="A147" s="1">
        <v>29495</v>
      </c>
      <c r="B147" s="2">
        <v>6813.5349999999999</v>
      </c>
      <c r="C147">
        <f t="shared" si="4"/>
        <v>7.4597005080437206E-2</v>
      </c>
      <c r="D147">
        <f t="shared" si="5"/>
        <v>-3.9142026726624035E-4</v>
      </c>
    </row>
    <row r="148" spans="1:4" x14ac:dyDescent="0.25">
      <c r="A148" s="1">
        <v>29587</v>
      </c>
      <c r="B148" s="2">
        <v>6947.0420000000004</v>
      </c>
      <c r="C148">
        <f t="shared" si="4"/>
        <v>7.8377523561558249E-2</v>
      </c>
      <c r="D148">
        <f t="shared" si="5"/>
        <v>1.5999816310917847E-2</v>
      </c>
    </row>
    <row r="149" spans="1:4" x14ac:dyDescent="0.25">
      <c r="A149" s="1">
        <v>29677</v>
      </c>
      <c r="B149" s="2">
        <v>6895.5590000000002</v>
      </c>
      <c r="C149">
        <f t="shared" si="4"/>
        <v>-2.9643120050231619E-2</v>
      </c>
      <c r="D149">
        <f t="shared" si="5"/>
        <v>2.9686924394553671E-2</v>
      </c>
    </row>
    <row r="150" spans="1:4" x14ac:dyDescent="0.25">
      <c r="A150" s="1">
        <v>29768</v>
      </c>
      <c r="B150" s="2">
        <v>6978.1350000000002</v>
      </c>
      <c r="C150">
        <f t="shared" si="4"/>
        <v>4.7900975105861221E-2</v>
      </c>
      <c r="D150">
        <f t="shared" si="5"/>
        <v>4.3257573786844139E-2</v>
      </c>
    </row>
    <row r="151" spans="1:4" x14ac:dyDescent="0.25">
      <c r="A151" s="1">
        <v>29860</v>
      </c>
      <c r="B151" s="2">
        <v>6902.1049999999996</v>
      </c>
      <c r="C151">
        <f t="shared" si="4"/>
        <v>-4.3581845292474775E-2</v>
      </c>
      <c r="D151">
        <f t="shared" si="5"/>
        <v>1.299912600434272E-2</v>
      </c>
    </row>
    <row r="152" spans="1:4" x14ac:dyDescent="0.25">
      <c r="A152" s="1">
        <v>29952</v>
      </c>
      <c r="B152" s="2">
        <v>6794.8779999999997</v>
      </c>
      <c r="C152">
        <f t="shared" si="4"/>
        <v>-6.214162201241491E-2</v>
      </c>
      <c r="D152">
        <f t="shared" si="5"/>
        <v>-2.1903423068408201E-2</v>
      </c>
    </row>
    <row r="153" spans="1:4" x14ac:dyDescent="0.25">
      <c r="A153" s="1">
        <v>30042</v>
      </c>
      <c r="B153" s="2">
        <v>6825.8760000000002</v>
      </c>
      <c r="C153">
        <f t="shared" si="4"/>
        <v>1.8247862581197261E-2</v>
      </c>
      <c r="D153">
        <f t="shared" si="5"/>
        <v>-1.0105489634705478E-2</v>
      </c>
    </row>
    <row r="154" spans="1:4" x14ac:dyDescent="0.25">
      <c r="A154" s="1">
        <v>30133</v>
      </c>
      <c r="B154" s="2">
        <v>6799.7809999999999</v>
      </c>
      <c r="C154">
        <f t="shared" si="4"/>
        <v>-1.5291810164732134E-2</v>
      </c>
      <c r="D154">
        <f t="shared" si="5"/>
        <v>-2.5558978151038914E-2</v>
      </c>
    </row>
    <row r="155" spans="1:4" x14ac:dyDescent="0.25">
      <c r="A155" s="1">
        <v>30225</v>
      </c>
      <c r="B155" s="2">
        <v>6802.4970000000003</v>
      </c>
      <c r="C155">
        <f t="shared" si="4"/>
        <v>1.5976985141143984E-3</v>
      </c>
      <c r="D155">
        <f t="shared" si="5"/>
        <v>-1.4431539363715773E-2</v>
      </c>
    </row>
    <row r="156" spans="1:4" x14ac:dyDescent="0.25">
      <c r="A156" s="1">
        <v>30317</v>
      </c>
      <c r="B156" s="2">
        <v>6892.1440000000002</v>
      </c>
      <c r="C156">
        <f t="shared" si="4"/>
        <v>5.2714172457554831E-2</v>
      </c>
      <c r="D156">
        <f t="shared" si="5"/>
        <v>1.4314605795718638E-2</v>
      </c>
    </row>
    <row r="157" spans="1:4" x14ac:dyDescent="0.25">
      <c r="A157" s="1">
        <v>30407</v>
      </c>
      <c r="B157" s="2">
        <v>7048.982</v>
      </c>
      <c r="C157">
        <f t="shared" si="4"/>
        <v>9.102421539654415E-2</v>
      </c>
      <c r="D157">
        <f t="shared" si="5"/>
        <v>3.2685328593721863E-2</v>
      </c>
    </row>
    <row r="158" spans="1:4" x14ac:dyDescent="0.25">
      <c r="A158" s="1">
        <v>30498</v>
      </c>
      <c r="B158" s="2">
        <v>7189.8959999999997</v>
      </c>
      <c r="C158">
        <f t="shared" si="4"/>
        <v>7.9962752068312604E-2</v>
      </c>
      <c r="D158">
        <f t="shared" si="5"/>
        <v>5.7371700647417923E-2</v>
      </c>
    </row>
    <row r="159" spans="1:4" x14ac:dyDescent="0.25">
      <c r="A159" s="1">
        <v>30590</v>
      </c>
      <c r="B159" s="2">
        <v>7339.893</v>
      </c>
      <c r="C159">
        <f t="shared" si="4"/>
        <v>8.3448773111600261E-2</v>
      </c>
      <c r="D159">
        <f t="shared" si="5"/>
        <v>7.8999814332883833E-2</v>
      </c>
    </row>
    <row r="160" spans="1:4" x14ac:dyDescent="0.25">
      <c r="A160" s="1">
        <v>30682</v>
      </c>
      <c r="B160" s="2">
        <v>7483.3710000000001</v>
      </c>
      <c r="C160">
        <f t="shared" si="4"/>
        <v>7.8190785614994596E-2</v>
      </c>
      <c r="D160">
        <f t="shared" si="5"/>
        <v>8.5782740465085938E-2</v>
      </c>
    </row>
    <row r="161" spans="1:4" x14ac:dyDescent="0.25">
      <c r="A161" s="1">
        <v>30773</v>
      </c>
      <c r="B161" s="2">
        <v>7612.6679999999997</v>
      </c>
      <c r="C161">
        <f t="shared" si="4"/>
        <v>6.9111634315603965E-2</v>
      </c>
      <c r="D161">
        <f t="shared" si="5"/>
        <v>7.9967008002006512E-2</v>
      </c>
    </row>
    <row r="162" spans="1:4" x14ac:dyDescent="0.25">
      <c r="A162" s="1">
        <v>30864</v>
      </c>
      <c r="B162" s="2">
        <v>7686.0590000000002</v>
      </c>
      <c r="C162">
        <f t="shared" si="4"/>
        <v>3.8562564399235555E-2</v>
      </c>
      <c r="D162">
        <f t="shared" si="5"/>
        <v>6.9008369523008373E-2</v>
      </c>
    </row>
    <row r="163" spans="1:4" x14ac:dyDescent="0.25">
      <c r="A163" s="1">
        <v>30956</v>
      </c>
      <c r="B163" s="2">
        <v>7749.1509999999998</v>
      </c>
      <c r="C163">
        <f t="shared" si="4"/>
        <v>3.2834512459506193E-2</v>
      </c>
      <c r="D163">
        <f t="shared" si="5"/>
        <v>5.5758033529916595E-2</v>
      </c>
    </row>
    <row r="164" spans="1:4" x14ac:dyDescent="0.25">
      <c r="A164" s="1">
        <v>31048</v>
      </c>
      <c r="B164" s="2">
        <v>7824.2470000000003</v>
      </c>
      <c r="C164">
        <f t="shared" si="4"/>
        <v>3.8763472282318467E-2</v>
      </c>
      <c r="D164">
        <f t="shared" si="5"/>
        <v>4.5551129297211057E-2</v>
      </c>
    </row>
    <row r="165" spans="1:4" x14ac:dyDescent="0.25">
      <c r="A165" s="1">
        <v>31138</v>
      </c>
      <c r="B165" s="2">
        <v>7893.1360000000004</v>
      </c>
      <c r="C165">
        <f t="shared" si="4"/>
        <v>3.5218213330944437E-2</v>
      </c>
      <c r="D165">
        <f t="shared" si="5"/>
        <v>3.6842273957041094E-2</v>
      </c>
    </row>
    <row r="166" spans="1:4" x14ac:dyDescent="0.25">
      <c r="A166" s="1">
        <v>31229</v>
      </c>
      <c r="B166" s="2">
        <v>8013.674</v>
      </c>
      <c r="C166">
        <f t="shared" si="4"/>
        <v>6.1084973070272497E-2</v>
      </c>
      <c r="D166">
        <f t="shared" si="5"/>
        <v>4.2624575221189342E-2</v>
      </c>
    </row>
    <row r="167" spans="1:4" x14ac:dyDescent="0.25">
      <c r="A167" s="1">
        <v>31321</v>
      </c>
      <c r="B167" s="2">
        <v>8073.2389999999996</v>
      </c>
      <c r="C167">
        <f t="shared" si="4"/>
        <v>2.97316811240389E-2</v>
      </c>
      <c r="D167">
        <f t="shared" si="5"/>
        <v>4.1822388026765633E-2</v>
      </c>
    </row>
    <row r="168" spans="1:4" x14ac:dyDescent="0.25">
      <c r="A168" s="1">
        <v>31413</v>
      </c>
      <c r="B168" s="2">
        <v>8148.6030000000001</v>
      </c>
      <c r="C168">
        <f t="shared" si="4"/>
        <v>3.7340155543518883E-2</v>
      </c>
      <c r="D168">
        <f t="shared" si="5"/>
        <v>4.145523524500172E-2</v>
      </c>
    </row>
    <row r="169" spans="1:4" x14ac:dyDescent="0.25">
      <c r="A169" s="1">
        <v>31503</v>
      </c>
      <c r="B169" s="2">
        <v>8185.3029999999999</v>
      </c>
      <c r="C169">
        <f t="shared" si="4"/>
        <v>1.8015357969948909E-2</v>
      </c>
      <c r="D169">
        <f t="shared" si="5"/>
        <v>3.7015325720980874E-2</v>
      </c>
    </row>
    <row r="170" spans="1:4" x14ac:dyDescent="0.25">
      <c r="A170" s="1">
        <v>31594</v>
      </c>
      <c r="B170" s="2">
        <v>8263.6389999999992</v>
      </c>
      <c r="C170">
        <f t="shared" si="4"/>
        <v>3.828129514570211E-2</v>
      </c>
      <c r="D170">
        <f t="shared" si="5"/>
        <v>3.1192309544910257E-2</v>
      </c>
    </row>
    <row r="171" spans="1:4" x14ac:dyDescent="0.25">
      <c r="A171" s="1">
        <v>31686</v>
      </c>
      <c r="B171" s="2">
        <v>8308.0210000000006</v>
      </c>
      <c r="C171">
        <f t="shared" si="4"/>
        <v>2.1483029449859359E-2</v>
      </c>
      <c r="D171">
        <f t="shared" si="5"/>
        <v>2.9081512389265374E-2</v>
      </c>
    </row>
    <row r="172" spans="1:4" x14ac:dyDescent="0.25">
      <c r="A172" s="1">
        <v>31778</v>
      </c>
      <c r="B172" s="2">
        <v>8369.93</v>
      </c>
      <c r="C172">
        <f t="shared" si="4"/>
        <v>2.9806857734230086E-2</v>
      </c>
      <c r="D172">
        <f t="shared" si="5"/>
        <v>2.7161342870673622E-2</v>
      </c>
    </row>
    <row r="173" spans="1:4" x14ac:dyDescent="0.25">
      <c r="A173" s="1">
        <v>31868</v>
      </c>
      <c r="B173" s="2">
        <v>8460.2330000000002</v>
      </c>
      <c r="C173">
        <f t="shared" si="4"/>
        <v>4.315591647719863E-2</v>
      </c>
      <c r="D173">
        <f t="shared" si="5"/>
        <v>3.3588249573656581E-2</v>
      </c>
    </row>
    <row r="174" spans="1:4" x14ac:dyDescent="0.25">
      <c r="A174" s="1">
        <v>31959</v>
      </c>
      <c r="B174" s="2">
        <v>8533.6350000000002</v>
      </c>
      <c r="C174">
        <f t="shared" si="4"/>
        <v>3.4704481543238686E-2</v>
      </c>
      <c r="D174">
        <f t="shared" si="5"/>
        <v>3.2672772854670962E-2</v>
      </c>
    </row>
    <row r="175" spans="1:4" x14ac:dyDescent="0.25">
      <c r="A175" s="1">
        <v>32051</v>
      </c>
      <c r="B175" s="2">
        <v>8680.1620000000003</v>
      </c>
      <c r="C175">
        <f t="shared" si="4"/>
        <v>6.8682103230335301E-2</v>
      </c>
      <c r="D175">
        <f t="shared" si="5"/>
        <v>4.4792977774129383E-2</v>
      </c>
    </row>
    <row r="176" spans="1:4" x14ac:dyDescent="0.25">
      <c r="A176" s="1">
        <v>32143</v>
      </c>
      <c r="B176" s="2">
        <v>8725.0059999999994</v>
      </c>
      <c r="C176">
        <f t="shared" si="4"/>
        <v>2.0665052103866266E-2</v>
      </c>
      <c r="D176">
        <f t="shared" si="5"/>
        <v>4.2422815961423721E-2</v>
      </c>
    </row>
    <row r="177" spans="1:4" x14ac:dyDescent="0.25">
      <c r="A177" s="1">
        <v>32234</v>
      </c>
      <c r="B177" s="2">
        <v>8839.6409999999996</v>
      </c>
      <c r="C177">
        <f t="shared" si="4"/>
        <v>5.2554691652933805E-2</v>
      </c>
      <c r="D177">
        <f t="shared" si="5"/>
        <v>4.4846046202273504E-2</v>
      </c>
    </row>
    <row r="178" spans="1:4" x14ac:dyDescent="0.25">
      <c r="A178" s="1">
        <v>32325</v>
      </c>
      <c r="B178" s="2">
        <v>8891.4349999999995</v>
      </c>
      <c r="C178">
        <f t="shared" si="4"/>
        <v>2.3437150897869685E-2</v>
      </c>
      <c r="D178">
        <f t="shared" si="5"/>
        <v>4.1928205272430796E-2</v>
      </c>
    </row>
    <row r="179" spans="1:4" x14ac:dyDescent="0.25">
      <c r="A179" s="1">
        <v>32417</v>
      </c>
      <c r="B179" s="2">
        <v>9009.9130000000005</v>
      </c>
      <c r="C179">
        <f t="shared" si="4"/>
        <v>5.3299832929106117E-2</v>
      </c>
      <c r="D179">
        <f t="shared" si="5"/>
        <v>3.798903753178795E-2</v>
      </c>
    </row>
    <row r="180" spans="1:4" x14ac:dyDescent="0.25">
      <c r="A180" s="1">
        <v>32509</v>
      </c>
      <c r="B180" s="2">
        <v>9101.5079999999998</v>
      </c>
      <c r="C180">
        <f t="shared" si="4"/>
        <v>4.0664099642249596E-2</v>
      </c>
      <c r="D180">
        <f t="shared" si="5"/>
        <v>4.3152062015773929E-2</v>
      </c>
    </row>
    <row r="181" spans="1:4" x14ac:dyDescent="0.25">
      <c r="A181" s="1">
        <v>32599</v>
      </c>
      <c r="B181" s="2">
        <v>9170.9770000000008</v>
      </c>
      <c r="C181">
        <f t="shared" si="4"/>
        <v>3.0530764791945053E-2</v>
      </c>
      <c r="D181">
        <f t="shared" si="5"/>
        <v>3.7482970179445241E-2</v>
      </c>
    </row>
    <row r="182" spans="1:4" x14ac:dyDescent="0.25">
      <c r="A182" s="1">
        <v>32690</v>
      </c>
      <c r="B182" s="2">
        <v>9238.9230000000007</v>
      </c>
      <c r="C182">
        <f t="shared" si="4"/>
        <v>2.963522861304746E-2</v>
      </c>
      <c r="D182">
        <f t="shared" si="5"/>
        <v>3.9081205677149011E-2</v>
      </c>
    </row>
    <row r="183" spans="1:4" x14ac:dyDescent="0.25">
      <c r="A183" s="1">
        <v>32782</v>
      </c>
      <c r="B183" s="2">
        <v>9257.1280000000006</v>
      </c>
      <c r="C183">
        <f t="shared" si="4"/>
        <v>7.8818710795616198E-3</v>
      </c>
      <c r="D183">
        <f t="shared" si="5"/>
        <v>2.7438111777549956E-2</v>
      </c>
    </row>
    <row r="184" spans="1:4" x14ac:dyDescent="0.25">
      <c r="A184" s="1">
        <v>32874</v>
      </c>
      <c r="B184" s="2">
        <v>9358.2890000000007</v>
      </c>
      <c r="C184">
        <f t="shared" si="4"/>
        <v>4.3711613364317614E-2</v>
      </c>
      <c r="D184">
        <f t="shared" si="5"/>
        <v>2.8213017007731045E-2</v>
      </c>
    </row>
    <row r="185" spans="1:4" x14ac:dyDescent="0.25">
      <c r="A185" s="1">
        <v>32964</v>
      </c>
      <c r="B185" s="2">
        <v>9392.2510000000002</v>
      </c>
      <c r="C185">
        <f t="shared" si="4"/>
        <v>1.4516328786170263E-2</v>
      </c>
      <c r="D185">
        <f t="shared" si="5"/>
        <v>2.4127636564784671E-2</v>
      </c>
    </row>
    <row r="186" spans="1:4" x14ac:dyDescent="0.25">
      <c r="A186" s="1">
        <v>33055</v>
      </c>
      <c r="B186" s="2">
        <v>9398.4989999999998</v>
      </c>
      <c r="C186">
        <f t="shared" si="4"/>
        <v>2.6609169622915374E-3</v>
      </c>
      <c r="D186">
        <f t="shared" si="5"/>
        <v>1.727214308420999E-2</v>
      </c>
    </row>
    <row r="187" spans="1:4" x14ac:dyDescent="0.25">
      <c r="A187" s="1">
        <v>33147</v>
      </c>
      <c r="B187" s="2">
        <v>9312.9369999999999</v>
      </c>
      <c r="C187">
        <f t="shared" si="4"/>
        <v>-3.6415176508504121E-2</v>
      </c>
      <c r="D187">
        <f t="shared" si="5"/>
        <v>6.0287596757870876E-3</v>
      </c>
    </row>
    <row r="188" spans="1:4" x14ac:dyDescent="0.25">
      <c r="A188" s="1">
        <v>33239</v>
      </c>
      <c r="B188" s="2">
        <v>9269.3670000000002</v>
      </c>
      <c r="C188">
        <f t="shared" si="4"/>
        <v>-1.871375270765796E-2</v>
      </c>
      <c r="D188">
        <f t="shared" si="5"/>
        <v>-9.5019506236664331E-3</v>
      </c>
    </row>
    <row r="189" spans="1:4" x14ac:dyDescent="0.25">
      <c r="A189" s="1">
        <v>33329</v>
      </c>
      <c r="B189" s="2">
        <v>9341.6419999999998</v>
      </c>
      <c r="C189">
        <f t="shared" si="4"/>
        <v>3.1188753234173916E-2</v>
      </c>
      <c r="D189">
        <f t="shared" si="5"/>
        <v>-5.3883781427902511E-3</v>
      </c>
    </row>
    <row r="190" spans="1:4" x14ac:dyDescent="0.25">
      <c r="A190" s="1">
        <v>33420</v>
      </c>
      <c r="B190" s="2">
        <v>9388.8449999999993</v>
      </c>
      <c r="C190">
        <f t="shared" si="4"/>
        <v>2.0211864252558165E-2</v>
      </c>
      <c r="D190">
        <f t="shared" si="5"/>
        <v>-1.0271852984184981E-3</v>
      </c>
    </row>
    <row r="191" spans="1:4" x14ac:dyDescent="0.25">
      <c r="A191" s="1">
        <v>33512</v>
      </c>
      <c r="B191" s="2">
        <v>9421.5650000000005</v>
      </c>
      <c r="C191">
        <f t="shared" si="4"/>
        <v>1.3939946819870208E-2</v>
      </c>
      <c r="D191">
        <f t="shared" si="5"/>
        <v>1.1664204321365057E-2</v>
      </c>
    </row>
    <row r="192" spans="1:4" x14ac:dyDescent="0.25">
      <c r="A192" s="1">
        <v>33604</v>
      </c>
      <c r="B192" s="2">
        <v>9534.3459999999995</v>
      </c>
      <c r="C192">
        <f t="shared" si="4"/>
        <v>4.7882066302148196E-2</v>
      </c>
      <c r="D192">
        <f t="shared" si="5"/>
        <v>2.858652591919153E-2</v>
      </c>
    </row>
    <row r="193" spans="1:4" x14ac:dyDescent="0.25">
      <c r="A193" s="1">
        <v>33695</v>
      </c>
      <c r="B193" s="2">
        <v>9637.732</v>
      </c>
      <c r="C193">
        <f t="shared" si="4"/>
        <v>4.3374133894448441E-2</v>
      </c>
      <c r="D193">
        <f t="shared" si="5"/>
        <v>3.1695712595280368E-2</v>
      </c>
    </row>
    <row r="194" spans="1:4" x14ac:dyDescent="0.25">
      <c r="A194" s="1">
        <v>33786</v>
      </c>
      <c r="B194" s="2">
        <v>9732.9789999999994</v>
      </c>
      <c r="C194">
        <f t="shared" si="4"/>
        <v>3.9530877181477742E-2</v>
      </c>
      <c r="D194">
        <f t="shared" si="5"/>
        <v>3.66534967826182E-2</v>
      </c>
    </row>
    <row r="195" spans="1:4" x14ac:dyDescent="0.25">
      <c r="A195" s="1">
        <v>33878</v>
      </c>
      <c r="B195" s="2">
        <v>9834.51</v>
      </c>
      <c r="C195">
        <f t="shared" si="4"/>
        <v>4.1726587512415314E-2</v>
      </c>
      <c r="D195">
        <f t="shared" si="5"/>
        <v>4.3829767135290076E-2</v>
      </c>
    </row>
    <row r="196" spans="1:4" x14ac:dyDescent="0.25">
      <c r="A196" s="1">
        <v>33970</v>
      </c>
      <c r="B196" s="2">
        <v>9850.973</v>
      </c>
      <c r="C196">
        <f t="shared" si="4"/>
        <v>6.6960123076800215E-3</v>
      </c>
      <c r="D196">
        <f t="shared" si="5"/>
        <v>3.3209094782169712E-2</v>
      </c>
    </row>
    <row r="197" spans="1:4" x14ac:dyDescent="0.25">
      <c r="A197" s="1">
        <v>34060</v>
      </c>
      <c r="B197" s="2">
        <v>9908.3469999999998</v>
      </c>
      <c r="C197">
        <f t="shared" si="4"/>
        <v>2.3296784997786091E-2</v>
      </c>
      <c r="D197">
        <f t="shared" si="5"/>
        <v>2.8078701503631676E-2</v>
      </c>
    </row>
    <row r="198" spans="1:4" x14ac:dyDescent="0.25">
      <c r="A198" s="1">
        <v>34151</v>
      </c>
      <c r="B198" s="2">
        <v>9955.6409999999996</v>
      </c>
      <c r="C198">
        <f t="shared" si="4"/>
        <v>1.9092589308791652E-2</v>
      </c>
      <c r="D198">
        <f t="shared" si="5"/>
        <v>2.2877065695918963E-2</v>
      </c>
    </row>
    <row r="199" spans="1:4" x14ac:dyDescent="0.25">
      <c r="A199" s="1">
        <v>34243</v>
      </c>
      <c r="B199" s="2">
        <v>10091.049000000001</v>
      </c>
      <c r="C199">
        <f t="shared" si="4"/>
        <v>5.4404533068238337E-2</v>
      </c>
      <c r="D199">
        <f t="shared" si="5"/>
        <v>2.6085590436127459E-2</v>
      </c>
    </row>
    <row r="200" spans="1:4" x14ac:dyDescent="0.25">
      <c r="A200" s="1">
        <v>34335</v>
      </c>
      <c r="B200" s="2">
        <v>10188.954</v>
      </c>
      <c r="C200">
        <f t="shared" si="4"/>
        <v>3.8808651112485215E-2</v>
      </c>
      <c r="D200">
        <f t="shared" si="5"/>
        <v>3.4309402736156125E-2</v>
      </c>
    </row>
    <row r="201" spans="1:4" x14ac:dyDescent="0.25">
      <c r="A201" s="1">
        <v>34425</v>
      </c>
      <c r="B201" s="2">
        <v>10327.019</v>
      </c>
      <c r="C201">
        <f t="shared" si="4"/>
        <v>5.420183465348849E-2</v>
      </c>
      <c r="D201">
        <f t="shared" si="5"/>
        <v>4.2254474939160014E-2</v>
      </c>
    </row>
    <row r="202" spans="1:4" x14ac:dyDescent="0.25">
      <c r="A202" s="1">
        <v>34516</v>
      </c>
      <c r="B202" s="2">
        <v>10387.382</v>
      </c>
      <c r="C202">
        <f t="shared" si="4"/>
        <v>2.3380609641562522E-2</v>
      </c>
      <c r="D202">
        <f t="shared" si="5"/>
        <v>4.3366469321262091E-2</v>
      </c>
    </row>
    <row r="203" spans="1:4" x14ac:dyDescent="0.25">
      <c r="A203" s="1">
        <v>34608</v>
      </c>
      <c r="B203" s="2">
        <v>10506.371999999999</v>
      </c>
      <c r="C203">
        <f t="shared" si="4"/>
        <v>4.5820977797870199E-2</v>
      </c>
      <c r="D203">
        <f t="shared" si="5"/>
        <v>4.1157564491065113E-2</v>
      </c>
    </row>
    <row r="204" spans="1:4" x14ac:dyDescent="0.25">
      <c r="A204" s="1">
        <v>34700</v>
      </c>
      <c r="B204" s="2">
        <v>10543.644</v>
      </c>
      <c r="C204">
        <f t="shared" si="4"/>
        <v>1.419024569090066E-2</v>
      </c>
      <c r="D204">
        <f t="shared" si="5"/>
        <v>3.4811227923887023E-2</v>
      </c>
    </row>
    <row r="205" spans="1:4" x14ac:dyDescent="0.25">
      <c r="A205" s="1">
        <v>34790</v>
      </c>
      <c r="B205" s="2">
        <v>10575.1</v>
      </c>
      <c r="C205">
        <f t="shared" si="4"/>
        <v>1.1933635088589689E-2</v>
      </c>
      <c r="D205">
        <f t="shared" si="5"/>
        <v>2.402251801802624E-2</v>
      </c>
    </row>
    <row r="206" spans="1:4" x14ac:dyDescent="0.25">
      <c r="A206" s="1">
        <v>34881</v>
      </c>
      <c r="B206" s="2">
        <v>10665.06</v>
      </c>
      <c r="C206">
        <f t="shared" ref="C206:C269" si="6">(B206/B205-1)*4</f>
        <v>3.4027101398567794E-2</v>
      </c>
      <c r="D206">
        <f t="shared" si="5"/>
        <v>2.6732241097901177E-2</v>
      </c>
    </row>
    <row r="207" spans="1:4" x14ac:dyDescent="0.25">
      <c r="A207" s="1">
        <v>34973</v>
      </c>
      <c r="B207" s="2">
        <v>10737.477999999999</v>
      </c>
      <c r="C207">
        <f t="shared" si="6"/>
        <v>2.7160841101690814E-2</v>
      </c>
      <c r="D207">
        <f t="shared" si="5"/>
        <v>2.1996746355449792E-2</v>
      </c>
    </row>
    <row r="208" spans="1:4" x14ac:dyDescent="0.25">
      <c r="A208" s="1">
        <v>35065</v>
      </c>
      <c r="B208" s="2">
        <v>10817.896000000001</v>
      </c>
      <c r="C208">
        <f t="shared" si="6"/>
        <v>2.9957872789123208E-2</v>
      </c>
      <c r="D208">
        <f t="shared" si="5"/>
        <v>2.6011121012811111E-2</v>
      </c>
    </row>
    <row r="209" spans="1:4" x14ac:dyDescent="0.25">
      <c r="A209" s="1">
        <v>35156</v>
      </c>
      <c r="B209" s="2">
        <v>10998.322</v>
      </c>
      <c r="C209">
        <f t="shared" si="6"/>
        <v>6.6713897046153825E-2</v>
      </c>
      <c r="D209">
        <f t="shared" si="5"/>
        <v>4.0020614462274562E-2</v>
      </c>
    </row>
    <row r="210" spans="1:4" x14ac:dyDescent="0.25">
      <c r="A210" s="1">
        <v>35247</v>
      </c>
      <c r="B210" s="2">
        <v>11096.976000000001</v>
      </c>
      <c r="C210">
        <f t="shared" si="6"/>
        <v>3.5879655096477947E-2</v>
      </c>
      <c r="D210">
        <f t="shared" ref="D210:D273" si="7">B210/B206-1</f>
        <v>4.0498225045147551E-2</v>
      </c>
    </row>
    <row r="211" spans="1:4" x14ac:dyDescent="0.25">
      <c r="A211" s="1">
        <v>35339</v>
      </c>
      <c r="B211" s="2">
        <v>11212.205</v>
      </c>
      <c r="C211">
        <f t="shared" si="6"/>
        <v>4.1535279521195179E-2</v>
      </c>
      <c r="D211">
        <f t="shared" si="7"/>
        <v>4.4212151121520327E-2</v>
      </c>
    </row>
    <row r="212" spans="1:4" x14ac:dyDescent="0.25">
      <c r="A212" s="1">
        <v>35431</v>
      </c>
      <c r="B212" s="2">
        <v>11284.587</v>
      </c>
      <c r="C212">
        <f t="shared" si="6"/>
        <v>2.5822574596165104E-2</v>
      </c>
      <c r="D212">
        <f t="shared" si="7"/>
        <v>4.3140643984745264E-2</v>
      </c>
    </row>
    <row r="213" spans="1:4" x14ac:dyDescent="0.25">
      <c r="A213" s="1">
        <v>35521</v>
      </c>
      <c r="B213" s="2">
        <v>11472.137000000001</v>
      </c>
      <c r="C213">
        <f t="shared" si="6"/>
        <v>6.6480058153657318E-2</v>
      </c>
      <c r="D213">
        <f t="shared" si="7"/>
        <v>4.3080662668359748E-2</v>
      </c>
    </row>
    <row r="214" spans="1:4" x14ac:dyDescent="0.25">
      <c r="A214" s="1">
        <v>35612</v>
      </c>
      <c r="B214" s="2">
        <v>11615.636</v>
      </c>
      <c r="C214">
        <f t="shared" si="6"/>
        <v>5.0033921317361951E-2</v>
      </c>
      <c r="D214">
        <f t="shared" si="7"/>
        <v>4.6738859307256408E-2</v>
      </c>
    </row>
    <row r="215" spans="1:4" x14ac:dyDescent="0.25">
      <c r="A215" s="1">
        <v>35704</v>
      </c>
      <c r="B215" s="2">
        <v>11715.393</v>
      </c>
      <c r="C215">
        <f t="shared" si="6"/>
        <v>3.4352660500036158E-2</v>
      </c>
      <c r="D215">
        <f t="shared" si="7"/>
        <v>4.4878594353207069E-2</v>
      </c>
    </row>
    <row r="216" spans="1:4" x14ac:dyDescent="0.25">
      <c r="A216" s="1">
        <v>35796</v>
      </c>
      <c r="B216" s="2">
        <v>11832.486000000001</v>
      </c>
      <c r="C216">
        <f t="shared" si="6"/>
        <v>3.9979196600575584E-2</v>
      </c>
      <c r="D216">
        <f t="shared" si="7"/>
        <v>4.8552862413130615E-2</v>
      </c>
    </row>
    <row r="217" spans="1:4" x14ac:dyDescent="0.25">
      <c r="A217" s="1">
        <v>35886</v>
      </c>
      <c r="B217" s="2">
        <v>11942.031999999999</v>
      </c>
      <c r="C217">
        <f t="shared" si="6"/>
        <v>3.7032285523092234E-2</v>
      </c>
      <c r="D217">
        <f t="shared" si="7"/>
        <v>4.0959674731917639E-2</v>
      </c>
    </row>
    <row r="218" spans="1:4" x14ac:dyDescent="0.25">
      <c r="A218" s="1">
        <v>35977</v>
      </c>
      <c r="B218" s="2">
        <v>12091.614</v>
      </c>
      <c r="C218">
        <f t="shared" si="6"/>
        <v>5.0102696090581489E-2</v>
      </c>
      <c r="D218">
        <f t="shared" si="7"/>
        <v>4.0977351563013853E-2</v>
      </c>
    </row>
    <row r="219" spans="1:4" x14ac:dyDescent="0.25">
      <c r="A219" s="1">
        <v>36069</v>
      </c>
      <c r="B219" s="2">
        <v>12287</v>
      </c>
      <c r="C219">
        <f t="shared" si="6"/>
        <v>6.4635209162316798E-2</v>
      </c>
      <c r="D219">
        <f t="shared" si="7"/>
        <v>4.8791107562503377E-2</v>
      </c>
    </row>
    <row r="220" spans="1:4" x14ac:dyDescent="0.25">
      <c r="A220" s="1">
        <v>36161</v>
      </c>
      <c r="B220" s="2">
        <v>12403.293</v>
      </c>
      <c r="C220">
        <f t="shared" si="6"/>
        <v>3.7858875233987455E-2</v>
      </c>
      <c r="D220">
        <f t="shared" si="7"/>
        <v>4.8240665571038788E-2</v>
      </c>
    </row>
    <row r="221" spans="1:4" x14ac:dyDescent="0.25">
      <c r="A221" s="1">
        <v>36251</v>
      </c>
      <c r="B221" s="2">
        <v>12498.694</v>
      </c>
      <c r="C221">
        <f t="shared" si="6"/>
        <v>3.0766345679328566E-2</v>
      </c>
      <c r="D221">
        <f t="shared" si="7"/>
        <v>4.6613675126645049E-2</v>
      </c>
    </row>
    <row r="222" spans="1:4" x14ac:dyDescent="0.25">
      <c r="A222" s="1">
        <v>36342</v>
      </c>
      <c r="B222" s="2">
        <v>12662.385</v>
      </c>
      <c r="C222">
        <f t="shared" si="6"/>
        <v>5.238659335127327E-2</v>
      </c>
      <c r="D222">
        <f t="shared" si="7"/>
        <v>4.7203872038918959E-2</v>
      </c>
    </row>
    <row r="223" spans="1:4" x14ac:dyDescent="0.25">
      <c r="A223" s="1">
        <v>36434</v>
      </c>
      <c r="B223" s="2">
        <v>12877.593000000001</v>
      </c>
      <c r="C223">
        <f t="shared" si="6"/>
        <v>6.7983401231284546E-2</v>
      </c>
      <c r="D223">
        <f t="shared" si="7"/>
        <v>4.8066493041425851E-2</v>
      </c>
    </row>
    <row r="224" spans="1:4" x14ac:dyDescent="0.25">
      <c r="A224" s="1">
        <v>36526</v>
      </c>
      <c r="B224" s="2">
        <v>12924.179</v>
      </c>
      <c r="C224">
        <f t="shared" si="6"/>
        <v>1.4470406076663167E-2</v>
      </c>
      <c r="D224">
        <f t="shared" si="7"/>
        <v>4.1995782894107325E-2</v>
      </c>
    </row>
    <row r="225" spans="1:4" x14ac:dyDescent="0.25">
      <c r="A225" s="1">
        <v>36617</v>
      </c>
      <c r="B225" s="2">
        <v>13160.842000000001</v>
      </c>
      <c r="C225">
        <f t="shared" si="6"/>
        <v>7.3246586881843712E-2</v>
      </c>
      <c r="D225">
        <f t="shared" si="7"/>
        <v>5.297737507614797E-2</v>
      </c>
    </row>
    <row r="226" spans="1:4" x14ac:dyDescent="0.25">
      <c r="A226" s="1">
        <v>36708</v>
      </c>
      <c r="B226" s="2">
        <v>13178.419</v>
      </c>
      <c r="C226">
        <f t="shared" si="6"/>
        <v>5.3422113873864419E-3</v>
      </c>
      <c r="D226">
        <f t="shared" si="7"/>
        <v>4.0753302004322256E-2</v>
      </c>
    </row>
    <row r="227" spans="1:4" x14ac:dyDescent="0.25">
      <c r="A227" s="1">
        <v>36800</v>
      </c>
      <c r="B227" s="2">
        <v>13260.505999999999</v>
      </c>
      <c r="C227">
        <f t="shared" si="6"/>
        <v>2.4915583576452072E-2</v>
      </c>
      <c r="D227">
        <f t="shared" si="7"/>
        <v>2.9734826997560804E-2</v>
      </c>
    </row>
    <row r="228" spans="1:4" x14ac:dyDescent="0.25">
      <c r="A228" s="1">
        <v>36892</v>
      </c>
      <c r="B228" s="2">
        <v>13222.69</v>
      </c>
      <c r="C228">
        <f t="shared" si="6"/>
        <v>-1.1407106184333937E-2</v>
      </c>
      <c r="D228">
        <f t="shared" si="7"/>
        <v>2.3097095761363207E-2</v>
      </c>
    </row>
    <row r="229" spans="1:4" x14ac:dyDescent="0.25">
      <c r="A229" s="1">
        <v>36982</v>
      </c>
      <c r="B229" s="2">
        <v>13299.984</v>
      </c>
      <c r="C229">
        <f t="shared" si="6"/>
        <v>2.3382231603402914E-2</v>
      </c>
      <c r="D229">
        <f t="shared" si="7"/>
        <v>1.0572423861634261E-2</v>
      </c>
    </row>
    <row r="230" spans="1:4" x14ac:dyDescent="0.25">
      <c r="A230" s="1">
        <v>37073</v>
      </c>
      <c r="B230" s="2">
        <v>13244.784</v>
      </c>
      <c r="C230">
        <f t="shared" si="6"/>
        <v>-1.6601523731156753E-2</v>
      </c>
      <c r="D230">
        <f t="shared" si="7"/>
        <v>5.0358848053018157E-3</v>
      </c>
    </row>
    <row r="231" spans="1:4" x14ac:dyDescent="0.25">
      <c r="A231" s="1">
        <v>37165</v>
      </c>
      <c r="B231" s="2">
        <v>13280.859</v>
      </c>
      <c r="C231">
        <f t="shared" si="6"/>
        <v>1.0894854910431739E-2</v>
      </c>
      <c r="D231">
        <f t="shared" si="7"/>
        <v>1.5348584737264748E-3</v>
      </c>
    </row>
    <row r="232" spans="1:4" x14ac:dyDescent="0.25">
      <c r="A232" s="1">
        <v>37257</v>
      </c>
      <c r="B232" s="2">
        <v>13397.002</v>
      </c>
      <c r="C232">
        <f t="shared" si="6"/>
        <v>3.4980568651470811E-2</v>
      </c>
      <c r="D232">
        <f t="shared" si="7"/>
        <v>1.3182794121317176E-2</v>
      </c>
    </row>
    <row r="233" spans="1:4" x14ac:dyDescent="0.25">
      <c r="A233" s="1">
        <v>37347</v>
      </c>
      <c r="B233" s="2">
        <v>13478.152</v>
      </c>
      <c r="C233">
        <f t="shared" si="6"/>
        <v>2.4229301451175189E-2</v>
      </c>
      <c r="D233">
        <f t="shared" si="7"/>
        <v>1.3396106341180491E-2</v>
      </c>
    </row>
    <row r="234" spans="1:4" x14ac:dyDescent="0.25">
      <c r="A234" s="1">
        <v>37438</v>
      </c>
      <c r="B234" s="2">
        <v>13538.072</v>
      </c>
      <c r="C234">
        <f t="shared" si="6"/>
        <v>1.7782853316982816E-2</v>
      </c>
      <c r="D234">
        <f t="shared" si="7"/>
        <v>2.2143660477966343E-2</v>
      </c>
    </row>
    <row r="235" spans="1:4" x14ac:dyDescent="0.25">
      <c r="A235" s="1">
        <v>37530</v>
      </c>
      <c r="B235" s="2">
        <v>13559.031999999999</v>
      </c>
      <c r="C235">
        <f t="shared" si="6"/>
        <v>6.1929054595069033E-3</v>
      </c>
      <c r="D235">
        <f t="shared" si="7"/>
        <v>2.0945407221023782E-2</v>
      </c>
    </row>
    <row r="236" spans="1:4" x14ac:dyDescent="0.25">
      <c r="A236" s="1">
        <v>37622</v>
      </c>
      <c r="B236" s="2">
        <v>13634.253000000001</v>
      </c>
      <c r="C236">
        <f t="shared" si="6"/>
        <v>2.2190669658423978E-2</v>
      </c>
      <c r="D236">
        <f t="shared" si="7"/>
        <v>1.7709260624130696E-2</v>
      </c>
    </row>
    <row r="237" spans="1:4" x14ac:dyDescent="0.25">
      <c r="A237" s="1">
        <v>37712</v>
      </c>
      <c r="B237" s="2">
        <v>13751.543</v>
      </c>
      <c r="C237">
        <f t="shared" si="6"/>
        <v>3.4410392707249216E-2</v>
      </c>
      <c r="D237">
        <f t="shared" si="7"/>
        <v>2.028401222956977E-2</v>
      </c>
    </row>
    <row r="238" spans="1:4" x14ac:dyDescent="0.25">
      <c r="A238" s="1">
        <v>37803</v>
      </c>
      <c r="B238" s="2">
        <v>13985.073</v>
      </c>
      <c r="C238">
        <f t="shared" si="6"/>
        <v>6.792837720101641E-2</v>
      </c>
      <c r="D238">
        <f t="shared" si="7"/>
        <v>3.3018069338085931E-2</v>
      </c>
    </row>
    <row r="239" spans="1:4" x14ac:dyDescent="0.25">
      <c r="A239" s="1">
        <v>37895</v>
      </c>
      <c r="B239" s="2">
        <v>14145.645</v>
      </c>
      <c r="C239">
        <f t="shared" si="6"/>
        <v>4.5926681970126282E-2</v>
      </c>
      <c r="D239">
        <f t="shared" si="7"/>
        <v>4.3263634159134812E-2</v>
      </c>
    </row>
    <row r="240" spans="1:4" x14ac:dyDescent="0.25">
      <c r="A240" s="1">
        <v>37987</v>
      </c>
      <c r="B240" s="2">
        <v>14221.147000000001</v>
      </c>
      <c r="C240">
        <f t="shared" si="6"/>
        <v>2.1349892493414124E-2</v>
      </c>
      <c r="D240">
        <f t="shared" si="7"/>
        <v>4.304555592447934E-2</v>
      </c>
    </row>
    <row r="241" spans="1:4" x14ac:dyDescent="0.25">
      <c r="A241" s="1">
        <v>38078</v>
      </c>
      <c r="B241" s="2">
        <v>14329.522999999999</v>
      </c>
      <c r="C241">
        <f t="shared" si="6"/>
        <v>3.0483054566554202E-2</v>
      </c>
      <c r="D241">
        <f t="shared" si="7"/>
        <v>4.2030192539120881E-2</v>
      </c>
    </row>
    <row r="242" spans="1:4" x14ac:dyDescent="0.25">
      <c r="A242" s="1">
        <v>38169</v>
      </c>
      <c r="B242" s="2">
        <v>14464.984</v>
      </c>
      <c r="C242">
        <f t="shared" si="6"/>
        <v>3.7813121902243729E-2</v>
      </c>
      <c r="D242">
        <f t="shared" si="7"/>
        <v>3.4315945293957428E-2</v>
      </c>
    </row>
    <row r="243" spans="1:4" x14ac:dyDescent="0.25">
      <c r="A243" s="1">
        <v>38261</v>
      </c>
      <c r="B243" s="2">
        <v>14609.876</v>
      </c>
      <c r="C243">
        <f t="shared" si="6"/>
        <v>4.0066964470890198E-2</v>
      </c>
      <c r="D243">
        <f t="shared" si="7"/>
        <v>3.2817945028310813E-2</v>
      </c>
    </row>
    <row r="244" spans="1:4" x14ac:dyDescent="0.25">
      <c r="A244" s="1">
        <v>38353</v>
      </c>
      <c r="B244" s="2">
        <v>14771.602000000001</v>
      </c>
      <c r="C244">
        <f t="shared" si="6"/>
        <v>4.4278541446895581E-2</v>
      </c>
      <c r="D244">
        <f t="shared" si="7"/>
        <v>3.8706793481566582E-2</v>
      </c>
    </row>
    <row r="245" spans="1:4" x14ac:dyDescent="0.25">
      <c r="A245" s="1">
        <v>38443</v>
      </c>
      <c r="B245" s="2">
        <v>14839.781999999999</v>
      </c>
      <c r="C245">
        <f t="shared" si="6"/>
        <v>1.846245248145717E-2</v>
      </c>
      <c r="D245">
        <f t="shared" si="7"/>
        <v>3.5608931295200819E-2</v>
      </c>
    </row>
    <row r="246" spans="1:4" x14ac:dyDescent="0.25">
      <c r="A246" s="1">
        <v>38534</v>
      </c>
      <c r="B246" s="2">
        <v>14972.054</v>
      </c>
      <c r="C246">
        <f t="shared" si="6"/>
        <v>3.5653353937409982E-2</v>
      </c>
      <c r="D246">
        <f t="shared" si="7"/>
        <v>3.5054999023849565E-2</v>
      </c>
    </row>
    <row r="247" spans="1:4" x14ac:dyDescent="0.25">
      <c r="A247" s="1">
        <v>38626</v>
      </c>
      <c r="B247" s="2">
        <v>15066.597</v>
      </c>
      <c r="C247">
        <f t="shared" si="6"/>
        <v>2.5258524982611164E-2</v>
      </c>
      <c r="D247">
        <f t="shared" si="7"/>
        <v>3.1261114057367756E-2</v>
      </c>
    </row>
    <row r="248" spans="1:4" x14ac:dyDescent="0.25">
      <c r="A248" s="1">
        <v>38718</v>
      </c>
      <c r="B248" s="2">
        <v>15267.026</v>
      </c>
      <c r="C248">
        <f t="shared" si="6"/>
        <v>5.3211484982308654E-2</v>
      </c>
      <c r="D248">
        <f t="shared" si="7"/>
        <v>3.3538948585265072E-2</v>
      </c>
    </row>
    <row r="249" spans="1:4" x14ac:dyDescent="0.25">
      <c r="A249" s="1">
        <v>38808</v>
      </c>
      <c r="B249" s="2">
        <v>15302.705</v>
      </c>
      <c r="C249">
        <f t="shared" si="6"/>
        <v>9.3479895822543568E-3</v>
      </c>
      <c r="D249">
        <f t="shared" si="7"/>
        <v>3.1194730488628419E-2</v>
      </c>
    </row>
    <row r="250" spans="1:4" x14ac:dyDescent="0.25">
      <c r="A250" s="1">
        <v>38899</v>
      </c>
      <c r="B250" s="2">
        <v>15326.368</v>
      </c>
      <c r="C250">
        <f t="shared" si="6"/>
        <v>6.1853116818237908E-3</v>
      </c>
      <c r="D250">
        <f t="shared" si="7"/>
        <v>2.3665022848568418E-2</v>
      </c>
    </row>
    <row r="251" spans="1:4" x14ac:dyDescent="0.25">
      <c r="A251" s="1">
        <v>38991</v>
      </c>
      <c r="B251" s="2">
        <v>15456.928</v>
      </c>
      <c r="C251">
        <f t="shared" si="6"/>
        <v>3.4074609196386163E-2</v>
      </c>
      <c r="D251">
        <f t="shared" si="7"/>
        <v>2.590704457018389E-2</v>
      </c>
    </row>
    <row r="252" spans="1:4" x14ac:dyDescent="0.25">
      <c r="A252" s="1">
        <v>39083</v>
      </c>
      <c r="B252" s="2">
        <v>15493.328</v>
      </c>
      <c r="C252">
        <f t="shared" si="6"/>
        <v>9.4197242815647897E-3</v>
      </c>
      <c r="D252">
        <f t="shared" si="7"/>
        <v>1.4822926220208199E-2</v>
      </c>
    </row>
    <row r="253" spans="1:4" x14ac:dyDescent="0.25">
      <c r="A253" s="1">
        <v>39173</v>
      </c>
      <c r="B253" s="2">
        <v>15582.084999999999</v>
      </c>
      <c r="C253">
        <f t="shared" si="6"/>
        <v>2.2914896012012242E-2</v>
      </c>
      <c r="D253">
        <f t="shared" si="7"/>
        <v>1.8256902946243825E-2</v>
      </c>
    </row>
    <row r="254" spans="1:4" x14ac:dyDescent="0.25">
      <c r="A254" s="1">
        <v>39264</v>
      </c>
      <c r="B254" s="2">
        <v>15666.737999999999</v>
      </c>
      <c r="C254">
        <f t="shared" si="6"/>
        <v>2.1730853091868063E-2</v>
      </c>
      <c r="D254">
        <f t="shared" si="7"/>
        <v>2.2208131763507222E-2</v>
      </c>
    </row>
    <row r="255" spans="1:4" x14ac:dyDescent="0.25">
      <c r="A255" s="1">
        <v>39356</v>
      </c>
      <c r="B255" s="2">
        <v>15761.967000000001</v>
      </c>
      <c r="C255">
        <f t="shared" si="6"/>
        <v>2.4313676529217787E-2</v>
      </c>
      <c r="D255">
        <f t="shared" si="7"/>
        <v>1.9734775241238234E-2</v>
      </c>
    </row>
    <row r="256" spans="1:4" x14ac:dyDescent="0.25">
      <c r="A256" s="1">
        <v>39448</v>
      </c>
      <c r="B256" s="2">
        <v>15671.383</v>
      </c>
      <c r="C256">
        <f t="shared" si="6"/>
        <v>-2.2987993820822172E-2</v>
      </c>
      <c r="D256">
        <f t="shared" si="7"/>
        <v>1.1492366262432441E-2</v>
      </c>
    </row>
    <row r="257" spans="1:4" x14ac:dyDescent="0.25">
      <c r="A257" s="1">
        <v>39539</v>
      </c>
      <c r="B257" s="2">
        <v>15752.308000000001</v>
      </c>
      <c r="C257">
        <f t="shared" si="6"/>
        <v>2.0655483948035069E-2</v>
      </c>
      <c r="D257">
        <f t="shared" si="7"/>
        <v>1.0924276179985037E-2</v>
      </c>
    </row>
    <row r="258" spans="1:4" x14ac:dyDescent="0.25">
      <c r="A258" s="1">
        <v>39630</v>
      </c>
      <c r="B258" s="2">
        <v>15667.031999999999</v>
      </c>
      <c r="C258">
        <f t="shared" si="6"/>
        <v>-2.1654223622341817E-2</v>
      </c>
      <c r="D258">
        <f t="shared" si="7"/>
        <v>1.8765872002113326E-5</v>
      </c>
    </row>
    <row r="259" spans="1:4" x14ac:dyDescent="0.25">
      <c r="A259" s="1">
        <v>39722</v>
      </c>
      <c r="B259" s="2">
        <v>15328.027</v>
      </c>
      <c r="C259">
        <f t="shared" si="6"/>
        <v>-8.6552449755639582E-2</v>
      </c>
      <c r="D259">
        <f t="shared" si="7"/>
        <v>-2.7530827846549921E-2</v>
      </c>
    </row>
    <row r="260" spans="1:4" x14ac:dyDescent="0.25">
      <c r="A260" s="1">
        <v>39814</v>
      </c>
      <c r="B260" s="2">
        <v>15155.94</v>
      </c>
      <c r="C260">
        <f t="shared" si="6"/>
        <v>-4.4907801897791533E-2</v>
      </c>
      <c r="D260">
        <f t="shared" si="7"/>
        <v>-3.2890715516301183E-2</v>
      </c>
    </row>
    <row r="261" spans="1:4" x14ac:dyDescent="0.25">
      <c r="A261" s="1">
        <v>39904</v>
      </c>
      <c r="B261" s="2">
        <v>15134.117</v>
      </c>
      <c r="C261">
        <f t="shared" si="6"/>
        <v>-5.7595899693452246E-3</v>
      </c>
      <c r="D261">
        <f t="shared" si="7"/>
        <v>-3.9244471349849208E-2</v>
      </c>
    </row>
    <row r="262" spans="1:4" x14ac:dyDescent="0.25">
      <c r="A262" s="1">
        <v>39995</v>
      </c>
      <c r="B262" s="2">
        <v>15189.222</v>
      </c>
      <c r="C262">
        <f t="shared" si="6"/>
        <v>1.4564444030662926E-2</v>
      </c>
      <c r="D262">
        <f t="shared" si="7"/>
        <v>-3.0497799455570074E-2</v>
      </c>
    </row>
    <row r="263" spans="1:4" x14ac:dyDescent="0.25">
      <c r="A263" s="1">
        <v>40087</v>
      </c>
      <c r="B263" s="2">
        <v>15356.058000000001</v>
      </c>
      <c r="C263">
        <f t="shared" si="6"/>
        <v>4.3935364168092406E-2</v>
      </c>
      <c r="D263">
        <f t="shared" si="7"/>
        <v>1.8287415594975265E-3</v>
      </c>
    </row>
    <row r="264" spans="1:4" x14ac:dyDescent="0.25">
      <c r="A264" s="1">
        <v>40179</v>
      </c>
      <c r="B264" s="2">
        <v>15415.145</v>
      </c>
      <c r="C264">
        <f t="shared" si="6"/>
        <v>1.5391189587848686E-2</v>
      </c>
      <c r="D264">
        <f t="shared" si="7"/>
        <v>1.7102535375568939E-2</v>
      </c>
    </row>
    <row r="265" spans="1:4" x14ac:dyDescent="0.25">
      <c r="A265" s="1">
        <v>40269</v>
      </c>
      <c r="B265" s="2">
        <v>15557.277</v>
      </c>
      <c r="C265">
        <f t="shared" si="6"/>
        <v>3.6881132159314767E-2</v>
      </c>
      <c r="D265">
        <f t="shared" si="7"/>
        <v>2.7960666618343177E-2</v>
      </c>
    </row>
    <row r="266" spans="1:4" x14ac:dyDescent="0.25">
      <c r="A266" s="1">
        <v>40360</v>
      </c>
      <c r="B266" s="2">
        <v>15671.967000000001</v>
      </c>
      <c r="C266">
        <f t="shared" si="6"/>
        <v>2.9488450967351199E-2</v>
      </c>
      <c r="D266">
        <f t="shared" si="7"/>
        <v>3.1782075474306781E-2</v>
      </c>
    </row>
    <row r="267" spans="1:4" x14ac:dyDescent="0.25">
      <c r="A267" s="1">
        <v>40452</v>
      </c>
      <c r="B267" s="2">
        <v>15750.625</v>
      </c>
      <c r="C267">
        <f t="shared" si="6"/>
        <v>2.0076101487451758E-2</v>
      </c>
      <c r="D267">
        <f t="shared" si="7"/>
        <v>2.5694549994536242E-2</v>
      </c>
    </row>
    <row r="268" spans="1:4" x14ac:dyDescent="0.25">
      <c r="A268" s="1">
        <v>40544</v>
      </c>
      <c r="B268" s="2">
        <v>15712.754000000001</v>
      </c>
      <c r="C268">
        <f t="shared" si="6"/>
        <v>-9.6176500932498854E-3</v>
      </c>
      <c r="D268">
        <f t="shared" si="7"/>
        <v>1.9306273148906428E-2</v>
      </c>
    </row>
    <row r="269" spans="1:4" x14ac:dyDescent="0.25">
      <c r="A269" s="1">
        <v>40634</v>
      </c>
      <c r="B269" s="2">
        <v>15825.096</v>
      </c>
      <c r="C269">
        <f t="shared" si="6"/>
        <v>2.8598933070548505E-2</v>
      </c>
      <c r="D269">
        <f t="shared" si="7"/>
        <v>1.7215030625217898E-2</v>
      </c>
    </row>
    <row r="270" spans="1:4" x14ac:dyDescent="0.25">
      <c r="A270" s="1">
        <v>40725</v>
      </c>
      <c r="B270" s="2">
        <v>15820.7</v>
      </c>
      <c r="C270">
        <f t="shared" ref="C270:C306" si="8">(B270/B269-1)*4</f>
        <v>-1.1111464979420838E-3</v>
      </c>
      <c r="D270">
        <f t="shared" si="7"/>
        <v>9.4903849657161921E-3</v>
      </c>
    </row>
    <row r="271" spans="1:4" x14ac:dyDescent="0.25">
      <c r="A271" s="1">
        <v>40817</v>
      </c>
      <c r="B271" s="2">
        <v>16004.107</v>
      </c>
      <c r="C271">
        <f t="shared" si="8"/>
        <v>4.637139949559721E-2</v>
      </c>
      <c r="D271">
        <f t="shared" si="7"/>
        <v>1.6093456608864631E-2</v>
      </c>
    </row>
    <row r="272" spans="1:4" x14ac:dyDescent="0.25">
      <c r="A272" s="1">
        <v>40909</v>
      </c>
      <c r="B272" s="2">
        <v>16129.418</v>
      </c>
      <c r="C272">
        <f t="shared" si="8"/>
        <v>3.1319710621779961E-2</v>
      </c>
      <c r="D272">
        <f t="shared" si="7"/>
        <v>2.6517566557714867E-2</v>
      </c>
    </row>
    <row r="273" spans="1:4" x14ac:dyDescent="0.25">
      <c r="A273" s="1">
        <v>41000</v>
      </c>
      <c r="B273" s="2">
        <v>16198.807000000001</v>
      </c>
      <c r="C273">
        <f t="shared" si="8"/>
        <v>1.7208060452026608E-2</v>
      </c>
      <c r="D273">
        <f t="shared" si="7"/>
        <v>2.361508581053795E-2</v>
      </c>
    </row>
    <row r="274" spans="1:4" x14ac:dyDescent="0.25">
      <c r="A274" s="1">
        <v>41091</v>
      </c>
      <c r="B274" s="2">
        <v>16220.666999999999</v>
      </c>
      <c r="C274">
        <f t="shared" si="8"/>
        <v>5.3979283783052168E-3</v>
      </c>
      <c r="D274">
        <f t="shared" ref="D274:D302" si="9">B274/B270-1</f>
        <v>2.5281245456901358E-2</v>
      </c>
    </row>
    <row r="275" spans="1:4" x14ac:dyDescent="0.25">
      <c r="A275" s="1">
        <v>41183</v>
      </c>
      <c r="B275" s="2">
        <v>16239.138000000001</v>
      </c>
      <c r="C275">
        <f t="shared" si="8"/>
        <v>4.5549298311842179E-3</v>
      </c>
      <c r="D275">
        <f t="shared" si="9"/>
        <v>1.4685667872627928E-2</v>
      </c>
    </row>
    <row r="276" spans="1:4" x14ac:dyDescent="0.25">
      <c r="A276" s="1">
        <v>41275</v>
      </c>
      <c r="B276" s="2">
        <v>16382.964</v>
      </c>
      <c r="C276">
        <f t="shared" si="8"/>
        <v>3.5427003576175231E-2</v>
      </c>
      <c r="D276">
        <f t="shared" si="9"/>
        <v>1.5719476053010828E-2</v>
      </c>
    </row>
    <row r="277" spans="1:4" x14ac:dyDescent="0.25">
      <c r="A277" s="1">
        <v>41365</v>
      </c>
      <c r="B277" s="2">
        <v>16403.18</v>
      </c>
      <c r="C277">
        <f t="shared" si="8"/>
        <v>4.9358589813177645E-3</v>
      </c>
      <c r="D277">
        <f t="shared" si="9"/>
        <v>1.2616546391348349E-2</v>
      </c>
    </row>
    <row r="278" spans="1:4" x14ac:dyDescent="0.25">
      <c r="A278" s="1">
        <v>41456</v>
      </c>
      <c r="B278" s="2">
        <v>16531.685000000001</v>
      </c>
      <c r="C278">
        <f t="shared" si="8"/>
        <v>3.1336606682363488E-2</v>
      </c>
      <c r="D278">
        <f t="shared" si="9"/>
        <v>1.9174180691829967E-2</v>
      </c>
    </row>
    <row r="279" spans="1:4" x14ac:dyDescent="0.25">
      <c r="A279" s="1">
        <v>41548</v>
      </c>
      <c r="B279" s="2">
        <v>16663.649000000001</v>
      </c>
      <c r="C279">
        <f t="shared" si="8"/>
        <v>3.1929957533064268E-2</v>
      </c>
      <c r="D279">
        <f t="shared" si="9"/>
        <v>2.614122744692482E-2</v>
      </c>
    </row>
    <row r="280" spans="1:4" x14ac:dyDescent="0.25">
      <c r="A280" s="1">
        <v>41640</v>
      </c>
      <c r="B280" s="2">
        <v>16616.54</v>
      </c>
      <c r="C280">
        <f t="shared" si="8"/>
        <v>-1.1308207464043374E-2</v>
      </c>
      <c r="D280">
        <f>B280/B276-1</f>
        <v>1.4257249176644837E-2</v>
      </c>
    </row>
    <row r="281" spans="1:4" x14ac:dyDescent="0.25">
      <c r="A281" s="1">
        <v>41730</v>
      </c>
      <c r="B281" s="2">
        <v>16841.474999999999</v>
      </c>
      <c r="C281">
        <f t="shared" si="8"/>
        <v>5.4147253278960861E-2</v>
      </c>
      <c r="D281">
        <f t="shared" si="9"/>
        <v>2.6720123780876515E-2</v>
      </c>
    </row>
    <row r="282" spans="1:4" x14ac:dyDescent="0.25">
      <c r="A282" s="1">
        <v>41821</v>
      </c>
      <c r="B282" s="2">
        <v>17047.098000000002</v>
      </c>
      <c r="C282">
        <f t="shared" si="8"/>
        <v>4.8837290082965445E-2</v>
      </c>
      <c r="D282">
        <f t="shared" si="9"/>
        <v>3.1177281686652014E-2</v>
      </c>
    </row>
    <row r="283" spans="1:4" x14ac:dyDescent="0.25">
      <c r="A283" s="1">
        <v>41913</v>
      </c>
      <c r="B283" s="2">
        <v>17143.038</v>
      </c>
      <c r="C283">
        <f t="shared" si="8"/>
        <v>2.2511749507159173E-2</v>
      </c>
      <c r="D283">
        <f t="shared" si="9"/>
        <v>2.8768548833451701E-2</v>
      </c>
    </row>
    <row r="284" spans="1:4" x14ac:dyDescent="0.25">
      <c r="A284" s="1">
        <v>42005</v>
      </c>
      <c r="B284" s="2">
        <v>17305.752</v>
      </c>
      <c r="C284">
        <f t="shared" si="8"/>
        <v>3.7966199456596073E-2</v>
      </c>
      <c r="D284">
        <f t="shared" si="9"/>
        <v>4.1477467631648945E-2</v>
      </c>
    </row>
    <row r="285" spans="1:4" x14ac:dyDescent="0.25">
      <c r="A285" s="1">
        <v>42095</v>
      </c>
      <c r="B285" s="2">
        <v>17422.845000000001</v>
      </c>
      <c r="C285">
        <f t="shared" si="8"/>
        <v>2.7064527447290487E-2</v>
      </c>
      <c r="D285">
        <f t="shared" si="9"/>
        <v>3.4520135558198106E-2</v>
      </c>
    </row>
    <row r="286" spans="1:4" x14ac:dyDescent="0.25">
      <c r="A286" s="1">
        <v>42186</v>
      </c>
      <c r="B286" s="2">
        <v>17486.021000000001</v>
      </c>
      <c r="C286">
        <f t="shared" si="8"/>
        <v>1.4504175408780462E-2</v>
      </c>
      <c r="D286">
        <f t="shared" si="9"/>
        <v>2.5747666846286599E-2</v>
      </c>
    </row>
    <row r="287" spans="1:4" x14ac:dyDescent="0.25">
      <c r="A287" s="1">
        <v>42278</v>
      </c>
      <c r="B287" s="2">
        <v>17514.062000000002</v>
      </c>
      <c r="C287">
        <f t="shared" si="8"/>
        <v>6.4144953274389849E-3</v>
      </c>
      <c r="D287">
        <f t="shared" si="9"/>
        <v>2.1642838334722247E-2</v>
      </c>
    </row>
    <row r="288" spans="1:4" x14ac:dyDescent="0.25">
      <c r="A288" s="1">
        <v>42370</v>
      </c>
      <c r="B288" s="2">
        <v>17613.263999999999</v>
      </c>
      <c r="C288">
        <f t="shared" si="8"/>
        <v>2.2656537358380469E-2</v>
      </c>
      <c r="D288">
        <f t="shared" si="9"/>
        <v>1.7769352062828592E-2</v>
      </c>
    </row>
    <row r="289" spans="1:12" x14ac:dyDescent="0.25">
      <c r="A289" s="1">
        <v>42461</v>
      </c>
      <c r="B289" s="2">
        <v>17668.203000000001</v>
      </c>
      <c r="C289">
        <f t="shared" si="8"/>
        <v>1.2476733443614663E-2</v>
      </c>
      <c r="D289">
        <f t="shared" si="9"/>
        <v>1.4082545072288788E-2</v>
      </c>
    </row>
    <row r="290" spans="1:12" x14ac:dyDescent="0.25">
      <c r="A290" s="1">
        <v>42552</v>
      </c>
      <c r="B290" s="2">
        <v>17764.387999999999</v>
      </c>
      <c r="C290">
        <f t="shared" si="8"/>
        <v>2.1775842172517379E-2</v>
      </c>
      <c r="D290">
        <f t="shared" si="9"/>
        <v>1.5919402132709148E-2</v>
      </c>
    </row>
    <row r="291" spans="1:12" x14ac:dyDescent="0.25">
      <c r="A291" s="1">
        <v>42644</v>
      </c>
      <c r="B291" s="2">
        <v>17876.179</v>
      </c>
      <c r="C291">
        <f t="shared" si="8"/>
        <v>2.5171933871293461E-2</v>
      </c>
      <c r="D291">
        <f t="shared" si="9"/>
        <v>2.0675786119747519E-2</v>
      </c>
    </row>
    <row r="292" spans="1:12" x14ac:dyDescent="0.25">
      <c r="A292" s="1">
        <v>42736</v>
      </c>
      <c r="B292" s="2">
        <v>17977.298999999999</v>
      </c>
      <c r="C292">
        <f t="shared" si="8"/>
        <v>2.2626759331510371E-2</v>
      </c>
      <c r="D292">
        <f t="shared" si="9"/>
        <v>2.0668230488114059E-2</v>
      </c>
    </row>
    <row r="293" spans="1:12" x14ac:dyDescent="0.25">
      <c r="A293" s="1">
        <v>42826</v>
      </c>
      <c r="B293" s="2">
        <v>18054.052</v>
      </c>
      <c r="C293">
        <f t="shared" si="8"/>
        <v>1.7077760124031727E-2</v>
      </c>
      <c r="D293">
        <f t="shared" si="9"/>
        <v>2.1838610298964722E-2</v>
      </c>
    </row>
    <row r="294" spans="1:12" x14ac:dyDescent="0.25">
      <c r="A294" s="1">
        <v>42917</v>
      </c>
      <c r="B294" s="2">
        <v>18185.635999999999</v>
      </c>
      <c r="C294">
        <f t="shared" si="8"/>
        <v>2.9153344634212708E-2</v>
      </c>
      <c r="D294">
        <f t="shared" si="9"/>
        <v>2.3713060084028736E-2</v>
      </c>
    </row>
    <row r="295" spans="1:12" x14ac:dyDescent="0.25">
      <c r="A295" s="1">
        <v>43009</v>
      </c>
      <c r="B295" s="2">
        <v>18359.432000000001</v>
      </c>
      <c r="C295">
        <f t="shared" si="8"/>
        <v>3.822709307499661E-2</v>
      </c>
      <c r="D295">
        <f t="shared" si="9"/>
        <v>2.7033349800312578E-2</v>
      </c>
    </row>
    <row r="296" spans="1:12" x14ac:dyDescent="0.25">
      <c r="A296" s="1">
        <v>43101</v>
      </c>
      <c r="B296" s="2">
        <v>18530.483</v>
      </c>
      <c r="C296">
        <f t="shared" si="8"/>
        <v>3.7267165999470997E-2</v>
      </c>
      <c r="D296">
        <f t="shared" si="9"/>
        <v>3.077125212191234E-2</v>
      </c>
    </row>
    <row r="297" spans="1:12" x14ac:dyDescent="0.25">
      <c r="A297" s="1">
        <v>43191</v>
      </c>
      <c r="B297" s="2">
        <v>18654.383000000002</v>
      </c>
      <c r="C297">
        <f t="shared" si="8"/>
        <v>2.6745120459083616E-2</v>
      </c>
      <c r="D297">
        <f t="shared" si="9"/>
        <v>3.3251870549614093E-2</v>
      </c>
    </row>
    <row r="298" spans="1:12" x14ac:dyDescent="0.25">
      <c r="A298" s="1">
        <v>43282</v>
      </c>
      <c r="B298" s="2">
        <v>18752.355</v>
      </c>
      <c r="C298">
        <f t="shared" si="8"/>
        <v>2.1007824273790554E-2</v>
      </c>
      <c r="D298">
        <f t="shared" si="9"/>
        <v>3.1163001392967571E-2</v>
      </c>
    </row>
    <row r="299" spans="1:12" x14ac:dyDescent="0.25">
      <c r="A299" s="1">
        <v>43374</v>
      </c>
      <c r="B299" s="2">
        <v>18813.922999999999</v>
      </c>
      <c r="C299">
        <f t="shared" si="8"/>
        <v>1.3132857179805058E-2</v>
      </c>
      <c r="D299">
        <f t="shared" si="9"/>
        <v>2.4755177611159196E-2</v>
      </c>
    </row>
    <row r="300" spans="1:12" x14ac:dyDescent="0.25">
      <c r="A300" s="1">
        <v>43466</v>
      </c>
      <c r="B300" s="2">
        <v>18950.347000000002</v>
      </c>
      <c r="C300">
        <f t="shared" si="8"/>
        <v>2.9004902380009412E-2</v>
      </c>
      <c r="D300">
        <f t="shared" si="9"/>
        <v>2.2658017063019953E-2</v>
      </c>
    </row>
    <row r="301" spans="1:12" x14ac:dyDescent="0.25">
      <c r="A301" s="1">
        <v>43556</v>
      </c>
      <c r="B301" s="2">
        <v>19020.598999999998</v>
      </c>
      <c r="C301">
        <f>(B301/B300-1)*4</f>
        <v>1.4828646673329615E-2</v>
      </c>
      <c r="D301">
        <f t="shared" si="9"/>
        <v>1.9631632951891076E-2</v>
      </c>
    </row>
    <row r="302" spans="1:12" x14ac:dyDescent="0.25">
      <c r="A302" s="1">
        <v>43647</v>
      </c>
      <c r="B302" s="2">
        <v>19141.743999999999</v>
      </c>
      <c r="C302">
        <f t="shared" si="8"/>
        <v>2.5476589880265799E-2</v>
      </c>
      <c r="D302">
        <f t="shared" si="9"/>
        <v>2.0764805273790987E-2</v>
      </c>
      <c r="F302" s="14" t="s">
        <v>28</v>
      </c>
      <c r="G302" s="15"/>
      <c r="H302" s="15"/>
      <c r="I302" s="15"/>
      <c r="J302" s="15"/>
      <c r="K302" s="15"/>
      <c r="L302" s="15"/>
    </row>
    <row r="303" spans="1:12" ht="13" x14ac:dyDescent="0.3">
      <c r="A303" s="1">
        <v>43739</v>
      </c>
      <c r="B303" s="2">
        <v>19253.958999999999</v>
      </c>
      <c r="C303">
        <f>(B303/B302-1)*4</f>
        <v>2.3449274005544751E-2</v>
      </c>
      <c r="D303">
        <f>B303/B299-1</f>
        <v>2.3388848779704263E-2</v>
      </c>
      <c r="F303" s="9"/>
      <c r="G303" s="9"/>
      <c r="H303" s="9" t="s">
        <v>23</v>
      </c>
      <c r="I303" s="9" t="s">
        <v>24</v>
      </c>
      <c r="J303" s="9" t="s">
        <v>25</v>
      </c>
      <c r="K303" s="9" t="s">
        <v>26</v>
      </c>
      <c r="L303" s="9" t="s">
        <v>27</v>
      </c>
    </row>
    <row r="304" spans="1:12" ht="13" x14ac:dyDescent="0.3">
      <c r="A304" s="6">
        <v>43831</v>
      </c>
      <c r="B304" s="7">
        <f>(D304+1)*B300</f>
        <v>19054.933965093001</v>
      </c>
      <c r="C304" s="3">
        <f t="shared" si="8"/>
        <v>-4.1347347817037861E-2</v>
      </c>
      <c r="D304" s="8">
        <f>L304/100</f>
        <v>5.5189999999999987E-3</v>
      </c>
      <c r="E304" s="5"/>
      <c r="F304" s="10">
        <v>2020</v>
      </c>
      <c r="G304" s="10">
        <v>1</v>
      </c>
      <c r="H304" s="11">
        <v>2.0219</v>
      </c>
      <c r="I304" s="11">
        <v>2.2000000000000002</v>
      </c>
      <c r="J304" s="12">
        <f>H304-I304</f>
        <v>-0.17810000000000015</v>
      </c>
      <c r="K304" s="9">
        <v>0.73</v>
      </c>
      <c r="L304" s="12">
        <f>J304+K304</f>
        <v>0.55189999999999984</v>
      </c>
    </row>
    <row r="305" spans="1:12" ht="13" x14ac:dyDescent="0.3">
      <c r="A305" s="6">
        <v>43922</v>
      </c>
      <c r="B305" s="7">
        <f t="shared" ref="B305:B307" si="10">(D305+1)*B301</f>
        <v>19120.698072337331</v>
      </c>
      <c r="C305" s="3">
        <f>(B305/B304-1)*4</f>
        <v>1.3805160881649847E-2</v>
      </c>
      <c r="D305" s="8">
        <f t="shared" ref="D305:D307" si="11">L305/100</f>
        <v>5.262666666666669E-3</v>
      </c>
      <c r="E305" s="5"/>
      <c r="F305" s="10">
        <v>2020</v>
      </c>
      <c r="G305" s="10">
        <v>2</v>
      </c>
      <c r="H305" s="12">
        <f>H307+(H304-H307)*2/3</f>
        <v>1.9312666666666667</v>
      </c>
      <c r="I305" s="11">
        <v>2.1349999999999998</v>
      </c>
      <c r="J305" s="12">
        <f t="shared" ref="J305:J307" si="12">H305-I305</f>
        <v>-0.2037333333333331</v>
      </c>
      <c r="K305" s="9">
        <v>0.73</v>
      </c>
      <c r="L305" s="12">
        <f t="shared" ref="L305:L307" si="13">J305+K305</f>
        <v>0.52626666666666688</v>
      </c>
    </row>
    <row r="306" spans="1:12" ht="13" x14ac:dyDescent="0.3">
      <c r="A306" s="6">
        <v>44013</v>
      </c>
      <c r="B306" s="7">
        <f t="shared" si="10"/>
        <v>19245.230648645334</v>
      </c>
      <c r="C306" s="3">
        <f t="shared" si="8"/>
        <v>2.6051889075779933E-2</v>
      </c>
      <c r="D306" s="8">
        <f t="shared" si="11"/>
        <v>5.406333333333335E-3</v>
      </c>
      <c r="E306" s="5"/>
      <c r="F306" s="10">
        <v>2020</v>
      </c>
      <c r="G306" s="10">
        <v>3</v>
      </c>
      <c r="H306" s="13">
        <f>H307+(H304-H307)*1/3</f>
        <v>1.8406333333333333</v>
      </c>
      <c r="I306" s="11">
        <v>2.0299999999999998</v>
      </c>
      <c r="J306" s="12">
        <f t="shared" si="12"/>
        <v>-0.18936666666666646</v>
      </c>
      <c r="K306" s="9">
        <v>0.73</v>
      </c>
      <c r="L306" s="12">
        <f t="shared" si="13"/>
        <v>0.54063333333333352</v>
      </c>
    </row>
    <row r="307" spans="1:12" ht="13" x14ac:dyDescent="0.3">
      <c r="A307" s="6">
        <v>44105</v>
      </c>
      <c r="B307" s="7">
        <f t="shared" si="10"/>
        <v>19323.273252399998</v>
      </c>
      <c r="C307" s="3">
        <f>(B307/B306-1)*4</f>
        <v>1.6220663743546027E-2</v>
      </c>
      <c r="D307" s="8">
        <f t="shared" si="11"/>
        <v>3.5999999999999986E-3</v>
      </c>
      <c r="E307" s="5"/>
      <c r="F307" s="10">
        <v>2020</v>
      </c>
      <c r="G307" s="10">
        <v>4</v>
      </c>
      <c r="H307" s="11">
        <v>1.75</v>
      </c>
      <c r="I307" s="11">
        <v>2.12</v>
      </c>
      <c r="J307" s="12">
        <f t="shared" si="12"/>
        <v>-0.37000000000000011</v>
      </c>
      <c r="K307" s="9">
        <v>0.73</v>
      </c>
      <c r="L307" s="12">
        <f t="shared" si="13"/>
        <v>0.35999999999999988</v>
      </c>
    </row>
    <row r="308" spans="1:12" x14ac:dyDescent="0.25">
      <c r="A308" s="4"/>
      <c r="B308" s="4"/>
      <c r="C308" s="4"/>
      <c r="D308" s="4"/>
      <c r="E308" s="5"/>
      <c r="F308" s="4"/>
    </row>
    <row r="309" spans="1:12" x14ac:dyDescent="0.25">
      <c r="A309" s="4"/>
      <c r="B309" s="4"/>
      <c r="C309" s="4"/>
      <c r="D309" s="4"/>
      <c r="E309" s="5"/>
      <c r="F309" s="4"/>
    </row>
    <row r="310" spans="1:12" x14ac:dyDescent="0.25">
      <c r="A310" s="4"/>
      <c r="B310" s="4"/>
      <c r="C310" s="4"/>
      <c r="D310" s="4"/>
      <c r="E310" s="5"/>
      <c r="F310" s="4"/>
    </row>
    <row r="311" spans="1:12" x14ac:dyDescent="0.25">
      <c r="A311" s="4"/>
      <c r="B311" s="4"/>
      <c r="C311" s="4"/>
      <c r="D311" s="4"/>
      <c r="E311" s="5"/>
      <c r="F311" s="4"/>
    </row>
    <row r="312" spans="1:12" x14ac:dyDescent="0.25">
      <c r="A312" s="4"/>
      <c r="B312" s="4"/>
      <c r="C312" s="4"/>
      <c r="D312" s="4"/>
      <c r="E312" s="5"/>
    </row>
    <row r="313" spans="1:12" x14ac:dyDescent="0.25">
      <c r="A313" s="4"/>
      <c r="B313" s="4"/>
      <c r="C313" s="4"/>
      <c r="D313" s="4"/>
      <c r="E313" s="5"/>
    </row>
  </sheetData>
  <mergeCells count="1">
    <mergeCell ref="F302:L302"/>
  </mergeCell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15481-2E65-48EA-BF45-0AB343D02155}">
  <dimension ref="A1:A44"/>
  <sheetViews>
    <sheetView workbookViewId="0">
      <selection activeCell="A2" sqref="A2:A44"/>
    </sheetView>
  </sheetViews>
  <sheetFormatPr defaultRowHeight="12.5" x14ac:dyDescent="0.25"/>
  <sheetData>
    <row r="1" spans="1:1" x14ac:dyDescent="0.25">
      <c r="A1" t="s">
        <v>19</v>
      </c>
    </row>
    <row r="2" spans="1:1" x14ac:dyDescent="0.25">
      <c r="A2">
        <v>3.6881132159314767E-2</v>
      </c>
    </row>
    <row r="3" spans="1:1" x14ac:dyDescent="0.25">
      <c r="A3">
        <v>2.9488450967351199E-2</v>
      </c>
    </row>
    <row r="4" spans="1:1" x14ac:dyDescent="0.25">
      <c r="A4">
        <v>2.0076101487451758E-2</v>
      </c>
    </row>
    <row r="5" spans="1:1" x14ac:dyDescent="0.25">
      <c r="A5">
        <v>-9.6176500932498854E-3</v>
      </c>
    </row>
    <row r="6" spans="1:1" x14ac:dyDescent="0.25">
      <c r="A6">
        <v>2.8598933070548505E-2</v>
      </c>
    </row>
    <row r="7" spans="1:1" x14ac:dyDescent="0.25">
      <c r="A7">
        <v>-1.1111464979420838E-3</v>
      </c>
    </row>
    <row r="8" spans="1:1" x14ac:dyDescent="0.25">
      <c r="A8">
        <v>4.637139949559721E-2</v>
      </c>
    </row>
    <row r="9" spans="1:1" x14ac:dyDescent="0.25">
      <c r="A9">
        <v>3.1319710621779961E-2</v>
      </c>
    </row>
    <row r="10" spans="1:1" x14ac:dyDescent="0.25">
      <c r="A10">
        <v>1.7208060452026608E-2</v>
      </c>
    </row>
    <row r="11" spans="1:1" x14ac:dyDescent="0.25">
      <c r="A11">
        <v>5.3979283783052168E-3</v>
      </c>
    </row>
    <row r="12" spans="1:1" x14ac:dyDescent="0.25">
      <c r="A12">
        <v>4.5549298311842179E-3</v>
      </c>
    </row>
    <row r="13" spans="1:1" x14ac:dyDescent="0.25">
      <c r="A13">
        <v>3.5427003576175231E-2</v>
      </c>
    </row>
    <row r="14" spans="1:1" x14ac:dyDescent="0.25">
      <c r="A14">
        <v>4.9358589813177645E-3</v>
      </c>
    </row>
    <row r="15" spans="1:1" x14ac:dyDescent="0.25">
      <c r="A15">
        <v>3.1336606682363488E-2</v>
      </c>
    </row>
    <row r="16" spans="1:1" x14ac:dyDescent="0.25">
      <c r="A16">
        <v>3.1929957533064268E-2</v>
      </c>
    </row>
    <row r="17" spans="1:1" x14ac:dyDescent="0.25">
      <c r="A17">
        <v>-1.1308207464043374E-2</v>
      </c>
    </row>
    <row r="18" spans="1:1" x14ac:dyDescent="0.25">
      <c r="A18">
        <v>5.4147253278960861E-2</v>
      </c>
    </row>
    <row r="19" spans="1:1" x14ac:dyDescent="0.25">
      <c r="A19">
        <v>4.8837290082965445E-2</v>
      </c>
    </row>
    <row r="20" spans="1:1" x14ac:dyDescent="0.25">
      <c r="A20">
        <v>2.2511749507159173E-2</v>
      </c>
    </row>
    <row r="21" spans="1:1" x14ac:dyDescent="0.25">
      <c r="A21">
        <v>3.7966199456596073E-2</v>
      </c>
    </row>
    <row r="22" spans="1:1" x14ac:dyDescent="0.25">
      <c r="A22">
        <v>2.7064527447290487E-2</v>
      </c>
    </row>
    <row r="23" spans="1:1" x14ac:dyDescent="0.25">
      <c r="A23">
        <v>1.4504175408780462E-2</v>
      </c>
    </row>
    <row r="24" spans="1:1" x14ac:dyDescent="0.25">
      <c r="A24">
        <v>6.4144953274389849E-3</v>
      </c>
    </row>
    <row r="25" spans="1:1" x14ac:dyDescent="0.25">
      <c r="A25">
        <v>2.2656537358380469E-2</v>
      </c>
    </row>
    <row r="26" spans="1:1" x14ac:dyDescent="0.25">
      <c r="A26">
        <v>1.2476733443614663E-2</v>
      </c>
    </row>
    <row r="27" spans="1:1" x14ac:dyDescent="0.25">
      <c r="A27">
        <v>2.1775842172517379E-2</v>
      </c>
    </row>
    <row r="28" spans="1:1" x14ac:dyDescent="0.25">
      <c r="A28">
        <v>2.5171933871293461E-2</v>
      </c>
    </row>
    <row r="29" spans="1:1" x14ac:dyDescent="0.25">
      <c r="A29">
        <v>2.2626759331510371E-2</v>
      </c>
    </row>
    <row r="30" spans="1:1" x14ac:dyDescent="0.25">
      <c r="A30">
        <v>1.7077760124031727E-2</v>
      </c>
    </row>
    <row r="31" spans="1:1" x14ac:dyDescent="0.25">
      <c r="A31">
        <v>2.9153344634212708E-2</v>
      </c>
    </row>
    <row r="32" spans="1:1" x14ac:dyDescent="0.25">
      <c r="A32">
        <v>3.822709307499661E-2</v>
      </c>
    </row>
    <row r="33" spans="1:1" x14ac:dyDescent="0.25">
      <c r="A33">
        <v>3.7267165999470997E-2</v>
      </c>
    </row>
    <row r="34" spans="1:1" x14ac:dyDescent="0.25">
      <c r="A34">
        <v>2.6745120459083616E-2</v>
      </c>
    </row>
    <row r="35" spans="1:1" x14ac:dyDescent="0.25">
      <c r="A35">
        <v>2.1007824273790554E-2</v>
      </c>
    </row>
    <row r="36" spans="1:1" x14ac:dyDescent="0.25">
      <c r="A36">
        <v>1.3132857179805058E-2</v>
      </c>
    </row>
    <row r="37" spans="1:1" x14ac:dyDescent="0.25">
      <c r="A37">
        <v>2.9004902380009412E-2</v>
      </c>
    </row>
    <row r="38" spans="1:1" x14ac:dyDescent="0.25">
      <c r="A38">
        <v>1.4828646673329615E-2</v>
      </c>
    </row>
    <row r="39" spans="1:1" x14ac:dyDescent="0.25">
      <c r="A39">
        <v>2.5476589880265799E-2</v>
      </c>
    </row>
    <row r="40" spans="1:1" x14ac:dyDescent="0.25">
      <c r="A40">
        <v>2.3449274005544751E-2</v>
      </c>
    </row>
    <row r="41" spans="1:1" x14ac:dyDescent="0.25">
      <c r="A41">
        <v>-4.1347347817037861E-2</v>
      </c>
    </row>
    <row r="42" spans="1:1" x14ac:dyDescent="0.25">
      <c r="A42">
        <v>1.3805160881649847E-2</v>
      </c>
    </row>
    <row r="43" spans="1:1" x14ac:dyDescent="0.25">
      <c r="A43">
        <v>2.6051889075779933E-2</v>
      </c>
    </row>
    <row r="44" spans="1:1" x14ac:dyDescent="0.25">
      <c r="A44">
        <v>1.6220663743546027E-2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E5134-73ED-49F0-B98A-C3E5501817C3}">
  <dimension ref="A1:A41"/>
  <sheetViews>
    <sheetView workbookViewId="0">
      <selection activeCell="H15" sqref="H15:H16"/>
    </sheetView>
  </sheetViews>
  <sheetFormatPr defaultRowHeight="12.5" x14ac:dyDescent="0.25"/>
  <sheetData>
    <row r="1" spans="1:1" x14ac:dyDescent="0.25">
      <c r="A1" t="s">
        <v>19</v>
      </c>
    </row>
    <row r="2" spans="1:1" x14ac:dyDescent="0.25">
      <c r="A2">
        <v>1.9306273148906428E-2</v>
      </c>
    </row>
    <row r="3" spans="1:1" x14ac:dyDescent="0.25">
      <c r="A3">
        <v>1.7215030625217898E-2</v>
      </c>
    </row>
    <row r="4" spans="1:1" x14ac:dyDescent="0.25">
      <c r="A4">
        <v>9.4903849657161921E-3</v>
      </c>
    </row>
    <row r="5" spans="1:1" x14ac:dyDescent="0.25">
      <c r="A5">
        <v>1.6093456608864631E-2</v>
      </c>
    </row>
    <row r="6" spans="1:1" x14ac:dyDescent="0.25">
      <c r="A6">
        <v>2.6517566557714867E-2</v>
      </c>
    </row>
    <row r="7" spans="1:1" x14ac:dyDescent="0.25">
      <c r="A7">
        <v>2.361508581053795E-2</v>
      </c>
    </row>
    <row r="8" spans="1:1" x14ac:dyDescent="0.25">
      <c r="A8">
        <v>2.5281245456901358E-2</v>
      </c>
    </row>
    <row r="9" spans="1:1" x14ac:dyDescent="0.25">
      <c r="A9">
        <v>1.4685667872627928E-2</v>
      </c>
    </row>
    <row r="10" spans="1:1" x14ac:dyDescent="0.25">
      <c r="A10">
        <v>1.5719476053010828E-2</v>
      </c>
    </row>
    <row r="11" spans="1:1" x14ac:dyDescent="0.25">
      <c r="A11">
        <v>1.2616546391348349E-2</v>
      </c>
    </row>
    <row r="12" spans="1:1" x14ac:dyDescent="0.25">
      <c r="A12">
        <v>1.9174180691829967E-2</v>
      </c>
    </row>
    <row r="13" spans="1:1" x14ac:dyDescent="0.25">
      <c r="A13">
        <v>2.614122744692482E-2</v>
      </c>
    </row>
    <row r="14" spans="1:1" x14ac:dyDescent="0.25">
      <c r="A14">
        <v>1.4257249176644837E-2</v>
      </c>
    </row>
    <row r="15" spans="1:1" x14ac:dyDescent="0.25">
      <c r="A15">
        <v>2.6720123780876515E-2</v>
      </c>
    </row>
    <row r="16" spans="1:1" x14ac:dyDescent="0.25">
      <c r="A16">
        <v>3.1177281686652014E-2</v>
      </c>
    </row>
    <row r="17" spans="1:1" x14ac:dyDescent="0.25">
      <c r="A17">
        <v>2.8768548833451701E-2</v>
      </c>
    </row>
    <row r="18" spans="1:1" x14ac:dyDescent="0.25">
      <c r="A18">
        <v>4.1477467631648945E-2</v>
      </c>
    </row>
    <row r="19" spans="1:1" x14ac:dyDescent="0.25">
      <c r="A19">
        <v>3.4520135558198106E-2</v>
      </c>
    </row>
    <row r="20" spans="1:1" x14ac:dyDescent="0.25">
      <c r="A20">
        <v>2.5747666846286599E-2</v>
      </c>
    </row>
    <row r="21" spans="1:1" x14ac:dyDescent="0.25">
      <c r="A21">
        <v>2.1642838334722247E-2</v>
      </c>
    </row>
    <row r="22" spans="1:1" x14ac:dyDescent="0.25">
      <c r="A22">
        <v>1.7769352062828592E-2</v>
      </c>
    </row>
    <row r="23" spans="1:1" x14ac:dyDescent="0.25">
      <c r="A23">
        <v>1.4082545072288788E-2</v>
      </c>
    </row>
    <row r="24" spans="1:1" x14ac:dyDescent="0.25">
      <c r="A24">
        <v>1.5919402132709148E-2</v>
      </c>
    </row>
    <row r="25" spans="1:1" x14ac:dyDescent="0.25">
      <c r="A25">
        <v>2.0675786119747519E-2</v>
      </c>
    </row>
    <row r="26" spans="1:1" x14ac:dyDescent="0.25">
      <c r="A26">
        <v>2.0668230488114059E-2</v>
      </c>
    </row>
    <row r="27" spans="1:1" x14ac:dyDescent="0.25">
      <c r="A27">
        <v>2.1838610298964722E-2</v>
      </c>
    </row>
    <row r="28" spans="1:1" x14ac:dyDescent="0.25">
      <c r="A28">
        <v>2.3713060084028736E-2</v>
      </c>
    </row>
    <row r="29" spans="1:1" x14ac:dyDescent="0.25">
      <c r="A29">
        <v>2.7033349800312578E-2</v>
      </c>
    </row>
    <row r="30" spans="1:1" x14ac:dyDescent="0.25">
      <c r="A30">
        <v>3.077125212191234E-2</v>
      </c>
    </row>
    <row r="31" spans="1:1" x14ac:dyDescent="0.25">
      <c r="A31">
        <v>3.3251870549614093E-2</v>
      </c>
    </row>
    <row r="32" spans="1:1" x14ac:dyDescent="0.25">
      <c r="A32">
        <v>3.1163001392967571E-2</v>
      </c>
    </row>
    <row r="33" spans="1:1" x14ac:dyDescent="0.25">
      <c r="A33">
        <v>2.4755177611159196E-2</v>
      </c>
    </row>
    <row r="34" spans="1:1" x14ac:dyDescent="0.25">
      <c r="A34">
        <v>2.2658017063019953E-2</v>
      </c>
    </row>
    <row r="35" spans="1:1" x14ac:dyDescent="0.25">
      <c r="A35">
        <v>1.9631632951891076E-2</v>
      </c>
    </row>
    <row r="36" spans="1:1" x14ac:dyDescent="0.25">
      <c r="A36">
        <v>2.0764805273790987E-2</v>
      </c>
    </row>
    <row r="37" spans="1:1" x14ac:dyDescent="0.25">
      <c r="A37">
        <v>2.3388848779704263E-2</v>
      </c>
    </row>
    <row r="38" spans="1:1" x14ac:dyDescent="0.25">
      <c r="A38">
        <v>5.5189999999999996E-3</v>
      </c>
    </row>
    <row r="39" spans="1:1" x14ac:dyDescent="0.25">
      <c r="A39">
        <v>5.2626666666666698E-3</v>
      </c>
    </row>
    <row r="40" spans="1:1" x14ac:dyDescent="0.25">
      <c r="A40">
        <v>5.4063333333333402E-3</v>
      </c>
    </row>
    <row r="41" spans="1:1" x14ac:dyDescent="0.25">
      <c r="A41">
        <v>3.5999999999999999E-3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9</vt:i4>
      </vt:variant>
    </vt:vector>
  </HeadingPairs>
  <TitlesOfParts>
    <vt:vector size="9" baseType="lpstr">
      <vt:lpstr>FRED Graph</vt:lpstr>
      <vt:lpstr>QoQ</vt:lpstr>
      <vt:lpstr>YoY</vt:lpstr>
      <vt:lpstr>GDPcovid</vt:lpstr>
      <vt:lpstr>QoQ_covid</vt:lpstr>
      <vt:lpstr>YoY_covid</vt:lpstr>
      <vt:lpstr>FRED Graph COVID adj</vt:lpstr>
      <vt:lpstr>QoQ_covid_adj</vt:lpstr>
      <vt:lpstr>YoY_covid_adj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Pavol Povala</dc:creator>
  <cp:lastModifiedBy>Martin</cp:lastModifiedBy>
  <dcterms:created xsi:type="dcterms:W3CDTF">2020-12-02T21:06:07Z</dcterms:created>
  <dcterms:modified xsi:type="dcterms:W3CDTF">2021-04-03T10:00:06Z</dcterms:modified>
</cp:coreProperties>
</file>