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32" i="2"/>
  <c r="D31"/>
  <c r="E29"/>
  <c r="B29"/>
  <c r="E18"/>
  <c r="E19"/>
  <c r="E20"/>
  <c r="E21"/>
  <c r="E22"/>
  <c r="E23"/>
  <c r="E24"/>
  <c r="E25"/>
  <c r="E26"/>
  <c r="E27"/>
  <c r="E28"/>
  <c r="E17"/>
  <c r="E16"/>
  <c r="E15"/>
  <c r="E14"/>
  <c r="D15"/>
  <c r="D16"/>
  <c r="D17"/>
  <c r="D18"/>
  <c r="D19"/>
  <c r="D20"/>
  <c r="D21"/>
  <c r="D22"/>
  <c r="D23"/>
  <c r="D24"/>
  <c r="D25"/>
  <c r="D26"/>
  <c r="D27"/>
  <c r="D28"/>
  <c r="D14"/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5"/>
  <c r="E116"/>
  <c r="B116"/>
  <c r="F119" s="1"/>
  <c r="F118" l="1"/>
</calcChain>
</file>

<file path=xl/sharedStrings.xml><?xml version="1.0" encoding="utf-8"?>
<sst xmlns="http://schemas.openxmlformats.org/spreadsheetml/2006/main" count="292" uniqueCount="140">
  <si>
    <t>Grun</t>
  </si>
  <si>
    <t>Status (gemäß Rupp)</t>
  </si>
  <si>
    <t>Fortschritt Relativ (in %)</t>
  </si>
  <si>
    <t>Fortschritt Absolut (in PT)</t>
  </si>
  <si>
    <t>Aufwand geschätzt (in SP)</t>
  </si>
  <si>
    <t>GRUN-86</t>
  </si>
  <si>
    <t>GRUN-87</t>
  </si>
  <si>
    <t>GRUN-88</t>
  </si>
  <si>
    <t>GRUN-89</t>
  </si>
  <si>
    <t>GRUN-90</t>
  </si>
  <si>
    <t>GRUN-74</t>
  </si>
  <si>
    <t>GRUN-75</t>
  </si>
  <si>
    <t>GRUN-76</t>
  </si>
  <si>
    <t>GRUN-77</t>
  </si>
  <si>
    <t>GRUN-78</t>
  </si>
  <si>
    <t>GRUN-79</t>
  </si>
  <si>
    <t>GRUN-80</t>
  </si>
  <si>
    <t>GRUN-81</t>
  </si>
  <si>
    <t>GRUN-82</t>
  </si>
  <si>
    <t>GRUN-102</t>
  </si>
  <si>
    <t>GRUN-103</t>
  </si>
  <si>
    <t>GRUN-104</t>
  </si>
  <si>
    <t>GRUN-114</t>
  </si>
  <si>
    <t>GRUN-115</t>
  </si>
  <si>
    <t>GRUN-116</t>
  </si>
  <si>
    <t>GRUN-117</t>
  </si>
  <si>
    <t>GRUN-118</t>
  </si>
  <si>
    <t>GRUN-119</t>
  </si>
  <si>
    <t>GRUN-120</t>
  </si>
  <si>
    <t>GRUN-128</t>
  </si>
  <si>
    <t>GRUN-129</t>
  </si>
  <si>
    <t>GRUN-130</t>
  </si>
  <si>
    <t>GRUN-131</t>
  </si>
  <si>
    <t>GRUN-132</t>
  </si>
  <si>
    <t>GRUN-133</t>
  </si>
  <si>
    <t>GRUN-134</t>
  </si>
  <si>
    <t>GRUN-107</t>
  </si>
  <si>
    <t>GRUN-85</t>
  </si>
  <si>
    <t>GRUN-105</t>
  </si>
  <si>
    <t>GRUN-106</t>
  </si>
  <si>
    <t>GRUN-111</t>
  </si>
  <si>
    <t>GRUN-112</t>
  </si>
  <si>
    <t>GRUN-113</t>
  </si>
  <si>
    <t>GRUN-108</t>
  </si>
  <si>
    <t>GRUN-109</t>
  </si>
  <si>
    <t>GRUN-110</t>
  </si>
  <si>
    <t>GRUN-156</t>
  </si>
  <si>
    <t>GRUN-157</t>
  </si>
  <si>
    <t>GRUN-158</t>
  </si>
  <si>
    <t>GRUN-159</t>
  </si>
  <si>
    <t>GRUN-160</t>
  </si>
  <si>
    <t>GRUN-161</t>
  </si>
  <si>
    <t>GRUN-162</t>
  </si>
  <si>
    <t>GRUN-163</t>
  </si>
  <si>
    <t>GRUN-142</t>
  </si>
  <si>
    <t>GRUN-143</t>
  </si>
  <si>
    <t>GRUN-144</t>
  </si>
  <si>
    <t>GRUN-145</t>
  </si>
  <si>
    <t>GRUN-146</t>
  </si>
  <si>
    <t>GRUN-147</t>
  </si>
  <si>
    <t>GRUN-148</t>
  </si>
  <si>
    <t>GRUN-149</t>
  </si>
  <si>
    <t>GRUN-150</t>
  </si>
  <si>
    <t>GRUN-151</t>
  </si>
  <si>
    <t>GRUN-164</t>
  </si>
  <si>
    <t>GRUN-165</t>
  </si>
  <si>
    <t>GRUN-166</t>
  </si>
  <si>
    <t>GRUN-167</t>
  </si>
  <si>
    <t>GRUN-168</t>
  </si>
  <si>
    <t>GRUN-169</t>
  </si>
  <si>
    <t>GRUN-171</t>
  </si>
  <si>
    <t>GRUN-170</t>
  </si>
  <si>
    <t>GRUN-172</t>
  </si>
  <si>
    <t>GRUN-173</t>
  </si>
  <si>
    <t>GRUN-174</t>
  </si>
  <si>
    <t>GRUN-175</t>
  </si>
  <si>
    <t>GRUN-176</t>
  </si>
  <si>
    <t>GRUN-152</t>
  </si>
  <si>
    <t>GRUN-153</t>
  </si>
  <si>
    <t>GRUN-154</t>
  </si>
  <si>
    <t>GRUN-155</t>
  </si>
  <si>
    <t>GRUN-121</t>
  </si>
  <si>
    <t>GRUN-122</t>
  </si>
  <si>
    <t>GRUN-123</t>
  </si>
  <si>
    <t>GRUN-124</t>
  </si>
  <si>
    <t>GRUN-125</t>
  </si>
  <si>
    <t>GRUN-126</t>
  </si>
  <si>
    <t>GRUN-127</t>
  </si>
  <si>
    <t>GRUN-135</t>
  </si>
  <si>
    <t>GRUN-136</t>
  </si>
  <si>
    <t>GRUN-137</t>
  </si>
  <si>
    <t>GRUN-138</t>
  </si>
  <si>
    <t>GRUN-139</t>
  </si>
  <si>
    <t>GRUN-140</t>
  </si>
  <si>
    <t>GRUN-141</t>
  </si>
  <si>
    <t>GRUN-101</t>
  </si>
  <si>
    <t>GRUN-185</t>
  </si>
  <si>
    <t>GRUN-93</t>
  </si>
  <si>
    <t>GRUN-94</t>
  </si>
  <si>
    <t>GRUN-177</t>
  </si>
  <si>
    <t>GRUN-178</t>
  </si>
  <si>
    <t>GRUN-179</t>
  </si>
  <si>
    <t>GRUN-180</t>
  </si>
  <si>
    <t>GRUN-181</t>
  </si>
  <si>
    <t>GRUN-182</t>
  </si>
  <si>
    <t>GRUN-183</t>
  </si>
  <si>
    <t>GRUN-92</t>
  </si>
  <si>
    <t>GRUN-83</t>
  </si>
  <si>
    <t>GRUN-84</t>
  </si>
  <si>
    <t>GRUN-100</t>
  </si>
  <si>
    <t>GRUN-91</t>
  </si>
  <si>
    <t>GRUN-95</t>
  </si>
  <si>
    <t>GRUN-96</t>
  </si>
  <si>
    <t>GRUN-97</t>
  </si>
  <si>
    <t>GRUN-98</t>
  </si>
  <si>
    <t>Summe</t>
  </si>
  <si>
    <t>Story</t>
  </si>
  <si>
    <t>Anforderung</t>
  </si>
  <si>
    <t>Fortschrittgrad</t>
  </si>
  <si>
    <t>Angelegt</t>
  </si>
  <si>
    <t>Analysiert</t>
  </si>
  <si>
    <t>Qualität geprüft</t>
  </si>
  <si>
    <t>Entworfen</t>
  </si>
  <si>
    <t>Beauftragt</t>
  </si>
  <si>
    <t>Umgesetzt</t>
  </si>
  <si>
    <t>Getestet (fertig gestellt)</t>
  </si>
  <si>
    <t>Differenz IST/SOLL</t>
  </si>
  <si>
    <t>Fortschrittsgrad in %</t>
  </si>
  <si>
    <t>Getestet</t>
  </si>
  <si>
    <r>
      <rPr>
        <b/>
        <sz val="11"/>
        <color theme="1"/>
        <rFont val="Calibri"/>
        <family val="2"/>
        <scheme val="minor"/>
      </rPr>
      <t>Statusauswah</t>
    </r>
    <r>
      <rPr>
        <sz val="11"/>
        <color theme="1"/>
        <rFont val="Calibri"/>
        <family val="2"/>
        <scheme val="minor"/>
      </rPr>
      <t>l</t>
    </r>
  </si>
  <si>
    <t>Spike Storys</t>
  </si>
  <si>
    <t>Zustand</t>
  </si>
  <si>
    <t>1. Angelegt</t>
  </si>
  <si>
    <t>3. Wissen intern präsentiert</t>
  </si>
  <si>
    <t>2. Wissen erworben</t>
  </si>
  <si>
    <t>4. Wissen nachhaltig dokumentiert</t>
  </si>
  <si>
    <t>%</t>
  </si>
  <si>
    <t>Erworben</t>
  </si>
  <si>
    <t>Präsentiert</t>
  </si>
  <si>
    <t>Dokumentiert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</si>
</sst>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0" xfId="0" applyFill="1"/>
    <xf numFmtId="9" fontId="0" fillId="0" borderId="0" xfId="1" applyFont="1"/>
    <xf numFmtId="2" fontId="0" fillId="0" borderId="0" xfId="1" applyNumberFormat="1" applyFont="1"/>
    <xf numFmtId="0" fontId="0" fillId="3" borderId="0" xfId="0" applyFill="1"/>
    <xf numFmtId="0" fontId="2" fillId="0" borderId="2" xfId="0" applyFont="1" applyBorder="1"/>
    <xf numFmtId="0" fontId="0" fillId="0" borderId="2" xfId="0" applyBorder="1"/>
    <xf numFmtId="0" fontId="0" fillId="4" borderId="0" xfId="0" applyNumberFormat="1" applyFill="1"/>
    <xf numFmtId="0" fontId="0" fillId="0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26"/>
  <sheetViews>
    <sheetView topLeftCell="A106" zoomScale="110" zoomScaleNormal="110" workbookViewId="0">
      <selection activeCell="E118" sqref="E118:E119"/>
    </sheetView>
  </sheetViews>
  <sheetFormatPr baseColWidth="10" defaultRowHeight="15"/>
  <cols>
    <col min="1" max="1" width="30.7109375" customWidth="1"/>
    <col min="2" max="2" width="33.5703125" customWidth="1"/>
    <col min="3" max="3" width="21" customWidth="1"/>
    <col min="4" max="4" width="32.28515625" customWidth="1"/>
    <col min="5" max="5" width="27.7109375" customWidth="1"/>
  </cols>
  <sheetData>
    <row r="2" spans="1:9">
      <c r="I2" t="s">
        <v>129</v>
      </c>
    </row>
    <row r="3" spans="1:9">
      <c r="I3" t="s">
        <v>128</v>
      </c>
    </row>
    <row r="4" spans="1:9">
      <c r="A4" s="2" t="s">
        <v>0</v>
      </c>
      <c r="B4" s="2" t="s">
        <v>4</v>
      </c>
      <c r="C4" s="2" t="s">
        <v>1</v>
      </c>
      <c r="D4" s="2" t="s">
        <v>2</v>
      </c>
      <c r="E4" s="2" t="s">
        <v>3</v>
      </c>
      <c r="F4" s="2" t="s">
        <v>116</v>
      </c>
      <c r="I4" t="s">
        <v>122</v>
      </c>
    </row>
    <row r="5" spans="1:9">
      <c r="A5" s="6" t="s">
        <v>37</v>
      </c>
      <c r="B5" s="6">
        <v>1</v>
      </c>
      <c r="C5" s="6" t="s">
        <v>128</v>
      </c>
      <c r="D5" s="6">
        <f>IF(C5="Getestet",100,IF(C5="Beauftragt",60,50))</f>
        <v>100</v>
      </c>
      <c r="E5" s="6">
        <v>1</v>
      </c>
      <c r="F5" s="6">
        <v>3</v>
      </c>
      <c r="I5" t="s">
        <v>123</v>
      </c>
    </row>
    <row r="6" spans="1:9">
      <c r="A6" s="6" t="s">
        <v>5</v>
      </c>
      <c r="B6" s="6">
        <v>1</v>
      </c>
      <c r="C6" s="6" t="s">
        <v>128</v>
      </c>
      <c r="D6" s="6">
        <f t="shared" ref="D6:D69" si="0">IF(C6="Getestet",100,IF(C6="Beauftragt",60,50))</f>
        <v>100</v>
      </c>
      <c r="E6" s="6">
        <v>1</v>
      </c>
      <c r="F6" s="6">
        <v>3</v>
      </c>
    </row>
    <row r="7" spans="1:9">
      <c r="A7" s="6" t="s">
        <v>6</v>
      </c>
      <c r="B7" s="6">
        <v>1</v>
      </c>
      <c r="C7" s="6" t="s">
        <v>128</v>
      </c>
      <c r="D7" s="6">
        <f t="shared" si="0"/>
        <v>100</v>
      </c>
      <c r="E7" s="6">
        <v>1</v>
      </c>
      <c r="F7" s="6">
        <v>3</v>
      </c>
    </row>
    <row r="8" spans="1:9">
      <c r="A8" s="6" t="s">
        <v>7</v>
      </c>
      <c r="B8" s="6">
        <v>2</v>
      </c>
      <c r="C8" s="6" t="s">
        <v>122</v>
      </c>
      <c r="D8" s="6">
        <f t="shared" si="0"/>
        <v>50</v>
      </c>
      <c r="E8" s="6">
        <v>1</v>
      </c>
      <c r="F8" s="6">
        <v>3</v>
      </c>
    </row>
    <row r="9" spans="1:9">
      <c r="A9" s="6" t="s">
        <v>8</v>
      </c>
      <c r="B9" s="6">
        <v>2</v>
      </c>
      <c r="C9" s="6" t="s">
        <v>122</v>
      </c>
      <c r="D9" s="6">
        <f t="shared" si="0"/>
        <v>50</v>
      </c>
      <c r="E9" s="6">
        <v>1</v>
      </c>
      <c r="F9" s="6">
        <v>3</v>
      </c>
    </row>
    <row r="10" spans="1:9">
      <c r="A10" s="6" t="s">
        <v>9</v>
      </c>
      <c r="B10" s="6">
        <v>1</v>
      </c>
      <c r="C10" s="6" t="s">
        <v>123</v>
      </c>
      <c r="D10" s="6">
        <f t="shared" si="0"/>
        <v>60</v>
      </c>
      <c r="E10" s="6">
        <v>0.6</v>
      </c>
      <c r="F10" s="6">
        <v>3</v>
      </c>
    </row>
    <row r="11" spans="1:9">
      <c r="A11" t="s">
        <v>10</v>
      </c>
      <c r="B11">
        <v>4</v>
      </c>
      <c r="C11" s="6" t="s">
        <v>128</v>
      </c>
      <c r="D11" s="6">
        <f t="shared" si="0"/>
        <v>100</v>
      </c>
      <c r="E11">
        <v>4</v>
      </c>
      <c r="F11">
        <v>7</v>
      </c>
    </row>
    <row r="12" spans="1:9">
      <c r="A12" t="s">
        <v>11</v>
      </c>
      <c r="B12">
        <v>4</v>
      </c>
      <c r="C12" s="6" t="s">
        <v>128</v>
      </c>
      <c r="D12" s="6">
        <f t="shared" si="0"/>
        <v>100</v>
      </c>
      <c r="E12">
        <v>4</v>
      </c>
      <c r="F12">
        <v>7</v>
      </c>
    </row>
    <row r="13" spans="1:9">
      <c r="A13" t="s">
        <v>12</v>
      </c>
      <c r="B13">
        <v>4</v>
      </c>
      <c r="C13" s="6" t="s">
        <v>128</v>
      </c>
      <c r="D13" s="6">
        <f t="shared" si="0"/>
        <v>100</v>
      </c>
      <c r="E13">
        <v>4</v>
      </c>
      <c r="F13">
        <v>7</v>
      </c>
    </row>
    <row r="14" spans="1:9">
      <c r="A14" t="s">
        <v>13</v>
      </c>
      <c r="B14">
        <v>4</v>
      </c>
      <c r="C14" s="6" t="s">
        <v>128</v>
      </c>
      <c r="D14" s="6">
        <f t="shared" si="0"/>
        <v>100</v>
      </c>
      <c r="E14">
        <v>4</v>
      </c>
      <c r="F14">
        <v>7</v>
      </c>
    </row>
    <row r="15" spans="1:9">
      <c r="A15" t="s">
        <v>14</v>
      </c>
      <c r="B15">
        <v>4</v>
      </c>
      <c r="C15" s="6" t="s">
        <v>128</v>
      </c>
      <c r="D15" s="6">
        <f t="shared" si="0"/>
        <v>100</v>
      </c>
      <c r="E15">
        <v>4</v>
      </c>
      <c r="F15">
        <v>7</v>
      </c>
    </row>
    <row r="16" spans="1:9">
      <c r="A16" t="s">
        <v>15</v>
      </c>
      <c r="B16">
        <v>5</v>
      </c>
      <c r="C16" s="6" t="s">
        <v>123</v>
      </c>
      <c r="D16" s="6">
        <f t="shared" si="0"/>
        <v>60</v>
      </c>
      <c r="E16">
        <v>3</v>
      </c>
      <c r="F16">
        <v>7</v>
      </c>
    </row>
    <row r="17" spans="1:6">
      <c r="A17" t="s">
        <v>16</v>
      </c>
      <c r="B17">
        <v>5</v>
      </c>
      <c r="C17" s="6" t="s">
        <v>123</v>
      </c>
      <c r="D17" s="6">
        <f t="shared" si="0"/>
        <v>60</v>
      </c>
      <c r="E17">
        <v>3</v>
      </c>
      <c r="F17">
        <v>7</v>
      </c>
    </row>
    <row r="18" spans="1:6">
      <c r="A18" t="s">
        <v>17</v>
      </c>
      <c r="B18">
        <v>5</v>
      </c>
      <c r="C18" s="6" t="s">
        <v>123</v>
      </c>
      <c r="D18" s="6">
        <f t="shared" si="0"/>
        <v>60</v>
      </c>
      <c r="E18">
        <v>3</v>
      </c>
      <c r="F18">
        <v>7</v>
      </c>
    </row>
    <row r="19" spans="1:6">
      <c r="A19" t="s">
        <v>18</v>
      </c>
      <c r="B19">
        <v>5</v>
      </c>
      <c r="C19" s="6" t="s">
        <v>123</v>
      </c>
      <c r="D19" s="6">
        <f t="shared" si="0"/>
        <v>60</v>
      </c>
      <c r="E19">
        <v>3</v>
      </c>
      <c r="F19">
        <v>7</v>
      </c>
    </row>
    <row r="20" spans="1:6">
      <c r="A20" s="6" t="s">
        <v>38</v>
      </c>
      <c r="B20" s="6">
        <v>4</v>
      </c>
      <c r="C20" s="6" t="s">
        <v>122</v>
      </c>
      <c r="D20" s="6">
        <f t="shared" si="0"/>
        <v>50</v>
      </c>
      <c r="E20" s="6">
        <v>2</v>
      </c>
      <c r="F20" s="6">
        <v>17</v>
      </c>
    </row>
    <row r="21" spans="1:6">
      <c r="A21" s="6" t="s">
        <v>39</v>
      </c>
      <c r="B21" s="6">
        <v>4</v>
      </c>
      <c r="C21" s="6" t="s">
        <v>128</v>
      </c>
      <c r="D21" s="6">
        <f t="shared" si="0"/>
        <v>100</v>
      </c>
      <c r="E21" s="6">
        <v>4</v>
      </c>
      <c r="F21" s="6">
        <v>17</v>
      </c>
    </row>
    <row r="22" spans="1:6">
      <c r="A22" t="s">
        <v>22</v>
      </c>
      <c r="B22">
        <v>0.5</v>
      </c>
      <c r="C22" s="6" t="s">
        <v>128</v>
      </c>
      <c r="D22" s="6">
        <f t="shared" si="0"/>
        <v>100</v>
      </c>
      <c r="E22">
        <v>0.5</v>
      </c>
      <c r="F22">
        <v>18</v>
      </c>
    </row>
    <row r="23" spans="1:6">
      <c r="A23" t="s">
        <v>23</v>
      </c>
      <c r="B23">
        <v>0.5</v>
      </c>
      <c r="C23" s="6" t="s">
        <v>128</v>
      </c>
      <c r="D23" s="6">
        <f t="shared" si="0"/>
        <v>100</v>
      </c>
      <c r="E23">
        <v>0.5</v>
      </c>
      <c r="F23">
        <v>18</v>
      </c>
    </row>
    <row r="24" spans="1:6">
      <c r="A24" t="s">
        <v>24</v>
      </c>
      <c r="B24">
        <v>0.5</v>
      </c>
      <c r="C24" s="6" t="s">
        <v>128</v>
      </c>
      <c r="D24" s="6">
        <f t="shared" si="0"/>
        <v>100</v>
      </c>
      <c r="E24">
        <v>0.5</v>
      </c>
      <c r="F24">
        <v>18</v>
      </c>
    </row>
    <row r="25" spans="1:6">
      <c r="A25" t="s">
        <v>25</v>
      </c>
      <c r="B25">
        <v>1</v>
      </c>
      <c r="C25" s="6" t="s">
        <v>122</v>
      </c>
      <c r="D25" s="6">
        <f t="shared" si="0"/>
        <v>50</v>
      </c>
      <c r="E25">
        <v>0.5</v>
      </c>
      <c r="F25">
        <v>18</v>
      </c>
    </row>
    <row r="26" spans="1:6">
      <c r="A26" t="s">
        <v>26</v>
      </c>
      <c r="B26">
        <v>1</v>
      </c>
      <c r="C26" s="6" t="s">
        <v>122</v>
      </c>
      <c r="D26" s="6">
        <f t="shared" si="0"/>
        <v>50</v>
      </c>
      <c r="E26">
        <v>0.5</v>
      </c>
      <c r="F26">
        <v>18</v>
      </c>
    </row>
    <row r="27" spans="1:6">
      <c r="A27" t="s">
        <v>27</v>
      </c>
      <c r="B27">
        <v>1</v>
      </c>
      <c r="C27" s="6" t="s">
        <v>122</v>
      </c>
      <c r="D27" s="6">
        <f t="shared" si="0"/>
        <v>50</v>
      </c>
      <c r="E27">
        <v>0.5</v>
      </c>
      <c r="F27">
        <v>18</v>
      </c>
    </row>
    <row r="28" spans="1:6">
      <c r="A28" t="s">
        <v>28</v>
      </c>
      <c r="B28">
        <v>0.5</v>
      </c>
      <c r="C28" s="6" t="s">
        <v>123</v>
      </c>
      <c r="D28" s="6">
        <f t="shared" si="0"/>
        <v>60</v>
      </c>
      <c r="E28">
        <v>0.3</v>
      </c>
      <c r="F28">
        <v>18</v>
      </c>
    </row>
    <row r="29" spans="1:6">
      <c r="A29" s="6" t="s">
        <v>36</v>
      </c>
      <c r="B29" s="6">
        <v>0.5</v>
      </c>
      <c r="C29" s="6" t="s">
        <v>128</v>
      </c>
      <c r="D29" s="6">
        <f t="shared" si="0"/>
        <v>100</v>
      </c>
      <c r="E29" s="6">
        <v>0.5</v>
      </c>
      <c r="F29" s="6">
        <v>20</v>
      </c>
    </row>
    <row r="30" spans="1:6">
      <c r="A30" s="6" t="s">
        <v>43</v>
      </c>
      <c r="B30" s="6">
        <v>0.5</v>
      </c>
      <c r="C30" s="6" t="s">
        <v>128</v>
      </c>
      <c r="D30" s="6">
        <f t="shared" si="0"/>
        <v>100</v>
      </c>
      <c r="E30" s="6">
        <v>0.5</v>
      </c>
      <c r="F30" s="6">
        <v>20</v>
      </c>
    </row>
    <row r="31" spans="1:6">
      <c r="A31" s="6" t="s">
        <v>44</v>
      </c>
      <c r="B31" s="6">
        <v>0.5</v>
      </c>
      <c r="C31" s="6" t="s">
        <v>128</v>
      </c>
      <c r="D31" s="6">
        <f t="shared" si="0"/>
        <v>100</v>
      </c>
      <c r="E31" s="6">
        <v>0.5</v>
      </c>
      <c r="F31" s="6">
        <v>20</v>
      </c>
    </row>
    <row r="32" spans="1:6">
      <c r="A32" s="6" t="s">
        <v>45</v>
      </c>
      <c r="B32" s="6">
        <v>1</v>
      </c>
      <c r="C32" s="6" t="s">
        <v>122</v>
      </c>
      <c r="D32" s="6">
        <f t="shared" si="0"/>
        <v>50</v>
      </c>
      <c r="E32" s="6">
        <v>0.5</v>
      </c>
      <c r="F32" s="6">
        <v>20</v>
      </c>
    </row>
    <row r="33" spans="1:6">
      <c r="A33" s="6" t="s">
        <v>40</v>
      </c>
      <c r="B33" s="6">
        <v>1</v>
      </c>
      <c r="C33" s="6" t="s">
        <v>122</v>
      </c>
      <c r="D33" s="6">
        <f t="shared" si="0"/>
        <v>50</v>
      </c>
      <c r="E33" s="6">
        <v>0.5</v>
      </c>
      <c r="F33" s="6">
        <v>20</v>
      </c>
    </row>
    <row r="34" spans="1:6">
      <c r="A34" s="6" t="s">
        <v>41</v>
      </c>
      <c r="B34" s="6">
        <v>1</v>
      </c>
      <c r="C34" s="6" t="s">
        <v>122</v>
      </c>
      <c r="D34" s="6">
        <f t="shared" si="0"/>
        <v>50</v>
      </c>
      <c r="E34" s="6">
        <v>0.5</v>
      </c>
      <c r="F34" s="6">
        <v>20</v>
      </c>
    </row>
    <row r="35" spans="1:6">
      <c r="A35" s="6" t="s">
        <v>42</v>
      </c>
      <c r="B35" s="6">
        <v>0.5</v>
      </c>
      <c r="C35" s="6" t="s">
        <v>123</v>
      </c>
      <c r="D35" s="6">
        <f t="shared" si="0"/>
        <v>60</v>
      </c>
      <c r="E35" s="6">
        <v>0.3</v>
      </c>
      <c r="F35" s="6">
        <v>20</v>
      </c>
    </row>
    <row r="36" spans="1:6">
      <c r="A36" t="s">
        <v>46</v>
      </c>
      <c r="B36">
        <v>0.5</v>
      </c>
      <c r="C36" s="6" t="s">
        <v>128</v>
      </c>
      <c r="D36" s="6">
        <f t="shared" si="0"/>
        <v>100</v>
      </c>
      <c r="E36">
        <v>0.5</v>
      </c>
      <c r="F36">
        <v>21</v>
      </c>
    </row>
    <row r="37" spans="1:6">
      <c r="A37" t="s">
        <v>47</v>
      </c>
      <c r="B37">
        <v>0.5</v>
      </c>
      <c r="C37" s="6" t="s">
        <v>128</v>
      </c>
      <c r="D37" s="6">
        <f t="shared" si="0"/>
        <v>100</v>
      </c>
      <c r="E37">
        <v>0.5</v>
      </c>
      <c r="F37">
        <v>21</v>
      </c>
    </row>
    <row r="38" spans="1:6">
      <c r="A38" t="s">
        <v>48</v>
      </c>
      <c r="B38">
        <v>0.5</v>
      </c>
      <c r="C38" s="6" t="s">
        <v>122</v>
      </c>
      <c r="D38" s="6">
        <f t="shared" si="0"/>
        <v>50</v>
      </c>
      <c r="E38">
        <v>0.25</v>
      </c>
      <c r="F38">
        <v>21</v>
      </c>
    </row>
    <row r="39" spans="1:6">
      <c r="A39" t="s">
        <v>49</v>
      </c>
      <c r="B39">
        <v>0.5</v>
      </c>
      <c r="C39" s="6" t="s">
        <v>122</v>
      </c>
      <c r="D39" s="6">
        <f t="shared" si="0"/>
        <v>50</v>
      </c>
      <c r="E39">
        <v>0.25</v>
      </c>
      <c r="F39">
        <v>21</v>
      </c>
    </row>
    <row r="40" spans="1:6">
      <c r="A40" t="s">
        <v>50</v>
      </c>
      <c r="B40">
        <v>1</v>
      </c>
      <c r="C40" s="6" t="s">
        <v>122</v>
      </c>
      <c r="D40" s="6">
        <f t="shared" si="0"/>
        <v>50</v>
      </c>
      <c r="E40">
        <v>0.5</v>
      </c>
      <c r="F40">
        <v>21</v>
      </c>
    </row>
    <row r="41" spans="1:6">
      <c r="A41" t="s">
        <v>51</v>
      </c>
      <c r="B41">
        <v>1</v>
      </c>
      <c r="C41" s="6" t="s">
        <v>122</v>
      </c>
      <c r="D41" s="6">
        <f t="shared" si="0"/>
        <v>50</v>
      </c>
      <c r="E41">
        <v>0.5</v>
      </c>
      <c r="F41">
        <v>21</v>
      </c>
    </row>
    <row r="42" spans="1:6">
      <c r="A42" t="s">
        <v>52</v>
      </c>
      <c r="B42">
        <v>1</v>
      </c>
      <c r="C42" s="6" t="s">
        <v>122</v>
      </c>
      <c r="D42" s="6">
        <f t="shared" si="0"/>
        <v>50</v>
      </c>
      <c r="E42">
        <v>0.5</v>
      </c>
      <c r="F42">
        <v>21</v>
      </c>
    </row>
    <row r="43" spans="1:6">
      <c r="A43" s="6" t="s">
        <v>54</v>
      </c>
      <c r="B43" s="6">
        <v>0.5</v>
      </c>
      <c r="C43" s="6" t="s">
        <v>128</v>
      </c>
      <c r="D43" s="6">
        <f t="shared" si="0"/>
        <v>100</v>
      </c>
      <c r="E43" s="6">
        <v>0.5</v>
      </c>
      <c r="F43" s="6">
        <v>22</v>
      </c>
    </row>
    <row r="44" spans="1:6">
      <c r="A44" s="6" t="s">
        <v>55</v>
      </c>
      <c r="B44" s="6">
        <v>0.5</v>
      </c>
      <c r="C44" s="6" t="s">
        <v>128</v>
      </c>
      <c r="D44" s="6">
        <f t="shared" si="0"/>
        <v>100</v>
      </c>
      <c r="E44" s="6">
        <v>0.5</v>
      </c>
      <c r="F44" s="6">
        <v>22</v>
      </c>
    </row>
    <row r="45" spans="1:6">
      <c r="A45" s="6" t="s">
        <v>56</v>
      </c>
      <c r="B45" s="6">
        <v>0.5</v>
      </c>
      <c r="C45" s="6" t="s">
        <v>122</v>
      </c>
      <c r="D45" s="6">
        <f t="shared" si="0"/>
        <v>50</v>
      </c>
      <c r="E45" s="6">
        <v>0.25</v>
      </c>
      <c r="F45" s="6">
        <v>22</v>
      </c>
    </row>
    <row r="46" spans="1:6">
      <c r="A46" s="6" t="s">
        <v>57</v>
      </c>
      <c r="B46" s="6">
        <v>0.5</v>
      </c>
      <c r="C46" s="6" t="s">
        <v>122</v>
      </c>
      <c r="D46" s="6">
        <f t="shared" si="0"/>
        <v>50</v>
      </c>
      <c r="E46" s="6">
        <v>0.25</v>
      </c>
      <c r="F46" s="6">
        <v>22</v>
      </c>
    </row>
    <row r="47" spans="1:6">
      <c r="A47" s="6" t="s">
        <v>58</v>
      </c>
      <c r="B47" s="6">
        <v>1</v>
      </c>
      <c r="C47" s="6" t="s">
        <v>122</v>
      </c>
      <c r="D47" s="6">
        <f t="shared" si="0"/>
        <v>50</v>
      </c>
      <c r="E47" s="6">
        <v>0.5</v>
      </c>
      <c r="F47" s="6">
        <v>22</v>
      </c>
    </row>
    <row r="48" spans="1:6">
      <c r="A48" s="6" t="s">
        <v>59</v>
      </c>
      <c r="B48" s="6">
        <v>1</v>
      </c>
      <c r="C48" s="6" t="s">
        <v>122</v>
      </c>
      <c r="D48" s="6">
        <f t="shared" si="0"/>
        <v>50</v>
      </c>
      <c r="E48" s="6">
        <v>0.5</v>
      </c>
      <c r="F48" s="6">
        <v>22</v>
      </c>
    </row>
    <row r="49" spans="1:6">
      <c r="A49" s="6" t="s">
        <v>60</v>
      </c>
      <c r="B49" s="6">
        <v>1</v>
      </c>
      <c r="C49" s="6" t="s">
        <v>122</v>
      </c>
      <c r="D49" s="6">
        <f t="shared" si="0"/>
        <v>50</v>
      </c>
      <c r="E49" s="6">
        <v>0.5</v>
      </c>
      <c r="F49" s="6">
        <v>22</v>
      </c>
    </row>
    <row r="50" spans="1:6">
      <c r="A50" t="s">
        <v>53</v>
      </c>
      <c r="B50">
        <v>0.5</v>
      </c>
      <c r="C50" s="6" t="s">
        <v>128</v>
      </c>
      <c r="D50" s="6">
        <f t="shared" si="0"/>
        <v>100</v>
      </c>
      <c r="E50">
        <v>0.5</v>
      </c>
      <c r="F50">
        <v>23</v>
      </c>
    </row>
    <row r="51" spans="1:6">
      <c r="A51" t="s">
        <v>64</v>
      </c>
      <c r="B51">
        <v>0.5</v>
      </c>
      <c r="C51" s="6" t="s">
        <v>128</v>
      </c>
      <c r="D51" s="6">
        <f t="shared" si="0"/>
        <v>100</v>
      </c>
      <c r="E51">
        <v>0.5</v>
      </c>
      <c r="F51">
        <v>23</v>
      </c>
    </row>
    <row r="52" spans="1:6">
      <c r="A52" t="s">
        <v>65</v>
      </c>
      <c r="B52">
        <v>0.5</v>
      </c>
      <c r="C52" s="6" t="s">
        <v>122</v>
      </c>
      <c r="D52" s="6">
        <f t="shared" si="0"/>
        <v>50</v>
      </c>
      <c r="E52">
        <v>0.25</v>
      </c>
      <c r="F52">
        <v>23</v>
      </c>
    </row>
    <row r="53" spans="1:6">
      <c r="A53" t="s">
        <v>66</v>
      </c>
      <c r="B53">
        <v>0.5</v>
      </c>
      <c r="C53" s="6" t="s">
        <v>122</v>
      </c>
      <c r="D53" s="6">
        <f t="shared" si="0"/>
        <v>50</v>
      </c>
      <c r="E53">
        <v>0.25</v>
      </c>
      <c r="F53">
        <v>23</v>
      </c>
    </row>
    <row r="54" spans="1:6">
      <c r="A54" t="s">
        <v>67</v>
      </c>
      <c r="B54">
        <v>1</v>
      </c>
      <c r="C54" s="6" t="s">
        <v>122</v>
      </c>
      <c r="D54" s="6">
        <f t="shared" si="0"/>
        <v>50</v>
      </c>
      <c r="E54">
        <v>0.5</v>
      </c>
      <c r="F54">
        <v>23</v>
      </c>
    </row>
    <row r="55" spans="1:6">
      <c r="A55" t="s">
        <v>68</v>
      </c>
      <c r="B55">
        <v>1</v>
      </c>
      <c r="C55" s="6" t="s">
        <v>122</v>
      </c>
      <c r="D55" s="6">
        <f t="shared" si="0"/>
        <v>50</v>
      </c>
      <c r="E55">
        <v>0.5</v>
      </c>
      <c r="F55">
        <v>23</v>
      </c>
    </row>
    <row r="56" spans="1:6">
      <c r="A56" t="s">
        <v>69</v>
      </c>
      <c r="B56">
        <v>1</v>
      </c>
      <c r="C56" s="6" t="s">
        <v>122</v>
      </c>
      <c r="D56" s="6">
        <f t="shared" si="0"/>
        <v>50</v>
      </c>
      <c r="E56">
        <v>0.5</v>
      </c>
      <c r="F56">
        <v>23</v>
      </c>
    </row>
    <row r="57" spans="1:6">
      <c r="A57" s="6" t="s">
        <v>71</v>
      </c>
      <c r="B57" s="6">
        <v>0.5</v>
      </c>
      <c r="C57" s="6" t="s">
        <v>123</v>
      </c>
      <c r="D57" s="6">
        <f t="shared" si="0"/>
        <v>60</v>
      </c>
      <c r="E57" s="6">
        <v>0.3</v>
      </c>
      <c r="F57" s="6">
        <v>24</v>
      </c>
    </row>
    <row r="58" spans="1:6">
      <c r="A58" s="6" t="s">
        <v>70</v>
      </c>
      <c r="B58" s="6">
        <v>0.5</v>
      </c>
      <c r="C58" s="6" t="s">
        <v>128</v>
      </c>
      <c r="D58" s="6">
        <f t="shared" si="0"/>
        <v>100</v>
      </c>
      <c r="E58" s="6">
        <v>0.5</v>
      </c>
      <c r="F58" s="6">
        <v>24</v>
      </c>
    </row>
    <row r="59" spans="1:6">
      <c r="A59" s="6" t="s">
        <v>72</v>
      </c>
      <c r="B59" s="6">
        <v>1</v>
      </c>
      <c r="C59" s="6" t="s">
        <v>122</v>
      </c>
      <c r="D59" s="6">
        <f t="shared" si="0"/>
        <v>50</v>
      </c>
      <c r="E59" s="6">
        <v>0.5</v>
      </c>
      <c r="F59" s="6">
        <v>24</v>
      </c>
    </row>
    <row r="60" spans="1:6">
      <c r="A60" s="6" t="s">
        <v>73</v>
      </c>
      <c r="B60" s="6">
        <v>1</v>
      </c>
      <c r="C60" s="6" t="s">
        <v>122</v>
      </c>
      <c r="D60" s="6">
        <f t="shared" si="0"/>
        <v>50</v>
      </c>
      <c r="E60" s="6">
        <v>0.5</v>
      </c>
      <c r="F60" s="6">
        <v>24</v>
      </c>
    </row>
    <row r="61" spans="1:6">
      <c r="A61" s="6" t="s">
        <v>74</v>
      </c>
      <c r="B61" s="6">
        <v>1</v>
      </c>
      <c r="C61" s="6" t="s">
        <v>122</v>
      </c>
      <c r="D61" s="6">
        <f t="shared" si="0"/>
        <v>50</v>
      </c>
      <c r="E61" s="6">
        <v>0.5</v>
      </c>
      <c r="F61" s="6">
        <v>24</v>
      </c>
    </row>
    <row r="62" spans="1:6">
      <c r="A62" s="6" t="s">
        <v>75</v>
      </c>
      <c r="B62" s="6">
        <v>2</v>
      </c>
      <c r="C62" s="6" t="s">
        <v>122</v>
      </c>
      <c r="D62" s="6">
        <f t="shared" si="0"/>
        <v>50</v>
      </c>
      <c r="E62" s="6">
        <v>1</v>
      </c>
      <c r="F62" s="6">
        <v>24</v>
      </c>
    </row>
    <row r="63" spans="1:6">
      <c r="A63" s="6" t="s">
        <v>76</v>
      </c>
      <c r="B63" s="6">
        <v>2</v>
      </c>
      <c r="C63" s="6" t="s">
        <v>122</v>
      </c>
      <c r="D63" s="6">
        <f t="shared" si="0"/>
        <v>50</v>
      </c>
      <c r="E63" s="6">
        <v>1</v>
      </c>
      <c r="F63" s="6">
        <v>24</v>
      </c>
    </row>
    <row r="64" spans="1:6">
      <c r="A64" t="s">
        <v>61</v>
      </c>
      <c r="B64">
        <v>0.14000000000000001</v>
      </c>
      <c r="C64" s="6" t="s">
        <v>128</v>
      </c>
      <c r="D64" s="6">
        <f t="shared" si="0"/>
        <v>100</v>
      </c>
      <c r="E64">
        <v>0.14000000000000001</v>
      </c>
      <c r="F64">
        <v>36</v>
      </c>
    </row>
    <row r="65" spans="1:6">
      <c r="A65" t="s">
        <v>62</v>
      </c>
      <c r="B65">
        <v>0.14000000000000001</v>
      </c>
      <c r="C65" s="6" t="s">
        <v>128</v>
      </c>
      <c r="D65" s="6">
        <f t="shared" si="0"/>
        <v>100</v>
      </c>
      <c r="E65">
        <v>0.14000000000000001</v>
      </c>
      <c r="F65">
        <v>36</v>
      </c>
    </row>
    <row r="66" spans="1:6">
      <c r="A66" t="s">
        <v>63</v>
      </c>
      <c r="B66">
        <v>0.14000000000000001</v>
      </c>
      <c r="C66" s="6" t="s">
        <v>122</v>
      </c>
      <c r="D66" s="6">
        <f t="shared" si="0"/>
        <v>50</v>
      </c>
      <c r="E66">
        <v>7.0000000000000007E-2</v>
      </c>
      <c r="F66">
        <v>36</v>
      </c>
    </row>
    <row r="67" spans="1:6">
      <c r="A67" t="s">
        <v>77</v>
      </c>
      <c r="B67">
        <v>0.14000000000000001</v>
      </c>
      <c r="C67" s="6" t="s">
        <v>122</v>
      </c>
      <c r="D67" s="6">
        <f t="shared" si="0"/>
        <v>50</v>
      </c>
      <c r="E67">
        <v>7.0000000000000007E-2</v>
      </c>
      <c r="F67">
        <v>36</v>
      </c>
    </row>
    <row r="68" spans="1:6">
      <c r="A68" t="s">
        <v>78</v>
      </c>
      <c r="B68">
        <v>0.14000000000000001</v>
      </c>
      <c r="C68" s="6" t="s">
        <v>122</v>
      </c>
      <c r="D68" s="6">
        <f t="shared" si="0"/>
        <v>50</v>
      </c>
      <c r="E68">
        <v>7.0000000000000007E-2</v>
      </c>
      <c r="F68">
        <v>36</v>
      </c>
    </row>
    <row r="69" spans="1:6">
      <c r="A69" t="s">
        <v>79</v>
      </c>
      <c r="B69">
        <v>0.14000000000000001</v>
      </c>
      <c r="C69" s="6" t="s">
        <v>128</v>
      </c>
      <c r="D69" s="6">
        <f t="shared" si="0"/>
        <v>100</v>
      </c>
      <c r="E69">
        <v>0.14000000000000001</v>
      </c>
      <c r="F69">
        <v>36</v>
      </c>
    </row>
    <row r="70" spans="1:6">
      <c r="A70" t="s">
        <v>80</v>
      </c>
      <c r="B70">
        <v>0.14000000000000001</v>
      </c>
      <c r="C70" s="6" t="s">
        <v>122</v>
      </c>
      <c r="D70" s="6">
        <f t="shared" ref="D70:D114" si="1">IF(C70="Getestet",100,IF(C70="Beauftragt",60,50))</f>
        <v>50</v>
      </c>
      <c r="E70">
        <v>7.0000000000000007E-2</v>
      </c>
      <c r="F70">
        <v>36</v>
      </c>
    </row>
    <row r="71" spans="1:6">
      <c r="A71" s="6" t="s">
        <v>81</v>
      </c>
      <c r="B71" s="6">
        <v>0.43</v>
      </c>
      <c r="C71" s="6" t="s">
        <v>128</v>
      </c>
      <c r="D71" s="6">
        <f t="shared" si="1"/>
        <v>100</v>
      </c>
      <c r="E71" s="6">
        <v>0.43</v>
      </c>
      <c r="F71" s="6">
        <v>41</v>
      </c>
    </row>
    <row r="72" spans="1:6">
      <c r="A72" s="6" t="s">
        <v>82</v>
      </c>
      <c r="B72" s="6">
        <v>0.43</v>
      </c>
      <c r="C72" s="6" t="s">
        <v>128</v>
      </c>
      <c r="D72" s="6">
        <f t="shared" si="1"/>
        <v>100</v>
      </c>
      <c r="E72" s="6">
        <v>0.43</v>
      </c>
      <c r="F72" s="6">
        <v>41</v>
      </c>
    </row>
    <row r="73" spans="1:6">
      <c r="A73" s="6" t="s">
        <v>83</v>
      </c>
      <c r="B73" s="6">
        <v>0.43</v>
      </c>
      <c r="C73" s="6" t="s">
        <v>128</v>
      </c>
      <c r="D73" s="6">
        <f t="shared" si="1"/>
        <v>100</v>
      </c>
      <c r="E73" s="6">
        <v>0.43</v>
      </c>
      <c r="F73" s="6">
        <v>41</v>
      </c>
    </row>
    <row r="74" spans="1:6">
      <c r="A74" s="6" t="s">
        <v>84</v>
      </c>
      <c r="B74" s="6">
        <v>0.43</v>
      </c>
      <c r="C74" s="6" t="s">
        <v>122</v>
      </c>
      <c r="D74" s="6">
        <f t="shared" si="1"/>
        <v>50</v>
      </c>
      <c r="E74" s="6">
        <v>0.215</v>
      </c>
      <c r="F74" s="6">
        <v>41</v>
      </c>
    </row>
    <row r="75" spans="1:6">
      <c r="A75" s="6" t="s">
        <v>85</v>
      </c>
      <c r="B75" s="6">
        <v>0.43</v>
      </c>
      <c r="C75" s="6" t="s">
        <v>122</v>
      </c>
      <c r="D75" s="6">
        <f t="shared" si="1"/>
        <v>50</v>
      </c>
      <c r="E75" s="6">
        <v>0.215</v>
      </c>
      <c r="F75" s="6">
        <v>41</v>
      </c>
    </row>
    <row r="76" spans="1:6">
      <c r="A76" s="6" t="s">
        <v>86</v>
      </c>
      <c r="B76" s="6">
        <v>0.43</v>
      </c>
      <c r="C76" s="6" t="s">
        <v>122</v>
      </c>
      <c r="D76" s="6">
        <f t="shared" si="1"/>
        <v>50</v>
      </c>
      <c r="E76" s="6">
        <v>0.215</v>
      </c>
      <c r="F76" s="6">
        <v>41</v>
      </c>
    </row>
    <row r="77" spans="1:6">
      <c r="A77" s="6" t="s">
        <v>87</v>
      </c>
      <c r="B77" s="6">
        <v>0.43</v>
      </c>
      <c r="C77" s="6" t="s">
        <v>122</v>
      </c>
      <c r="D77" s="6">
        <f t="shared" si="1"/>
        <v>50</v>
      </c>
      <c r="E77" s="6">
        <v>0.215</v>
      </c>
      <c r="F77" s="6">
        <v>41</v>
      </c>
    </row>
    <row r="78" spans="1:6">
      <c r="A78" t="s">
        <v>88</v>
      </c>
      <c r="B78">
        <v>0.5</v>
      </c>
      <c r="C78" s="6" t="s">
        <v>128</v>
      </c>
      <c r="D78" s="6">
        <f t="shared" si="1"/>
        <v>100</v>
      </c>
      <c r="E78">
        <v>0.5</v>
      </c>
      <c r="F78">
        <v>44</v>
      </c>
    </row>
    <row r="79" spans="1:6">
      <c r="A79" t="s">
        <v>89</v>
      </c>
      <c r="B79">
        <v>0.5</v>
      </c>
      <c r="C79" s="6" t="s">
        <v>128</v>
      </c>
      <c r="D79" s="6">
        <f t="shared" si="1"/>
        <v>100</v>
      </c>
      <c r="E79">
        <v>0.5</v>
      </c>
      <c r="F79">
        <v>44</v>
      </c>
    </row>
    <row r="80" spans="1:6">
      <c r="A80" t="s">
        <v>90</v>
      </c>
      <c r="B80">
        <v>0.5</v>
      </c>
      <c r="C80" s="6" t="s">
        <v>128</v>
      </c>
      <c r="D80" s="6">
        <f t="shared" si="1"/>
        <v>100</v>
      </c>
      <c r="E80">
        <v>0.5</v>
      </c>
      <c r="F80">
        <v>44</v>
      </c>
    </row>
    <row r="81" spans="1:6">
      <c r="A81" t="s">
        <v>91</v>
      </c>
      <c r="B81">
        <v>0.5</v>
      </c>
      <c r="C81" s="6" t="s">
        <v>122</v>
      </c>
      <c r="D81" s="6">
        <f t="shared" si="1"/>
        <v>50</v>
      </c>
      <c r="E81">
        <v>0.25</v>
      </c>
      <c r="F81">
        <v>44</v>
      </c>
    </row>
    <row r="82" spans="1:6">
      <c r="A82" t="s">
        <v>92</v>
      </c>
      <c r="B82">
        <v>1</v>
      </c>
      <c r="C82" s="6" t="s">
        <v>122</v>
      </c>
      <c r="D82" s="6">
        <f t="shared" si="1"/>
        <v>50</v>
      </c>
      <c r="E82">
        <v>0.5</v>
      </c>
      <c r="F82">
        <v>44</v>
      </c>
    </row>
    <row r="83" spans="1:6">
      <c r="A83" t="s">
        <v>93</v>
      </c>
      <c r="B83">
        <v>1</v>
      </c>
      <c r="C83" s="6" t="s">
        <v>122</v>
      </c>
      <c r="D83" s="6">
        <f t="shared" si="1"/>
        <v>50</v>
      </c>
      <c r="E83">
        <v>0.5</v>
      </c>
      <c r="F83">
        <v>44</v>
      </c>
    </row>
    <row r="84" spans="1:6">
      <c r="A84" t="s">
        <v>94</v>
      </c>
      <c r="B84">
        <v>1</v>
      </c>
      <c r="C84" s="6" t="s">
        <v>122</v>
      </c>
      <c r="D84" s="6">
        <f t="shared" si="1"/>
        <v>50</v>
      </c>
      <c r="E84">
        <v>0.5</v>
      </c>
      <c r="F84">
        <v>44</v>
      </c>
    </row>
    <row r="85" spans="1:6">
      <c r="A85" s="6" t="s">
        <v>95</v>
      </c>
      <c r="B85" s="6">
        <v>7</v>
      </c>
      <c r="C85" s="6" t="s">
        <v>123</v>
      </c>
      <c r="D85" s="6">
        <f t="shared" si="1"/>
        <v>60</v>
      </c>
      <c r="E85" s="6">
        <v>4.2</v>
      </c>
      <c r="F85" s="6">
        <v>50</v>
      </c>
    </row>
    <row r="86" spans="1:6">
      <c r="A86" s="6" t="s">
        <v>96</v>
      </c>
      <c r="B86" s="6">
        <v>6</v>
      </c>
      <c r="C86" s="6" t="s">
        <v>123</v>
      </c>
      <c r="D86" s="6">
        <f t="shared" si="1"/>
        <v>60</v>
      </c>
      <c r="E86" s="6">
        <v>3.6</v>
      </c>
      <c r="F86" s="6">
        <v>50</v>
      </c>
    </row>
    <row r="87" spans="1:6">
      <c r="A87" t="s">
        <v>97</v>
      </c>
      <c r="B87">
        <v>4</v>
      </c>
      <c r="C87" s="6" t="s">
        <v>122</v>
      </c>
      <c r="D87" s="6">
        <f t="shared" si="1"/>
        <v>50</v>
      </c>
      <c r="E87">
        <v>2</v>
      </c>
      <c r="F87">
        <v>52</v>
      </c>
    </row>
    <row r="88" spans="1:6">
      <c r="A88" t="s">
        <v>98</v>
      </c>
      <c r="B88">
        <v>4</v>
      </c>
      <c r="C88" s="6" t="s">
        <v>122</v>
      </c>
      <c r="D88" s="6">
        <f t="shared" si="1"/>
        <v>50</v>
      </c>
      <c r="E88">
        <v>2</v>
      </c>
      <c r="F88">
        <v>52</v>
      </c>
    </row>
    <row r="89" spans="1:6">
      <c r="A89" s="6" t="s">
        <v>99</v>
      </c>
      <c r="B89" s="6">
        <v>0.5</v>
      </c>
      <c r="C89" s="6" t="s">
        <v>128</v>
      </c>
      <c r="D89" s="6">
        <f t="shared" si="1"/>
        <v>100</v>
      </c>
      <c r="E89" s="6">
        <v>0.5</v>
      </c>
      <c r="F89" s="6">
        <v>53</v>
      </c>
    </row>
    <row r="90" spans="1:6">
      <c r="A90" s="6" t="s">
        <v>100</v>
      </c>
      <c r="B90" s="6">
        <v>0.5</v>
      </c>
      <c r="C90" s="6" t="s">
        <v>128</v>
      </c>
      <c r="D90" s="6">
        <f t="shared" si="1"/>
        <v>100</v>
      </c>
      <c r="E90" s="6">
        <v>0.5</v>
      </c>
      <c r="F90" s="6">
        <v>53</v>
      </c>
    </row>
    <row r="91" spans="1:6">
      <c r="A91" s="6" t="s">
        <v>101</v>
      </c>
      <c r="B91" s="6">
        <v>0.5</v>
      </c>
      <c r="C91" s="6" t="s">
        <v>122</v>
      </c>
      <c r="D91" s="6">
        <f t="shared" si="1"/>
        <v>50</v>
      </c>
      <c r="E91" s="6">
        <v>0.25</v>
      </c>
      <c r="F91" s="6">
        <v>53</v>
      </c>
    </row>
    <row r="92" spans="1:6">
      <c r="A92" s="6" t="s">
        <v>102</v>
      </c>
      <c r="B92" s="6">
        <v>0.5</v>
      </c>
      <c r="C92" s="6" t="s">
        <v>122</v>
      </c>
      <c r="D92" s="6">
        <f t="shared" si="1"/>
        <v>50</v>
      </c>
      <c r="E92" s="6">
        <v>0.25</v>
      </c>
      <c r="F92" s="6">
        <v>53</v>
      </c>
    </row>
    <row r="93" spans="1:6">
      <c r="A93" s="6" t="s">
        <v>103</v>
      </c>
      <c r="B93" s="6">
        <v>1</v>
      </c>
      <c r="C93" s="6" t="s">
        <v>122</v>
      </c>
      <c r="D93" s="6">
        <f t="shared" si="1"/>
        <v>50</v>
      </c>
      <c r="E93" s="6">
        <v>0.5</v>
      </c>
      <c r="F93" s="6">
        <v>53</v>
      </c>
    </row>
    <row r="94" spans="1:6">
      <c r="A94" s="6" t="s">
        <v>104</v>
      </c>
      <c r="B94" s="6">
        <v>1</v>
      </c>
      <c r="C94" s="6" t="s">
        <v>122</v>
      </c>
      <c r="D94" s="6">
        <f t="shared" si="1"/>
        <v>50</v>
      </c>
      <c r="E94" s="6">
        <v>0.5</v>
      </c>
      <c r="F94" s="6">
        <v>53</v>
      </c>
    </row>
    <row r="95" spans="1:6">
      <c r="A95" s="6" t="s">
        <v>105</v>
      </c>
      <c r="B95" s="6">
        <v>1</v>
      </c>
      <c r="C95" s="6" t="s">
        <v>122</v>
      </c>
      <c r="D95" s="6">
        <f t="shared" si="1"/>
        <v>50</v>
      </c>
      <c r="E95" s="6">
        <v>0.5</v>
      </c>
      <c r="F95" s="6">
        <v>53</v>
      </c>
    </row>
    <row r="96" spans="1:6">
      <c r="A96" t="s">
        <v>106</v>
      </c>
      <c r="B96">
        <v>6</v>
      </c>
      <c r="C96" s="6" t="s">
        <v>123</v>
      </c>
      <c r="D96" s="6">
        <f t="shared" si="1"/>
        <v>60</v>
      </c>
      <c r="E96">
        <v>3.6</v>
      </c>
      <c r="F96">
        <v>54</v>
      </c>
    </row>
    <row r="97" spans="1:6">
      <c r="A97" s="6" t="s">
        <v>107</v>
      </c>
      <c r="B97" s="6">
        <v>1</v>
      </c>
      <c r="C97" s="6" t="s">
        <v>123</v>
      </c>
      <c r="D97" s="6">
        <f t="shared" si="1"/>
        <v>60</v>
      </c>
      <c r="E97" s="6">
        <v>0.6</v>
      </c>
      <c r="F97" s="6">
        <v>55</v>
      </c>
    </row>
    <row r="98" spans="1:6">
      <c r="A98" s="6" t="s">
        <v>108</v>
      </c>
      <c r="B98" s="6">
        <v>1</v>
      </c>
      <c r="C98" s="6" t="s">
        <v>123</v>
      </c>
      <c r="D98" s="6">
        <f t="shared" si="1"/>
        <v>60</v>
      </c>
      <c r="E98" s="6">
        <v>0.6</v>
      </c>
      <c r="F98" s="6">
        <v>55</v>
      </c>
    </row>
    <row r="99" spans="1:6">
      <c r="A99" t="s">
        <v>109</v>
      </c>
      <c r="B99">
        <v>2</v>
      </c>
      <c r="C99" s="6" t="s">
        <v>123</v>
      </c>
      <c r="D99" s="6">
        <f t="shared" si="1"/>
        <v>60</v>
      </c>
      <c r="E99">
        <v>1.2</v>
      </c>
      <c r="F99">
        <v>56</v>
      </c>
    </row>
    <row r="100" spans="1:6">
      <c r="A100" s="6" t="s">
        <v>19</v>
      </c>
      <c r="B100" s="6">
        <v>3</v>
      </c>
      <c r="C100" s="6" t="s">
        <v>128</v>
      </c>
      <c r="D100" s="6">
        <f t="shared" si="1"/>
        <v>100</v>
      </c>
      <c r="E100" s="6">
        <v>3</v>
      </c>
      <c r="F100" s="6">
        <v>57</v>
      </c>
    </row>
    <row r="101" spans="1:6">
      <c r="A101" s="6" t="s">
        <v>20</v>
      </c>
      <c r="B101" s="6">
        <v>3</v>
      </c>
      <c r="C101" s="6" t="s">
        <v>128</v>
      </c>
      <c r="D101" s="6">
        <f t="shared" si="1"/>
        <v>100</v>
      </c>
      <c r="E101" s="6">
        <v>3</v>
      </c>
      <c r="F101" s="6">
        <v>57</v>
      </c>
    </row>
    <row r="102" spans="1:6">
      <c r="A102" s="6" t="s">
        <v>21</v>
      </c>
      <c r="B102" s="6">
        <v>2</v>
      </c>
      <c r="C102" s="6" t="s">
        <v>128</v>
      </c>
      <c r="D102" s="6">
        <f t="shared" si="1"/>
        <v>100</v>
      </c>
      <c r="E102" s="6">
        <v>2</v>
      </c>
      <c r="F102" s="6">
        <v>57</v>
      </c>
    </row>
    <row r="103" spans="1:6">
      <c r="A103" t="s">
        <v>110</v>
      </c>
      <c r="B103">
        <v>3</v>
      </c>
      <c r="C103" s="6" t="s">
        <v>123</v>
      </c>
      <c r="D103" s="6">
        <f t="shared" si="1"/>
        <v>60</v>
      </c>
      <c r="E103">
        <v>1.8</v>
      </c>
      <c r="F103">
        <v>58</v>
      </c>
    </row>
    <row r="104" spans="1:6">
      <c r="A104" s="6" t="s">
        <v>29</v>
      </c>
      <c r="B104" s="6">
        <v>0.5</v>
      </c>
      <c r="C104" s="6" t="s">
        <v>128</v>
      </c>
      <c r="D104" s="6">
        <f t="shared" si="1"/>
        <v>100</v>
      </c>
      <c r="E104" s="6">
        <v>0.5</v>
      </c>
      <c r="F104" s="6">
        <v>60</v>
      </c>
    </row>
    <row r="105" spans="1:6">
      <c r="A105" s="6" t="s">
        <v>30</v>
      </c>
      <c r="B105" s="6">
        <v>0.5</v>
      </c>
      <c r="C105" s="6" t="s">
        <v>128</v>
      </c>
      <c r="D105" s="6">
        <f t="shared" si="1"/>
        <v>100</v>
      </c>
      <c r="E105" s="6">
        <v>0.5</v>
      </c>
      <c r="F105" s="6">
        <v>60</v>
      </c>
    </row>
    <row r="106" spans="1:6">
      <c r="A106" s="6" t="s">
        <v>31</v>
      </c>
      <c r="B106" s="6">
        <v>0.5</v>
      </c>
      <c r="C106" s="6" t="s">
        <v>128</v>
      </c>
      <c r="D106" s="6">
        <f t="shared" si="1"/>
        <v>100</v>
      </c>
      <c r="E106" s="6">
        <v>0.5</v>
      </c>
      <c r="F106" s="6">
        <v>60</v>
      </c>
    </row>
    <row r="107" spans="1:6">
      <c r="A107" s="6" t="s">
        <v>32</v>
      </c>
      <c r="B107" s="6">
        <v>1</v>
      </c>
      <c r="C107" s="6" t="s">
        <v>122</v>
      </c>
      <c r="D107" s="6">
        <f t="shared" si="1"/>
        <v>50</v>
      </c>
      <c r="E107" s="6">
        <v>0.5</v>
      </c>
      <c r="F107" s="6">
        <v>60</v>
      </c>
    </row>
    <row r="108" spans="1:6">
      <c r="A108" s="6" t="s">
        <v>33</v>
      </c>
      <c r="B108" s="6">
        <v>1</v>
      </c>
      <c r="C108" s="6" t="s">
        <v>122</v>
      </c>
      <c r="D108" s="6">
        <f t="shared" si="1"/>
        <v>50</v>
      </c>
      <c r="E108" s="6">
        <v>0.5</v>
      </c>
      <c r="F108" s="6">
        <v>60</v>
      </c>
    </row>
    <row r="109" spans="1:6">
      <c r="A109" s="6" t="s">
        <v>34</v>
      </c>
      <c r="B109" s="6">
        <v>1</v>
      </c>
      <c r="C109" s="6" t="s">
        <v>122</v>
      </c>
      <c r="D109" s="6">
        <f t="shared" si="1"/>
        <v>50</v>
      </c>
      <c r="E109" s="6">
        <v>0.5</v>
      </c>
      <c r="F109" s="6">
        <v>60</v>
      </c>
    </row>
    <row r="110" spans="1:6">
      <c r="A110" s="6" t="s">
        <v>35</v>
      </c>
      <c r="B110" s="6">
        <v>0.5</v>
      </c>
      <c r="C110" s="6" t="s">
        <v>128</v>
      </c>
      <c r="D110" s="6">
        <f t="shared" si="1"/>
        <v>100</v>
      </c>
      <c r="E110" s="6">
        <v>0.5</v>
      </c>
      <c r="F110" s="6">
        <v>60</v>
      </c>
    </row>
    <row r="111" spans="1:6">
      <c r="A111" t="s">
        <v>111</v>
      </c>
      <c r="B111">
        <v>2</v>
      </c>
      <c r="C111" s="6" t="s">
        <v>122</v>
      </c>
      <c r="D111" s="6">
        <f t="shared" si="1"/>
        <v>50</v>
      </c>
      <c r="E111">
        <v>1</v>
      </c>
      <c r="F111">
        <v>73</v>
      </c>
    </row>
    <row r="112" spans="1:6">
      <c r="A112" t="s">
        <v>112</v>
      </c>
      <c r="B112">
        <v>2</v>
      </c>
      <c r="C112" s="6" t="s">
        <v>128</v>
      </c>
      <c r="D112" s="6">
        <f t="shared" si="1"/>
        <v>100</v>
      </c>
      <c r="E112">
        <v>2</v>
      </c>
      <c r="F112">
        <v>73</v>
      </c>
    </row>
    <row r="113" spans="1:6">
      <c r="A113" t="s">
        <v>113</v>
      </c>
      <c r="B113">
        <v>2</v>
      </c>
      <c r="C113" s="6" t="s">
        <v>122</v>
      </c>
      <c r="D113" s="6">
        <f t="shared" si="1"/>
        <v>50</v>
      </c>
      <c r="E113">
        <v>1</v>
      </c>
      <c r="F113">
        <v>73</v>
      </c>
    </row>
    <row r="114" spans="1:6">
      <c r="A114" t="s">
        <v>114</v>
      </c>
      <c r="B114">
        <v>2</v>
      </c>
      <c r="C114" s="6" t="s">
        <v>122</v>
      </c>
      <c r="D114" s="6">
        <f t="shared" si="1"/>
        <v>50</v>
      </c>
      <c r="E114">
        <v>1</v>
      </c>
      <c r="F114">
        <v>73</v>
      </c>
    </row>
    <row r="116" spans="1:6">
      <c r="A116" s="1" t="s">
        <v>115</v>
      </c>
      <c r="B116">
        <f>SUM(B5:B114)+0.01</f>
        <v>158.00000000000006</v>
      </c>
      <c r="E116">
        <f>SUM(E5:E114)</f>
        <v>108.7</v>
      </c>
    </row>
    <row r="118" spans="1:6">
      <c r="E118" s="3" t="s">
        <v>126</v>
      </c>
      <c r="F118">
        <f>E116-B116</f>
        <v>-49.300000000000054</v>
      </c>
    </row>
    <row r="119" spans="1:6">
      <c r="A119" s="2" t="s">
        <v>117</v>
      </c>
      <c r="B119" s="2" t="s">
        <v>118</v>
      </c>
      <c r="E119" s="3" t="s">
        <v>127</v>
      </c>
      <c r="F119" s="5">
        <f>(100/B116)*E116</f>
        <v>68.797468354430364</v>
      </c>
    </row>
    <row r="120" spans="1:6">
      <c r="A120" t="s">
        <v>119</v>
      </c>
      <c r="B120">
        <v>20</v>
      </c>
      <c r="F120" s="4"/>
    </row>
    <row r="121" spans="1:6">
      <c r="A121" t="s">
        <v>120</v>
      </c>
      <c r="B121">
        <v>30</v>
      </c>
    </row>
    <row r="122" spans="1:6">
      <c r="A122" t="s">
        <v>121</v>
      </c>
      <c r="B122">
        <v>40</v>
      </c>
    </row>
    <row r="123" spans="1:6">
      <c r="A123" t="s">
        <v>122</v>
      </c>
      <c r="B123">
        <v>50</v>
      </c>
    </row>
    <row r="124" spans="1:6">
      <c r="A124" t="s">
        <v>123</v>
      </c>
      <c r="B124">
        <v>60</v>
      </c>
    </row>
    <row r="125" spans="1:6">
      <c r="A125" t="s">
        <v>124</v>
      </c>
      <c r="B125">
        <v>80</v>
      </c>
    </row>
    <row r="126" spans="1:6">
      <c r="A126" t="s">
        <v>125</v>
      </c>
      <c r="B126">
        <v>100</v>
      </c>
    </row>
  </sheetData>
  <sortState ref="A5:F118">
    <sortCondition ref="F5:F118"/>
  </sortState>
  <dataValidations count="1">
    <dataValidation type="list" allowBlank="1" showInputMessage="1" showErrorMessage="1" sqref="C5:C114">
      <formula1>$I$3:$I$5</formula1>
    </dataValidation>
  </dataValidations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10" zoomScale="85" zoomScaleNormal="85" workbookViewId="0">
      <selection activeCell="I25" sqref="I25"/>
    </sheetView>
  </sheetViews>
  <sheetFormatPr baseColWidth="10" defaultRowHeight="15"/>
  <cols>
    <col min="1" max="1" width="37.140625" customWidth="1"/>
    <col min="2" max="2" width="28.5703125" customWidth="1"/>
    <col min="3" max="3" width="20.5703125" customWidth="1"/>
    <col min="4" max="4" width="25.28515625" customWidth="1"/>
    <col min="5" max="5" width="14.42578125" customWidth="1"/>
  </cols>
  <sheetData>
    <row r="1" spans="1:9">
      <c r="A1" t="s">
        <v>130</v>
      </c>
    </row>
    <row r="4" spans="1:9">
      <c r="A4" s="2" t="s">
        <v>131</v>
      </c>
      <c r="B4" s="2" t="s">
        <v>136</v>
      </c>
    </row>
    <row r="5" spans="1:9">
      <c r="A5" t="s">
        <v>132</v>
      </c>
      <c r="B5">
        <v>10</v>
      </c>
    </row>
    <row r="6" spans="1:9">
      <c r="A6" t="s">
        <v>134</v>
      </c>
      <c r="B6">
        <v>30</v>
      </c>
    </row>
    <row r="7" spans="1:9">
      <c r="A7" t="s">
        <v>133</v>
      </c>
      <c r="B7">
        <v>30</v>
      </c>
    </row>
    <row r="8" spans="1:9">
      <c r="A8" t="s">
        <v>135</v>
      </c>
      <c r="B8">
        <v>30</v>
      </c>
    </row>
    <row r="13" spans="1:9">
      <c r="A13" s="2" t="s">
        <v>0</v>
      </c>
      <c r="B13" s="2" t="s">
        <v>4</v>
      </c>
      <c r="C13" s="2" t="s">
        <v>1</v>
      </c>
      <c r="D13" s="2" t="s">
        <v>2</v>
      </c>
      <c r="E13" s="2" t="s">
        <v>3</v>
      </c>
      <c r="F13" s="2" t="s">
        <v>116</v>
      </c>
      <c r="I13" t="s">
        <v>119</v>
      </c>
    </row>
    <row r="14" spans="1:9">
      <c r="A14" s="6" t="s">
        <v>37</v>
      </c>
      <c r="B14" s="6">
        <v>1</v>
      </c>
      <c r="C14" s="6" t="s">
        <v>138</v>
      </c>
      <c r="D14" s="6">
        <f>IF(C14="Angelegt",10,IF(C14="Erworben",30,IF(C14="Präsentiert",70,100)))</f>
        <v>70</v>
      </c>
      <c r="E14" s="6">
        <f>PRODUCT(B14,D14/100)</f>
        <v>0.7</v>
      </c>
      <c r="F14" s="6">
        <v>3</v>
      </c>
      <c r="I14" t="s">
        <v>137</v>
      </c>
    </row>
    <row r="15" spans="1:9">
      <c r="A15" s="6" t="s">
        <v>5</v>
      </c>
      <c r="B15" s="6">
        <v>1</v>
      </c>
      <c r="C15" s="6" t="s">
        <v>138</v>
      </c>
      <c r="D15" s="6">
        <f t="shared" ref="D15:D28" si="0">IF(C15="Angelegt",10,IF(C15="Erworben",30,IF(C15="Präsentiert",70,100)))</f>
        <v>70</v>
      </c>
      <c r="E15" s="6">
        <f>PRODUCT(B15,D15/100)</f>
        <v>0.7</v>
      </c>
      <c r="F15" s="6">
        <v>3</v>
      </c>
      <c r="I15" t="s">
        <v>138</v>
      </c>
    </row>
    <row r="16" spans="1:9">
      <c r="A16" s="6" t="s">
        <v>6</v>
      </c>
      <c r="B16" s="6">
        <v>1</v>
      </c>
      <c r="C16" s="6" t="s">
        <v>138</v>
      </c>
      <c r="D16" s="6">
        <f t="shared" si="0"/>
        <v>70</v>
      </c>
      <c r="E16" s="6">
        <f>PRODUCT(B16,D16/100)</f>
        <v>0.7</v>
      </c>
      <c r="F16" s="6">
        <v>3</v>
      </c>
      <c r="I16" t="s">
        <v>139</v>
      </c>
    </row>
    <row r="17" spans="1:6">
      <c r="A17" s="6" t="s">
        <v>7</v>
      </c>
      <c r="B17" s="6">
        <v>2</v>
      </c>
      <c r="C17" s="6" t="s">
        <v>119</v>
      </c>
      <c r="D17" s="6">
        <f t="shared" si="0"/>
        <v>10</v>
      </c>
      <c r="E17" s="6">
        <f>PRODUCT(B17,D17/100)</f>
        <v>0.2</v>
      </c>
      <c r="F17" s="6">
        <v>3</v>
      </c>
    </row>
    <row r="18" spans="1:6">
      <c r="A18" s="6" t="s">
        <v>8</v>
      </c>
      <c r="B18" s="6">
        <v>2</v>
      </c>
      <c r="C18" s="6" t="s">
        <v>119</v>
      </c>
      <c r="D18" s="6">
        <f t="shared" si="0"/>
        <v>10</v>
      </c>
      <c r="E18" s="6">
        <f t="shared" ref="E18:E28" si="1">PRODUCT(B18,D18/100)</f>
        <v>0.2</v>
      </c>
      <c r="F18" s="6">
        <v>3</v>
      </c>
    </row>
    <row r="19" spans="1:6">
      <c r="A19" s="6" t="s">
        <v>9</v>
      </c>
      <c r="B19" s="6">
        <v>1</v>
      </c>
      <c r="C19" s="6" t="s">
        <v>137</v>
      </c>
      <c r="D19" s="6">
        <f t="shared" si="0"/>
        <v>30</v>
      </c>
      <c r="E19" s="6">
        <f t="shared" si="1"/>
        <v>0.3</v>
      </c>
      <c r="F19" s="6">
        <v>3</v>
      </c>
    </row>
    <row r="20" spans="1:6">
      <c r="A20" t="s">
        <v>10</v>
      </c>
      <c r="B20">
        <v>4</v>
      </c>
      <c r="C20" s="10" t="s">
        <v>138</v>
      </c>
      <c r="D20" s="10">
        <f t="shared" si="0"/>
        <v>70</v>
      </c>
      <c r="E20" s="10">
        <f t="shared" si="1"/>
        <v>2.8</v>
      </c>
      <c r="F20" s="10">
        <v>7</v>
      </c>
    </row>
    <row r="21" spans="1:6">
      <c r="A21" t="s">
        <v>11</v>
      </c>
      <c r="B21">
        <v>4</v>
      </c>
      <c r="C21" s="10" t="s">
        <v>138</v>
      </c>
      <c r="D21" s="10">
        <f t="shared" si="0"/>
        <v>70</v>
      </c>
      <c r="E21" s="10">
        <f t="shared" si="1"/>
        <v>2.8</v>
      </c>
      <c r="F21" s="10">
        <v>7</v>
      </c>
    </row>
    <row r="22" spans="1:6">
      <c r="A22" t="s">
        <v>12</v>
      </c>
      <c r="B22">
        <v>4</v>
      </c>
      <c r="C22" s="10" t="s">
        <v>138</v>
      </c>
      <c r="D22" s="10">
        <f t="shared" si="0"/>
        <v>70</v>
      </c>
      <c r="E22" s="10">
        <f t="shared" si="1"/>
        <v>2.8</v>
      </c>
      <c r="F22" s="10">
        <v>7</v>
      </c>
    </row>
    <row r="23" spans="1:6">
      <c r="A23" t="s">
        <v>13</v>
      </c>
      <c r="B23">
        <v>4</v>
      </c>
      <c r="C23" s="10" t="s">
        <v>138</v>
      </c>
      <c r="D23" s="10">
        <f t="shared" si="0"/>
        <v>70</v>
      </c>
      <c r="E23" s="10">
        <f t="shared" si="1"/>
        <v>2.8</v>
      </c>
      <c r="F23" s="10">
        <v>7</v>
      </c>
    </row>
    <row r="24" spans="1:6">
      <c r="A24" t="s">
        <v>14</v>
      </c>
      <c r="B24">
        <v>4</v>
      </c>
      <c r="C24" s="10" t="s">
        <v>137</v>
      </c>
      <c r="D24" s="10">
        <f t="shared" si="0"/>
        <v>30</v>
      </c>
      <c r="E24" s="10">
        <f t="shared" si="1"/>
        <v>1.2</v>
      </c>
      <c r="F24" s="10">
        <v>7</v>
      </c>
    </row>
    <row r="25" spans="1:6">
      <c r="A25" t="s">
        <v>15</v>
      </c>
      <c r="B25">
        <v>5</v>
      </c>
      <c r="C25" s="10" t="s">
        <v>137</v>
      </c>
      <c r="D25" s="10">
        <f t="shared" si="0"/>
        <v>30</v>
      </c>
      <c r="E25" s="10">
        <f t="shared" si="1"/>
        <v>1.5</v>
      </c>
      <c r="F25" s="10">
        <v>7</v>
      </c>
    </row>
    <row r="26" spans="1:6">
      <c r="A26" t="s">
        <v>16</v>
      </c>
      <c r="B26">
        <v>5</v>
      </c>
      <c r="C26" s="10" t="s">
        <v>119</v>
      </c>
      <c r="D26" s="10">
        <f t="shared" si="0"/>
        <v>10</v>
      </c>
      <c r="E26" s="10">
        <f t="shared" si="1"/>
        <v>0.5</v>
      </c>
      <c r="F26" s="10">
        <v>7</v>
      </c>
    </row>
    <row r="27" spans="1:6">
      <c r="A27" t="s">
        <v>17</v>
      </c>
      <c r="B27">
        <v>5</v>
      </c>
      <c r="C27" s="10" t="s">
        <v>137</v>
      </c>
      <c r="D27" s="10">
        <f t="shared" si="0"/>
        <v>30</v>
      </c>
      <c r="E27" s="10">
        <f t="shared" si="1"/>
        <v>1.5</v>
      </c>
      <c r="F27" s="10">
        <v>7</v>
      </c>
    </row>
    <row r="28" spans="1:6">
      <c r="A28" t="s">
        <v>18</v>
      </c>
      <c r="B28">
        <v>5</v>
      </c>
      <c r="C28" s="10" t="s">
        <v>137</v>
      </c>
      <c r="D28" s="10">
        <f t="shared" si="0"/>
        <v>30</v>
      </c>
      <c r="E28" s="10">
        <f t="shared" si="1"/>
        <v>1.5</v>
      </c>
      <c r="F28" s="10">
        <v>7</v>
      </c>
    </row>
    <row r="29" spans="1:6">
      <c r="A29" s="7" t="s">
        <v>115</v>
      </c>
      <c r="B29" s="8">
        <f>SUM(B14:B28)</f>
        <v>48</v>
      </c>
      <c r="C29" s="8"/>
      <c r="D29" s="8"/>
      <c r="E29" s="8">
        <f>SUM(E14:E28)</f>
        <v>20.2</v>
      </c>
      <c r="F29" s="8"/>
    </row>
    <row r="31" spans="1:6">
      <c r="C31" s="3" t="s">
        <v>126</v>
      </c>
      <c r="D31">
        <f>E29-B29</f>
        <v>-27.8</v>
      </c>
    </row>
    <row r="32" spans="1:6">
      <c r="C32" s="3" t="s">
        <v>127</v>
      </c>
      <c r="D32" s="9">
        <f>PRODUCT(100/B29,E29)</f>
        <v>42.083333333333336</v>
      </c>
    </row>
  </sheetData>
  <dataValidations count="1">
    <dataValidation type="list" allowBlank="1" showInputMessage="1" showErrorMessage="1" sqref="C14:C28">
      <formula1>$I$13:$I$16</formula1>
    </dataValidation>
  </dataValidations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2018-05-25T14:23:30Z</dcterms:created>
  <dcterms:modified xsi:type="dcterms:W3CDTF">2018-06-03T16:57:51Z</dcterms:modified>
</cp:coreProperties>
</file>