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sar.martinaj\Downloads\"/>
    </mc:Choice>
  </mc:AlternateContent>
  <xr:revisionPtr revIDLastSave="0" documentId="13_ncr:1_{368DEC15-88FD-4B21-924E-E8E015CF57A3}" xr6:coauthVersionLast="47" xr6:coauthVersionMax="47" xr10:uidLastSave="{00000000-0000-0000-0000-000000000000}"/>
  <bookViews>
    <workbookView xWindow="-110" yWindow="-110" windowWidth="19420" windowHeight="10300" xr2:uid="{0812C4C4-62B3-4B42-800C-16D9BD12C95A}"/>
  </bookViews>
  <sheets>
    <sheet name="Data" sheetId="2" r:id="rId1"/>
    <sheet name="Dashboard" sheetId="1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E5" i="1"/>
  <c r="B5" i="1"/>
  <c r="K5" i="1" l="1"/>
</calcChain>
</file>

<file path=xl/sharedStrings.xml><?xml version="1.0" encoding="utf-8"?>
<sst xmlns="http://schemas.openxmlformats.org/spreadsheetml/2006/main" count="146" uniqueCount="35">
  <si>
    <t>Total Income 💰</t>
  </si>
  <si>
    <t>Total expenses 📉</t>
  </si>
  <si>
    <t>Total Savings 💵</t>
  </si>
  <si>
    <t>Savings Rate (%) 📊</t>
  </si>
  <si>
    <t>Personal Savings Dashboard</t>
  </si>
  <si>
    <t>Date</t>
  </si>
  <si>
    <t>Category</t>
  </si>
  <si>
    <t>Income</t>
  </si>
  <si>
    <t>Expense</t>
  </si>
  <si>
    <t>Notes</t>
  </si>
  <si>
    <t>Salary</t>
  </si>
  <si>
    <t>Monthly paycheck</t>
  </si>
  <si>
    <t>Rent</t>
  </si>
  <si>
    <t>Food</t>
  </si>
  <si>
    <t>Transport</t>
  </si>
  <si>
    <t>Entertainment</t>
  </si>
  <si>
    <t>Utilities</t>
  </si>
  <si>
    <t>Savings Deposit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</si>
  <si>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</si>
  <si>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</si>
  <si>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</si>
  <si>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</si>
  <si>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</si>
  <si>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</si>
  <si>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</si>
  <si>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</si>
  <si>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</si>
  <si>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</si>
  <si>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</si>
  <si>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</si>
  <si>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</si>
  <si>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Income</t>
  </si>
  <si>
    <t>Sum of Expense</t>
  </si>
  <si>
    <t>Sum of Savings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</si>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</sst>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0" fontId="4" fillId="5" borderId="7" xfId="0" applyNumberFormat="1" applyFont="1" applyFill="1" applyBorder="1" applyAlignment="1">
      <alignment horizontal="center" vertical="center"/>
    </xf>
    <xf numFmtId="10" fontId="4" fillId="5" borderId="3" xfId="0" applyNumberFormat="1" applyFont="1" applyFill="1" applyBorder="1" applyAlignment="1">
      <alignment horizontal="center" vertical="center"/>
    </xf>
    <xf numFmtId="10" fontId="4" fillId="5" borderId="6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0" fontId="4" fillId="5" borderId="5" xfId="0" applyNumberFormat="1" applyFont="1" applyFill="1" applyBorder="1" applyAlignment="1">
      <alignment horizontal="center" vertical="center"/>
    </xf>
    <xf numFmtId="10" fontId="4" fillId="5" borderId="2" xfId="0" applyNumberFormat="1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1" fillId="0" borderId="1" xfId="0" pivotButton="1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" xfId="0" builtinId="0"/>
  </cellStyles>
  <dxfs count="1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Savings.xlsx]Dashboard!PivotTable2</c:name>
    <c:fmtId val="2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</c:f>
              <c:strCache>
                <c:ptCount val="1"/>
                <c:pt idx="0">
                  <c:v>Sum of Income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Dashboard!$B$9:$B$21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Dashboard!$C$9:$C$21</c:f>
              <c:numCache>
                <c:formatCode>General</c:formatCode>
                <c:ptCount val="12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5-448B-A27F-5EE6455B123B}"/>
            </c:ext>
          </c:extLst>
        </c:ser>
        <c:ser>
          <c:idx val="1"/>
          <c:order val="1"/>
          <c:tx>
            <c:strRef>
              <c:f>Dashboard!$D$8</c:f>
              <c:strCache>
                <c:ptCount val="1"/>
                <c:pt idx="0">
                  <c:v>Sum of Expense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Dashboard!$B$9:$B$21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Dashboard!$D$9:$D$21</c:f>
              <c:numCache>
                <c:formatCode>General</c:formatCode>
                <c:ptCount val="12"/>
                <c:pt idx="0">
                  <c:v>1236</c:v>
                </c:pt>
                <c:pt idx="1">
                  <c:v>1192</c:v>
                </c:pt>
                <c:pt idx="2">
                  <c:v>1304</c:v>
                </c:pt>
                <c:pt idx="3">
                  <c:v>1218</c:v>
                </c:pt>
                <c:pt idx="4">
                  <c:v>1330</c:v>
                </c:pt>
                <c:pt idx="5">
                  <c:v>1197</c:v>
                </c:pt>
                <c:pt idx="6">
                  <c:v>1215</c:v>
                </c:pt>
                <c:pt idx="7">
                  <c:v>1384</c:v>
                </c:pt>
                <c:pt idx="8">
                  <c:v>1169</c:v>
                </c:pt>
                <c:pt idx="9">
                  <c:v>1187</c:v>
                </c:pt>
                <c:pt idx="10">
                  <c:v>1171</c:v>
                </c:pt>
                <c:pt idx="11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5-448B-A27F-5EE6455B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84660544"/>
        <c:axId val="384661504"/>
      </c:barChart>
      <c:catAx>
        <c:axId val="3846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61504"/>
        <c:crosses val="autoZero"/>
        <c:auto val="1"/>
        <c:lblAlgn val="ctr"/>
        <c:lblOffset val="100"/>
        <c:noMultiLvlLbl val="0"/>
      </c:catAx>
      <c:valAx>
        <c:axId val="38466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Savings.xlsx]Dashboard!PivotTable3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Dashboard!$J$8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Dashboard!$I$9:$I$15</c:f>
              <c:strCache>
                <c:ptCount val="6"/>
                <c:pt idx="0">
                  <c:v>Entertainment</c:v>
                </c:pt>
                <c:pt idx="1">
                  <c:v>Food</c:v>
                </c:pt>
                <c:pt idx="2">
                  <c:v>Rent</c:v>
                </c:pt>
                <c:pt idx="3">
                  <c:v>Savings Deposit</c:v>
                </c:pt>
                <c:pt idx="4">
                  <c:v>Transport</c:v>
                </c:pt>
                <c:pt idx="5">
                  <c:v>Utilities</c:v>
                </c:pt>
              </c:strCache>
            </c:strRef>
          </c:cat>
          <c:val>
            <c:numRef>
              <c:f>Dashboard!$J$9:$J$15</c:f>
              <c:numCache>
                <c:formatCode>General</c:formatCode>
                <c:ptCount val="6"/>
                <c:pt idx="0">
                  <c:v>1393</c:v>
                </c:pt>
                <c:pt idx="1">
                  <c:v>3335</c:v>
                </c:pt>
                <c:pt idx="2">
                  <c:v>4800</c:v>
                </c:pt>
                <c:pt idx="3">
                  <c:v>2426</c:v>
                </c:pt>
                <c:pt idx="4">
                  <c:v>1019</c:v>
                </c:pt>
                <c:pt idx="5">
                  <c:v>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C-4592-93C6-6F7B0F0ACB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Savings.xlsx]Dashboard!PivotTable5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Dashboard!$G$8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Dashboard!$F$9:$F$21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Dashboard!$G$9:$G$21</c:f>
              <c:numCache>
                <c:formatCode>General</c:formatCode>
                <c:ptCount val="12"/>
                <c:pt idx="0">
                  <c:v>264</c:v>
                </c:pt>
                <c:pt idx="1">
                  <c:v>308</c:v>
                </c:pt>
                <c:pt idx="2">
                  <c:v>196</c:v>
                </c:pt>
                <c:pt idx="3">
                  <c:v>282</c:v>
                </c:pt>
                <c:pt idx="4">
                  <c:v>170</c:v>
                </c:pt>
                <c:pt idx="5">
                  <c:v>303</c:v>
                </c:pt>
                <c:pt idx="6">
                  <c:v>285</c:v>
                </c:pt>
                <c:pt idx="7">
                  <c:v>116</c:v>
                </c:pt>
                <c:pt idx="8">
                  <c:v>331</c:v>
                </c:pt>
                <c:pt idx="9">
                  <c:v>313</c:v>
                </c:pt>
                <c:pt idx="10">
                  <c:v>329</c:v>
                </c:pt>
                <c:pt idx="1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B-4CE8-93D0-92FE9661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5329024"/>
        <c:axId val="575329504"/>
      </c:lineChart>
      <c:catAx>
        <c:axId val="5753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9504"/>
        <c:crosses val="autoZero"/>
        <c:auto val="1"/>
        <c:lblAlgn val="ctr"/>
        <c:lblOffset val="100"/>
        <c:noMultiLvlLbl val="0"/>
      </c:catAx>
      <c:valAx>
        <c:axId val="57532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783732</xdr:colOff>
      <xdr:row>21</xdr:row>
      <xdr:rowOff>75656</xdr:rowOff>
    </xdr:from>
    <xdr:to>
      <xdr:col>11</xdr:col>
      <xdr:colOff>520903</xdr:colOff>
      <xdr:row>35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8785-EF66-AD4D-3137-48DA95EB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581204</xdr:colOff>
      <xdr:row>21</xdr:row>
      <xdr:rowOff>85601</xdr:rowOff>
    </xdr:from>
    <xdr:to>
      <xdr:col>5</xdr:col>
      <xdr:colOff>743860</xdr:colOff>
      <xdr:row>35</xdr:row>
      <xdr:rowOff>50957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AF3BA-7BFC-40D5-C453-3D2C47C6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646544</xdr:colOff>
      <xdr:row>21</xdr:row>
      <xdr:rowOff>19629</xdr:rowOff>
    </xdr:from>
    <xdr:to>
      <xdr:col>17</xdr:col>
      <xdr:colOff>577272</xdr:colOff>
      <xdr:row>35</xdr:row>
      <xdr:rowOff>176647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392CFC-E927-7B07-2CCF-261F9E088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ar Martinaj" refreshedDate="45898.619012037037" createdVersion="8" refreshedVersion="8" minRefreshableVersion="3" recordCount="84" xr:uid="{0CCCE353-1978-465D-8310-6BA34BCB678C}">
  <cacheSource type="worksheet">
    <worksheetSource name="Table1"/>
  </cacheSource>
  <cacheFields count="8">
    <cacheField name="Date" numFmtId="14">
      <sharedItems containsSemiMixedTypes="0" containsNonDate="0" containsDate="1" containsString="0" minDate="2024-01-06T00:00:00" maxDate="2024-12-27T00:00:00" count="70">
        <d v="2024-01-26T00:00:00"/>
        <d v="2024-01-10T00:00:00"/>
        <d v="2024-01-07T00:00:00"/>
        <d v="2024-01-28T00:00:00"/>
        <d v="2024-01-06T00:00:00"/>
        <d v="2024-01-17T00:00:00"/>
        <d v="2024-02-15T00:00:00"/>
        <d v="2024-02-20T00:00:00"/>
        <d v="2024-02-10T00:00:00"/>
        <d v="2024-02-06T00:00:00"/>
        <d v="2024-02-21T00:00:00"/>
        <d v="2024-02-14T00:00:00"/>
        <d v="2024-03-05T00:00:00"/>
        <d v="2024-03-08T00:00:00"/>
        <d v="2024-03-21T00:00:00"/>
        <d v="2024-03-11T00:00:00"/>
        <d v="2024-03-18T00:00:00"/>
        <d v="2024-04-08T00:00:00"/>
        <d v="2024-04-03T00:00:00"/>
        <d v="2024-04-11T00:00:00"/>
        <d v="2024-04-24T00:00:00"/>
        <d v="2024-04-06T00:00:00"/>
        <d v="2024-04-15T00:00:00"/>
        <d v="2024-05-03T00:00:00"/>
        <d v="2024-05-04T00:00:00"/>
        <d v="2024-05-13T00:00:00"/>
        <d v="2024-05-09T00:00:00"/>
        <d v="2024-05-27T00:00:00"/>
        <d v="2024-05-02T00:00:00"/>
        <d v="2024-06-21T00:00:00"/>
        <d v="2024-06-26T00:00:00"/>
        <d v="2024-06-25T00:00:00"/>
        <d v="2024-06-15T00:00:00"/>
        <d v="2024-06-12T00:00:00"/>
        <d v="2024-07-07T00:00:00"/>
        <d v="2024-07-23T00:00:00"/>
        <d v="2024-07-25T00:00:00"/>
        <d v="2024-07-10T00:00:00"/>
        <d v="2024-07-16T00:00:00"/>
        <d v="2024-07-20T00:00:00"/>
        <d v="2024-08-08T00:00:00"/>
        <d v="2024-08-23T00:00:00"/>
        <d v="2024-08-11T00:00:00"/>
        <d v="2024-08-16T00:00:00"/>
        <d v="2024-08-25T00:00:00"/>
        <d v="2024-08-22T00:00:00"/>
        <d v="2024-09-13T00:00:00"/>
        <d v="2024-09-04T00:00:00"/>
        <d v="2024-09-10T00:00:00"/>
        <d v="2024-09-18T00:00:00"/>
        <d v="2024-09-20T00:00:00"/>
        <d v="2024-09-05T00:00:00"/>
        <d v="2024-10-25T00:00:00"/>
        <d v="2024-10-17T00:00:00"/>
        <d v="2024-10-23T00:00:00"/>
        <d v="2024-10-21T00:00:00"/>
        <d v="2024-10-01T00:00:00"/>
        <d v="2024-10-06T00:00:00"/>
        <d v="2024-11-05T00:00:00"/>
        <d v="2024-11-18T00:00:00"/>
        <d v="2024-11-21T00:00:00"/>
        <d v="2024-11-06T00:00:00"/>
        <d v="2024-11-23T00:00:00"/>
        <d v="2024-11-02T00:00:00"/>
        <d v="2024-12-01T00:00:00"/>
        <d v="2024-12-24T00:00:00"/>
        <d v="2024-12-26T00:00:00"/>
        <d v="2024-12-17T00:00:00"/>
        <d v="2024-12-19T00:00:00"/>
        <d v="2024-12-10T00:00:00"/>
      </sharedItems>
      <fieldGroup par="6"/>
    </cacheField>
    <cacheField name="Category" numFmtId="0">
      <sharedItems count="7">
        <s v="Salary"/>
        <s v="Rent"/>
        <s v="Food"/>
        <s v="Transport"/>
        <s v="Entertainment"/>
        <s v="Utilities"/>
        <s v="Savings Deposit"/>
      </sharedItems>
    </cacheField>
    <cacheField name="Income" numFmtId="0">
      <sharedItems containsSemiMixedTypes="0" containsString="0" containsNumber="1" containsInteger="1" minValue="0" maxValue="1500" count="2">
        <n v="1500"/>
        <n v="0"/>
      </sharedItems>
    </cacheField>
    <cacheField name="Expense" numFmtId="0">
      <sharedItems containsSemiMixedTypes="0" containsString="0" containsNumber="1" containsInteger="1" minValue="0" maxValue="400"/>
    </cacheField>
    <cacheField name="Notes" numFmtId="0">
      <sharedItems containsBlank="1"/>
    </cacheField>
    <cacheField name="Days (Date)" numFmtId="0" databaseField="0">
      <fieldGroup base="0">
        <rangePr groupBy="days" startDate="2024-01-06T00:00:00" endDate="2024-12-27T00:00:00"/>
        <groupItems count="368">
          <s v="&lt;1/6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7/2024"/>
        </groupItems>
      </fieldGroup>
    </cacheField>
    <cacheField name="Months (Date)" numFmtId="0" databaseField="0">
      <fieldGroup base="0">
        <rangePr groupBy="months" startDate="2024-01-06T00:00:00" endDate="2024-12-27T00:00:00"/>
        <groupItems count="14">
          <s v="&lt;1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4"/>
        </groupItems>
      </fieldGroup>
    </cacheField>
    <cacheField name="Savings" numFmtId="0" formula="Income -Expens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n v="0"/>
    <s v="Monthly paycheck"/>
  </r>
  <r>
    <x v="0"/>
    <x v="1"/>
    <x v="1"/>
    <n v="400"/>
    <m/>
  </r>
  <r>
    <x v="1"/>
    <x v="2"/>
    <x v="1"/>
    <n v="310"/>
    <m/>
  </r>
  <r>
    <x v="2"/>
    <x v="3"/>
    <x v="1"/>
    <n v="87"/>
    <m/>
  </r>
  <r>
    <x v="3"/>
    <x v="4"/>
    <x v="1"/>
    <n v="141"/>
    <m/>
  </r>
  <r>
    <x v="4"/>
    <x v="5"/>
    <x v="1"/>
    <n v="124"/>
    <m/>
  </r>
  <r>
    <x v="5"/>
    <x v="6"/>
    <x v="1"/>
    <n v="174"/>
    <m/>
  </r>
  <r>
    <x v="6"/>
    <x v="0"/>
    <x v="0"/>
    <n v="0"/>
    <s v="Monthly paycheck"/>
  </r>
  <r>
    <x v="6"/>
    <x v="1"/>
    <x v="1"/>
    <n v="400"/>
    <m/>
  </r>
  <r>
    <x v="7"/>
    <x v="2"/>
    <x v="1"/>
    <n v="329"/>
    <m/>
  </r>
  <r>
    <x v="8"/>
    <x v="3"/>
    <x v="1"/>
    <n v="65"/>
    <m/>
  </r>
  <r>
    <x v="9"/>
    <x v="4"/>
    <x v="1"/>
    <n v="98"/>
    <m/>
  </r>
  <r>
    <x v="10"/>
    <x v="5"/>
    <x v="1"/>
    <n v="139"/>
    <m/>
  </r>
  <r>
    <x v="11"/>
    <x v="6"/>
    <x v="1"/>
    <n v="161"/>
    <m/>
  </r>
  <r>
    <x v="12"/>
    <x v="0"/>
    <x v="0"/>
    <n v="0"/>
    <s v="Monthly paycheck"/>
  </r>
  <r>
    <x v="12"/>
    <x v="1"/>
    <x v="1"/>
    <n v="400"/>
    <m/>
  </r>
  <r>
    <x v="13"/>
    <x v="2"/>
    <x v="1"/>
    <n v="256"/>
    <m/>
  </r>
  <r>
    <x v="14"/>
    <x v="3"/>
    <x v="1"/>
    <n v="115"/>
    <m/>
  </r>
  <r>
    <x v="15"/>
    <x v="4"/>
    <x v="1"/>
    <n v="132"/>
    <m/>
  </r>
  <r>
    <x v="16"/>
    <x v="5"/>
    <x v="1"/>
    <n v="169"/>
    <m/>
  </r>
  <r>
    <x v="14"/>
    <x v="6"/>
    <x v="1"/>
    <n v="232"/>
    <m/>
  </r>
  <r>
    <x v="17"/>
    <x v="0"/>
    <x v="0"/>
    <n v="0"/>
    <s v="Monthly paycheck"/>
  </r>
  <r>
    <x v="17"/>
    <x v="1"/>
    <x v="1"/>
    <n v="400"/>
    <m/>
  </r>
  <r>
    <x v="18"/>
    <x v="2"/>
    <x v="1"/>
    <n v="212"/>
    <m/>
  </r>
  <r>
    <x v="19"/>
    <x v="3"/>
    <x v="1"/>
    <n v="67"/>
    <m/>
  </r>
  <r>
    <x v="20"/>
    <x v="4"/>
    <x v="1"/>
    <n v="135"/>
    <m/>
  </r>
  <r>
    <x v="21"/>
    <x v="5"/>
    <x v="1"/>
    <n v="162"/>
    <m/>
  </r>
  <r>
    <x v="22"/>
    <x v="6"/>
    <x v="1"/>
    <n v="242"/>
    <m/>
  </r>
  <r>
    <x v="23"/>
    <x v="0"/>
    <x v="0"/>
    <n v="0"/>
    <s v="Monthly paycheck"/>
  </r>
  <r>
    <x v="23"/>
    <x v="1"/>
    <x v="1"/>
    <n v="400"/>
    <m/>
  </r>
  <r>
    <x v="24"/>
    <x v="2"/>
    <x v="1"/>
    <n v="297"/>
    <m/>
  </r>
  <r>
    <x v="25"/>
    <x v="3"/>
    <x v="1"/>
    <n v="89"/>
    <m/>
  </r>
  <r>
    <x v="26"/>
    <x v="4"/>
    <x v="1"/>
    <n v="96"/>
    <m/>
  </r>
  <r>
    <x v="27"/>
    <x v="5"/>
    <x v="1"/>
    <n v="197"/>
    <m/>
  </r>
  <r>
    <x v="28"/>
    <x v="6"/>
    <x v="1"/>
    <n v="251"/>
    <m/>
  </r>
  <r>
    <x v="29"/>
    <x v="0"/>
    <x v="0"/>
    <n v="0"/>
    <s v="Monthly paycheck"/>
  </r>
  <r>
    <x v="29"/>
    <x v="1"/>
    <x v="1"/>
    <n v="400"/>
    <m/>
  </r>
  <r>
    <x v="30"/>
    <x v="2"/>
    <x v="1"/>
    <n v="337"/>
    <m/>
  </r>
  <r>
    <x v="31"/>
    <x v="3"/>
    <x v="1"/>
    <n v="98"/>
    <m/>
  </r>
  <r>
    <x v="30"/>
    <x v="4"/>
    <x v="1"/>
    <n v="95"/>
    <m/>
  </r>
  <r>
    <x v="32"/>
    <x v="5"/>
    <x v="1"/>
    <n v="132"/>
    <m/>
  </r>
  <r>
    <x v="33"/>
    <x v="6"/>
    <x v="1"/>
    <n v="135"/>
    <m/>
  </r>
  <r>
    <x v="34"/>
    <x v="0"/>
    <x v="0"/>
    <n v="0"/>
    <s v="Monthly paycheck"/>
  </r>
  <r>
    <x v="34"/>
    <x v="1"/>
    <x v="1"/>
    <n v="400"/>
    <m/>
  </r>
  <r>
    <x v="35"/>
    <x v="2"/>
    <x v="1"/>
    <n v="319"/>
    <m/>
  </r>
  <r>
    <x v="36"/>
    <x v="3"/>
    <x v="1"/>
    <n v="50"/>
    <m/>
  </r>
  <r>
    <x v="37"/>
    <x v="4"/>
    <x v="1"/>
    <n v="88"/>
    <m/>
  </r>
  <r>
    <x v="38"/>
    <x v="5"/>
    <x v="1"/>
    <n v="103"/>
    <m/>
  </r>
  <r>
    <x v="39"/>
    <x v="6"/>
    <x v="1"/>
    <n v="255"/>
    <m/>
  </r>
  <r>
    <x v="40"/>
    <x v="0"/>
    <x v="0"/>
    <n v="0"/>
    <s v="Monthly paycheck"/>
  </r>
  <r>
    <x v="40"/>
    <x v="1"/>
    <x v="1"/>
    <n v="400"/>
    <m/>
  </r>
  <r>
    <x v="41"/>
    <x v="2"/>
    <x v="1"/>
    <n v="327"/>
    <m/>
  </r>
  <r>
    <x v="42"/>
    <x v="3"/>
    <x v="1"/>
    <n v="108"/>
    <m/>
  </r>
  <r>
    <x v="43"/>
    <x v="4"/>
    <x v="1"/>
    <n v="145"/>
    <m/>
  </r>
  <r>
    <x v="44"/>
    <x v="5"/>
    <x v="1"/>
    <n v="112"/>
    <m/>
  </r>
  <r>
    <x v="45"/>
    <x v="6"/>
    <x v="1"/>
    <n v="292"/>
    <m/>
  </r>
  <r>
    <x v="46"/>
    <x v="0"/>
    <x v="0"/>
    <n v="0"/>
    <s v="Monthly paycheck"/>
  </r>
  <r>
    <x v="46"/>
    <x v="1"/>
    <x v="1"/>
    <n v="400"/>
    <m/>
  </r>
  <r>
    <x v="47"/>
    <x v="2"/>
    <x v="1"/>
    <n v="267"/>
    <m/>
  </r>
  <r>
    <x v="48"/>
    <x v="3"/>
    <x v="1"/>
    <n v="97"/>
    <m/>
  </r>
  <r>
    <x v="49"/>
    <x v="4"/>
    <x v="1"/>
    <n v="124"/>
    <m/>
  </r>
  <r>
    <x v="50"/>
    <x v="5"/>
    <x v="1"/>
    <n v="118"/>
    <m/>
  </r>
  <r>
    <x v="51"/>
    <x v="6"/>
    <x v="1"/>
    <n v="163"/>
    <m/>
  </r>
  <r>
    <x v="52"/>
    <x v="0"/>
    <x v="0"/>
    <n v="0"/>
    <s v="Monthly paycheck"/>
  </r>
  <r>
    <x v="52"/>
    <x v="1"/>
    <x v="1"/>
    <n v="400"/>
    <m/>
  </r>
  <r>
    <x v="53"/>
    <x v="2"/>
    <x v="1"/>
    <n v="237"/>
    <m/>
  </r>
  <r>
    <x v="54"/>
    <x v="3"/>
    <x v="1"/>
    <n v="69"/>
    <m/>
  </r>
  <r>
    <x v="55"/>
    <x v="4"/>
    <x v="1"/>
    <n v="117"/>
    <m/>
  </r>
  <r>
    <x v="56"/>
    <x v="5"/>
    <x v="1"/>
    <n v="174"/>
    <m/>
  </r>
  <r>
    <x v="57"/>
    <x v="6"/>
    <x v="1"/>
    <n v="190"/>
    <m/>
  </r>
  <r>
    <x v="58"/>
    <x v="0"/>
    <x v="0"/>
    <n v="0"/>
    <s v="Monthly paycheck"/>
  </r>
  <r>
    <x v="58"/>
    <x v="1"/>
    <x v="1"/>
    <n v="400"/>
    <m/>
  </r>
  <r>
    <x v="59"/>
    <x v="2"/>
    <x v="1"/>
    <n v="233"/>
    <m/>
  </r>
  <r>
    <x v="60"/>
    <x v="3"/>
    <x v="1"/>
    <n v="102"/>
    <m/>
  </r>
  <r>
    <x v="61"/>
    <x v="4"/>
    <x v="1"/>
    <n v="137"/>
    <m/>
  </r>
  <r>
    <x v="62"/>
    <x v="5"/>
    <x v="1"/>
    <n v="149"/>
    <m/>
  </r>
  <r>
    <x v="63"/>
    <x v="6"/>
    <x v="1"/>
    <n v="150"/>
    <m/>
  </r>
  <r>
    <x v="64"/>
    <x v="0"/>
    <x v="0"/>
    <n v="0"/>
    <s v="Monthly paycheck"/>
  </r>
  <r>
    <x v="64"/>
    <x v="1"/>
    <x v="1"/>
    <n v="400"/>
    <m/>
  </r>
  <r>
    <x v="65"/>
    <x v="2"/>
    <x v="1"/>
    <n v="211"/>
    <m/>
  </r>
  <r>
    <x v="66"/>
    <x v="3"/>
    <x v="1"/>
    <n v="72"/>
    <m/>
  </r>
  <r>
    <x v="67"/>
    <x v="4"/>
    <x v="1"/>
    <n v="85"/>
    <m/>
  </r>
  <r>
    <x v="68"/>
    <x v="5"/>
    <x v="1"/>
    <n v="170"/>
    <m/>
  </r>
  <r>
    <x v="69"/>
    <x v="6"/>
    <x v="1"/>
    <n v="18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81F98-8340-4F89-B4C4-717E3459A8DB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F8:G21" firstHeaderRow="1" firstDataRow="1" firstDataCol="1"/>
  <pivotFields count="8">
    <pivotField axis="axisRow" numFmtId="14" showAll="0">
      <items count="71">
        <item x="4"/>
        <item x="2"/>
        <item x="1"/>
        <item x="5"/>
        <item x="0"/>
        <item x="3"/>
        <item x="9"/>
        <item x="8"/>
        <item x="11"/>
        <item x="6"/>
        <item x="7"/>
        <item x="10"/>
        <item x="12"/>
        <item x="13"/>
        <item x="15"/>
        <item x="16"/>
        <item x="14"/>
        <item x="18"/>
        <item x="21"/>
        <item x="17"/>
        <item x="19"/>
        <item x="22"/>
        <item x="20"/>
        <item x="28"/>
        <item x="23"/>
        <item x="24"/>
        <item x="26"/>
        <item x="25"/>
        <item x="27"/>
        <item x="33"/>
        <item x="32"/>
        <item x="29"/>
        <item x="31"/>
        <item x="30"/>
        <item x="34"/>
        <item x="37"/>
        <item x="38"/>
        <item x="39"/>
        <item x="35"/>
        <item x="36"/>
        <item x="40"/>
        <item x="42"/>
        <item x="43"/>
        <item x="45"/>
        <item x="41"/>
        <item x="44"/>
        <item x="47"/>
        <item x="51"/>
        <item x="48"/>
        <item x="46"/>
        <item x="49"/>
        <item x="50"/>
        <item x="56"/>
        <item x="57"/>
        <item x="53"/>
        <item x="55"/>
        <item x="54"/>
        <item x="52"/>
        <item x="63"/>
        <item x="58"/>
        <item x="61"/>
        <item x="59"/>
        <item x="60"/>
        <item x="62"/>
        <item x="64"/>
        <item x="69"/>
        <item x="67"/>
        <item x="68"/>
        <item x="65"/>
        <item x="66"/>
        <item t="default"/>
      </items>
    </pivotField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</pivotFields>
  <rowFields count="3">
    <field x="6"/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vings" fld="7" baseField="0" baseItem="0"/>
  </dataFields>
  <formats count="12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6" type="button" dataOnly="0" labelOnly="1" outline="0" axis="axisRow" fieldPosition="0"/>
    </format>
    <format dxfId="141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0">
      <pivotArea dataOnly="0" labelOnly="1" grandRow="1" outline="0" fieldPosition="0"/>
    </format>
    <format dxfId="139">
      <pivotArea dataOnly="0" labelOnly="1" outline="0" axis="axisValues" fieldPosition="0"/>
    </format>
    <format dxfId="85">
      <pivotArea type="all" dataOnly="0" outline="0" fieldPosition="0"/>
    </format>
    <format dxfId="78">
      <pivotArea outline="0" collapsedLevelsAreSubtotals="1" fieldPosition="0"/>
    </format>
    <format dxfId="77">
      <pivotArea field="6" type="button" dataOnly="0" labelOnly="1" outline="0" axis="axisRow" fieldPosition="0"/>
    </format>
    <format dxfId="76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977AF-05E9-4C8A-8C34-5EE34C0F6C06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ategory">
  <location ref="I8:J15" firstHeaderRow="1" firstDataRow="1" firstDataCol="1"/>
  <pivotFields count="8">
    <pivotField numFmtId="14" showAll="0">
      <items count="71">
        <item x="4"/>
        <item x="2"/>
        <item x="1"/>
        <item x="5"/>
        <item x="0"/>
        <item x="3"/>
        <item x="9"/>
        <item x="8"/>
        <item x="11"/>
        <item x="6"/>
        <item x="7"/>
        <item x="10"/>
        <item x="12"/>
        <item x="13"/>
        <item x="15"/>
        <item x="16"/>
        <item x="14"/>
        <item x="18"/>
        <item x="21"/>
        <item x="17"/>
        <item x="19"/>
        <item x="22"/>
        <item x="20"/>
        <item x="28"/>
        <item x="23"/>
        <item x="24"/>
        <item x="26"/>
        <item x="25"/>
        <item x="27"/>
        <item x="33"/>
        <item x="32"/>
        <item x="29"/>
        <item x="31"/>
        <item x="30"/>
        <item x="34"/>
        <item x="37"/>
        <item x="38"/>
        <item x="39"/>
        <item x="35"/>
        <item x="36"/>
        <item x="40"/>
        <item x="42"/>
        <item x="43"/>
        <item x="45"/>
        <item x="41"/>
        <item x="44"/>
        <item x="47"/>
        <item x="51"/>
        <item x="48"/>
        <item x="46"/>
        <item x="49"/>
        <item x="50"/>
        <item x="56"/>
        <item x="57"/>
        <item x="53"/>
        <item x="55"/>
        <item x="54"/>
        <item x="52"/>
        <item x="63"/>
        <item x="58"/>
        <item x="61"/>
        <item x="59"/>
        <item x="60"/>
        <item x="62"/>
        <item x="64"/>
        <item x="69"/>
        <item x="67"/>
        <item x="68"/>
        <item x="65"/>
        <item x="66"/>
        <item t="default"/>
      </items>
    </pivotField>
    <pivotField axis="axisRow" showAll="0">
      <items count="8">
        <item x="4"/>
        <item x="2"/>
        <item x="1"/>
        <item h="1" x="0"/>
        <item x="6"/>
        <item x="3"/>
        <item x="5"/>
        <item t="default"/>
      </items>
    </pivotField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Sum of Expense" fld="3" baseField="0" baseItem="0"/>
  </dataFields>
  <formats count="12"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1" type="button" dataOnly="0" labelOnly="1" outline="0" axis="axisRow" fieldPosition="0"/>
    </format>
    <format dxfId="147">
      <pivotArea dataOnly="0" labelOnly="1" fieldPosition="0">
        <references count="1">
          <reference field="1" count="0"/>
        </references>
      </pivotArea>
    </format>
    <format dxfId="146">
      <pivotArea dataOnly="0" labelOnly="1" grandRow="1" outline="0" fieldPosition="0"/>
    </format>
    <format dxfId="145">
      <pivotArea dataOnly="0" labelOnly="1" outline="0" axis="axisValues" fieldPosition="0"/>
    </format>
    <format dxfId="72">
      <pivotArea type="all" dataOnly="0" outline="0" fieldPosition="0"/>
    </format>
    <format dxfId="65">
      <pivotArea outline="0" collapsedLevelsAreSubtotals="1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A0AF4-A95A-4427-B015-31F0A0866A39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Month">
  <location ref="B8:D21" firstHeaderRow="0" firstDataRow="1" firstDataCol="1"/>
  <pivotFields count="8">
    <pivotField axis="axisRow" numFmtId="14" showAll="0">
      <items count="71">
        <item x="4"/>
        <item x="2"/>
        <item x="1"/>
        <item x="5"/>
        <item x="0"/>
        <item x="3"/>
        <item x="9"/>
        <item x="8"/>
        <item x="11"/>
        <item x="6"/>
        <item x="7"/>
        <item x="10"/>
        <item x="12"/>
        <item x="13"/>
        <item x="15"/>
        <item x="16"/>
        <item x="14"/>
        <item x="18"/>
        <item x="21"/>
        <item x="17"/>
        <item x="19"/>
        <item x="22"/>
        <item x="20"/>
        <item x="28"/>
        <item x="23"/>
        <item x="24"/>
        <item x="26"/>
        <item x="25"/>
        <item x="27"/>
        <item x="33"/>
        <item x="32"/>
        <item x="29"/>
        <item x="31"/>
        <item x="30"/>
        <item x="34"/>
        <item x="37"/>
        <item x="38"/>
        <item x="39"/>
        <item x="35"/>
        <item x="36"/>
        <item x="40"/>
        <item x="42"/>
        <item x="43"/>
        <item x="45"/>
        <item x="41"/>
        <item x="44"/>
        <item x="47"/>
        <item x="51"/>
        <item x="48"/>
        <item x="46"/>
        <item x="49"/>
        <item x="50"/>
        <item x="56"/>
        <item x="57"/>
        <item x="53"/>
        <item x="55"/>
        <item x="54"/>
        <item x="52"/>
        <item x="63"/>
        <item x="58"/>
        <item x="61"/>
        <item x="59"/>
        <item x="60"/>
        <item x="62"/>
        <item x="64"/>
        <item x="69"/>
        <item x="67"/>
        <item x="68"/>
        <item x="65"/>
        <item x="66"/>
        <item t="default"/>
      </items>
    </pivotField>
    <pivotField showAll="0"/>
    <pivotField dataField="1"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6"/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2" baseField="0" baseItem="0"/>
    <dataField name="Sum of Expense" fld="3" baseField="0" baseItem="0"/>
  </dataFields>
  <formats count="12"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6" type="button" dataOnly="0" labelOnly="1" outline="0" axis="axisRow" fieldPosition="0"/>
    </format>
    <format dxfId="154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53">
      <pivotArea dataOnly="0" labelOnly="1" grandRow="1" outline="0" fieldPosition="0"/>
    </format>
    <format dxfId="1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type="all" dataOnly="0" outline="0" fieldPosition="0"/>
    </format>
    <format dxfId="52">
      <pivotArea outline="0" collapsedLevelsAreSubtotals="1" fieldPosition="0"/>
    </format>
    <format dxfId="51">
      <pivotArea field="6" type="button" dataOnly="0" labelOnly="1" outline="0" axis="axisRow" fieldPosition="0"/>
    </format>
    <format dxfId="50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EB22C-15E8-4AF5-B4C2-31B15B87001C}" name="Table1" displayName="Table1" ref="A1:E85" totalsRowShown="0">
  <autoFilter ref="A1:E85" xr:uid="{FC9EB22C-15E8-4AF5-B4C2-31B15B87001C}"/>
  <tableColumns count="5">
    <tableColumn id="1" xr3:uid="{0C94AC49-EC4D-4A09-8FC6-4B7E63307497}" name="Date" dataDxfId="151"/>
    <tableColumn id="2" xr3:uid="{F7A91364-1E4E-4902-8EE6-45AE84E0067E}" name="Category"/>
    <tableColumn id="3" xr3:uid="{12F4FBEC-DF8F-4422-AD82-E296787AA7FE}" name="Income"/>
    <tableColumn id="4" xr3:uid="{D69CB4AD-B6B2-4C9B-B43C-4E88B8366045}" name="Expense"/>
    <tableColumn id="5" xr3:uid="{78775A1B-C462-433E-B3B0-023EFCB45C2F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EDBA-F0C6-4200-BE6B-8B9816569C62}">
  <dimension ref="A1:E85"/>
  <sheetViews>
    <sheetView tabSelected="1" workbookViewId="0">
      <selection activeCell="F14" sqref="F14"/>
    </sheetView>
  </sheetViews>
  <sheetFormatPr defaultRowHeight="14.5" x14ac:dyDescent="0.35"/>
  <cols>
    <col min="1" max="1" width="10.08984375" bestFit="1" customWidth="1"/>
    <col min="2" max="2" width="13.6328125" bestFit="1" customWidth="1"/>
    <col min="3" max="3" width="9.08984375" customWidth="1"/>
    <col min="4" max="4" width="9.81640625" customWidth="1"/>
    <col min="5" max="5" width="15.36328125" bestFit="1" customWidth="1"/>
  </cols>
  <sheetData>
    <row r="1" spans="1:5" x14ac:dyDescent="0.35">
      <c r="A1" s="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5">
      <c r="A2" s="1">
        <v>45317</v>
      </c>
      <c r="B2" t="s">
        <v>10</v>
      </c>
      <c r="C2">
        <v>1500</v>
      </c>
      <c r="D2">
        <v>0</v>
      </c>
      <c r="E2" t="s">
        <v>11</v>
      </c>
    </row>
    <row r="3" spans="1:5" x14ac:dyDescent="0.35">
      <c r="A3" s="1">
        <v>45317</v>
      </c>
      <c r="B3" t="s">
        <v>12</v>
      </c>
      <c r="C3">
        <v>0</v>
      </c>
      <c r="D3">
        <v>400</v>
      </c>
    </row>
    <row r="4" spans="1:5" x14ac:dyDescent="0.35">
      <c r="A4" s="1">
        <v>45301</v>
      </c>
      <c r="B4" t="s">
        <v>13</v>
      </c>
      <c r="C4">
        <v>0</v>
      </c>
      <c r="D4">
        <v>310</v>
      </c>
    </row>
    <row r="5" spans="1:5" x14ac:dyDescent="0.35">
      <c r="A5" s="1">
        <v>45298</v>
      </c>
      <c r="B5" t="s">
        <v>14</v>
      </c>
      <c r="C5">
        <v>0</v>
      </c>
      <c r="D5">
        <v>87</v>
      </c>
    </row>
    <row r="6" spans="1:5" x14ac:dyDescent="0.35">
      <c r="A6" s="1">
        <v>45319</v>
      </c>
      <c r="B6" t="s">
        <v>15</v>
      </c>
      <c r="C6">
        <v>0</v>
      </c>
      <c r="D6">
        <v>141</v>
      </c>
    </row>
    <row r="7" spans="1:5" x14ac:dyDescent="0.35">
      <c r="A7" s="1">
        <v>45297</v>
      </c>
      <c r="B7" t="s">
        <v>16</v>
      </c>
      <c r="C7">
        <v>0</v>
      </c>
      <c r="D7">
        <v>124</v>
      </c>
    </row>
    <row r="8" spans="1:5" x14ac:dyDescent="0.35">
      <c r="A8" s="1">
        <v>45308</v>
      </c>
      <c r="B8" t="s">
        <v>17</v>
      </c>
      <c r="C8">
        <v>0</v>
      </c>
      <c r="D8">
        <v>174</v>
      </c>
    </row>
    <row r="9" spans="1:5" x14ac:dyDescent="0.35">
      <c r="A9" s="1">
        <v>45337</v>
      </c>
      <c r="B9" t="s">
        <v>10</v>
      </c>
      <c r="C9">
        <v>1500</v>
      </c>
      <c r="D9">
        <v>0</v>
      </c>
      <c r="E9" t="s">
        <v>11</v>
      </c>
    </row>
    <row r="10" spans="1:5" x14ac:dyDescent="0.35">
      <c r="A10" s="1">
        <v>45337</v>
      </c>
      <c r="B10" t="s">
        <v>12</v>
      </c>
      <c r="C10">
        <v>0</v>
      </c>
      <c r="D10">
        <v>400</v>
      </c>
    </row>
    <row r="11" spans="1:5" x14ac:dyDescent="0.35">
      <c r="A11" s="1">
        <v>45342</v>
      </c>
      <c r="B11" t="s">
        <v>13</v>
      </c>
      <c r="C11">
        <v>0</v>
      </c>
      <c r="D11">
        <v>329</v>
      </c>
    </row>
    <row r="12" spans="1:5" x14ac:dyDescent="0.35">
      <c r="A12" s="1">
        <v>45332</v>
      </c>
      <c r="B12" t="s">
        <v>14</v>
      </c>
      <c r="C12">
        <v>0</v>
      </c>
      <c r="D12">
        <v>65</v>
      </c>
    </row>
    <row r="13" spans="1:5" x14ac:dyDescent="0.35">
      <c r="A13" s="1">
        <v>45328</v>
      </c>
      <c r="B13" t="s">
        <v>15</v>
      </c>
      <c r="C13">
        <v>0</v>
      </c>
      <c r="D13">
        <v>98</v>
      </c>
    </row>
    <row r="14" spans="1:5" x14ac:dyDescent="0.35">
      <c r="A14" s="1">
        <v>45343</v>
      </c>
      <c r="B14" t="s">
        <v>16</v>
      </c>
      <c r="C14">
        <v>0</v>
      </c>
      <c r="D14">
        <v>139</v>
      </c>
    </row>
    <row r="15" spans="1:5" x14ac:dyDescent="0.35">
      <c r="A15" s="1">
        <v>45336</v>
      </c>
      <c r="B15" t="s">
        <v>17</v>
      </c>
      <c r="C15">
        <v>0</v>
      </c>
      <c r="D15">
        <v>161</v>
      </c>
    </row>
    <row r="16" spans="1:5" x14ac:dyDescent="0.35">
      <c r="A16" s="1">
        <v>45356</v>
      </c>
      <c r="B16" t="s">
        <v>10</v>
      </c>
      <c r="C16">
        <v>1500</v>
      </c>
      <c r="D16">
        <v>0</v>
      </c>
      <c r="E16" t="s">
        <v>11</v>
      </c>
    </row>
    <row r="17" spans="1:5" x14ac:dyDescent="0.35">
      <c r="A17" s="1">
        <v>45356</v>
      </c>
      <c r="B17" t="s">
        <v>12</v>
      </c>
      <c r="C17">
        <v>0</v>
      </c>
      <c r="D17">
        <v>400</v>
      </c>
    </row>
    <row r="18" spans="1:5" x14ac:dyDescent="0.35">
      <c r="A18" s="1">
        <v>45359</v>
      </c>
      <c r="B18" t="s">
        <v>13</v>
      </c>
      <c r="C18">
        <v>0</v>
      </c>
      <c r="D18">
        <v>256</v>
      </c>
    </row>
    <row r="19" spans="1:5" x14ac:dyDescent="0.35">
      <c r="A19" s="1">
        <v>45372</v>
      </c>
      <c r="B19" t="s">
        <v>14</v>
      </c>
      <c r="C19">
        <v>0</v>
      </c>
      <c r="D19">
        <v>115</v>
      </c>
    </row>
    <row r="20" spans="1:5" x14ac:dyDescent="0.35">
      <c r="A20" s="1">
        <v>45362</v>
      </c>
      <c r="B20" t="s">
        <v>15</v>
      </c>
      <c r="C20">
        <v>0</v>
      </c>
      <c r="D20">
        <v>132</v>
      </c>
    </row>
    <row r="21" spans="1:5" x14ac:dyDescent="0.35">
      <c r="A21" s="1">
        <v>45369</v>
      </c>
      <c r="B21" t="s">
        <v>16</v>
      </c>
      <c r="C21">
        <v>0</v>
      </c>
      <c r="D21">
        <v>169</v>
      </c>
    </row>
    <row r="22" spans="1:5" x14ac:dyDescent="0.35">
      <c r="A22" s="1">
        <v>45372</v>
      </c>
      <c r="B22" t="s">
        <v>17</v>
      </c>
      <c r="C22">
        <v>0</v>
      </c>
      <c r="D22">
        <v>232</v>
      </c>
    </row>
    <row r="23" spans="1:5" x14ac:dyDescent="0.35">
      <c r="A23" s="1">
        <v>45390</v>
      </c>
      <c r="B23" t="s">
        <v>10</v>
      </c>
      <c r="C23">
        <v>1500</v>
      </c>
      <c r="D23">
        <v>0</v>
      </c>
      <c r="E23" t="s">
        <v>11</v>
      </c>
    </row>
    <row r="24" spans="1:5" x14ac:dyDescent="0.35">
      <c r="A24" s="1">
        <v>45390</v>
      </c>
      <c r="B24" t="s">
        <v>12</v>
      </c>
      <c r="C24">
        <v>0</v>
      </c>
      <c r="D24">
        <v>400</v>
      </c>
    </row>
    <row r="25" spans="1:5" x14ac:dyDescent="0.35">
      <c r="A25" s="1">
        <v>45385</v>
      </c>
      <c r="B25" t="s">
        <v>13</v>
      </c>
      <c r="C25">
        <v>0</v>
      </c>
      <c r="D25">
        <v>212</v>
      </c>
    </row>
    <row r="26" spans="1:5" x14ac:dyDescent="0.35">
      <c r="A26" s="1">
        <v>45393</v>
      </c>
      <c r="B26" t="s">
        <v>14</v>
      </c>
      <c r="C26">
        <v>0</v>
      </c>
      <c r="D26">
        <v>67</v>
      </c>
    </row>
    <row r="27" spans="1:5" x14ac:dyDescent="0.35">
      <c r="A27" s="1">
        <v>45406</v>
      </c>
      <c r="B27" t="s">
        <v>15</v>
      </c>
      <c r="C27">
        <v>0</v>
      </c>
      <c r="D27">
        <v>135</v>
      </c>
    </row>
    <row r="28" spans="1:5" x14ac:dyDescent="0.35">
      <c r="A28" s="1">
        <v>45388</v>
      </c>
      <c r="B28" t="s">
        <v>16</v>
      </c>
      <c r="C28">
        <v>0</v>
      </c>
      <c r="D28">
        <v>162</v>
      </c>
    </row>
    <row r="29" spans="1:5" x14ac:dyDescent="0.35">
      <c r="A29" s="1">
        <v>45397</v>
      </c>
      <c r="B29" t="s">
        <v>17</v>
      </c>
      <c r="C29">
        <v>0</v>
      </c>
      <c r="D29">
        <v>242</v>
      </c>
    </row>
    <row r="30" spans="1:5" x14ac:dyDescent="0.35">
      <c r="A30" s="1">
        <v>45415</v>
      </c>
      <c r="B30" t="s">
        <v>10</v>
      </c>
      <c r="C30">
        <v>1500</v>
      </c>
      <c r="D30">
        <v>0</v>
      </c>
      <c r="E30" t="s">
        <v>11</v>
      </c>
    </row>
    <row r="31" spans="1:5" x14ac:dyDescent="0.35">
      <c r="A31" s="1">
        <v>45415</v>
      </c>
      <c r="B31" t="s">
        <v>12</v>
      </c>
      <c r="C31">
        <v>0</v>
      </c>
      <c r="D31">
        <v>400</v>
      </c>
    </row>
    <row r="32" spans="1:5" x14ac:dyDescent="0.35">
      <c r="A32" s="1">
        <v>45416</v>
      </c>
      <c r="B32" t="s">
        <v>13</v>
      </c>
      <c r="C32">
        <v>0</v>
      </c>
      <c r="D32">
        <v>297</v>
      </c>
    </row>
    <row r="33" spans="1:5" x14ac:dyDescent="0.35">
      <c r="A33" s="1">
        <v>45425</v>
      </c>
      <c r="B33" t="s">
        <v>14</v>
      </c>
      <c r="C33">
        <v>0</v>
      </c>
      <c r="D33">
        <v>89</v>
      </c>
    </row>
    <row r="34" spans="1:5" x14ac:dyDescent="0.35">
      <c r="A34" s="1">
        <v>45421</v>
      </c>
      <c r="B34" t="s">
        <v>15</v>
      </c>
      <c r="C34">
        <v>0</v>
      </c>
      <c r="D34">
        <v>96</v>
      </c>
    </row>
    <row r="35" spans="1:5" x14ac:dyDescent="0.35">
      <c r="A35" s="1">
        <v>45439</v>
      </c>
      <c r="B35" t="s">
        <v>16</v>
      </c>
      <c r="C35">
        <v>0</v>
      </c>
      <c r="D35">
        <v>197</v>
      </c>
    </row>
    <row r="36" spans="1:5" x14ac:dyDescent="0.35">
      <c r="A36" s="1">
        <v>45414</v>
      </c>
      <c r="B36" t="s">
        <v>17</v>
      </c>
      <c r="C36">
        <v>0</v>
      </c>
      <c r="D36">
        <v>251</v>
      </c>
    </row>
    <row r="37" spans="1:5" x14ac:dyDescent="0.35">
      <c r="A37" s="1">
        <v>45464</v>
      </c>
      <c r="B37" t="s">
        <v>10</v>
      </c>
      <c r="C37">
        <v>1500</v>
      </c>
      <c r="D37">
        <v>0</v>
      </c>
      <c r="E37" t="s">
        <v>11</v>
      </c>
    </row>
    <row r="38" spans="1:5" x14ac:dyDescent="0.35">
      <c r="A38" s="1">
        <v>45464</v>
      </c>
      <c r="B38" t="s">
        <v>12</v>
      </c>
      <c r="C38">
        <v>0</v>
      </c>
      <c r="D38">
        <v>400</v>
      </c>
    </row>
    <row r="39" spans="1:5" x14ac:dyDescent="0.35">
      <c r="A39" s="1">
        <v>45469</v>
      </c>
      <c r="B39" t="s">
        <v>13</v>
      </c>
      <c r="C39">
        <v>0</v>
      </c>
      <c r="D39">
        <v>337</v>
      </c>
    </row>
    <row r="40" spans="1:5" x14ac:dyDescent="0.35">
      <c r="A40" s="1">
        <v>45468</v>
      </c>
      <c r="B40" t="s">
        <v>14</v>
      </c>
      <c r="C40">
        <v>0</v>
      </c>
      <c r="D40">
        <v>98</v>
      </c>
    </row>
    <row r="41" spans="1:5" x14ac:dyDescent="0.35">
      <c r="A41" s="1">
        <v>45469</v>
      </c>
      <c r="B41" t="s">
        <v>15</v>
      </c>
      <c r="C41">
        <v>0</v>
      </c>
      <c r="D41">
        <v>95</v>
      </c>
    </row>
    <row r="42" spans="1:5" x14ac:dyDescent="0.35">
      <c r="A42" s="1">
        <v>45458</v>
      </c>
      <c r="B42" t="s">
        <v>16</v>
      </c>
      <c r="C42">
        <v>0</v>
      </c>
      <c r="D42">
        <v>132</v>
      </c>
    </row>
    <row r="43" spans="1:5" x14ac:dyDescent="0.35">
      <c r="A43" s="1">
        <v>45455</v>
      </c>
      <c r="B43" t="s">
        <v>17</v>
      </c>
      <c r="C43">
        <v>0</v>
      </c>
      <c r="D43">
        <v>135</v>
      </c>
    </row>
    <row r="44" spans="1:5" x14ac:dyDescent="0.35">
      <c r="A44" s="1">
        <v>45480</v>
      </c>
      <c r="B44" t="s">
        <v>10</v>
      </c>
      <c r="C44">
        <v>1500</v>
      </c>
      <c r="D44">
        <v>0</v>
      </c>
      <c r="E44" t="s">
        <v>11</v>
      </c>
    </row>
    <row r="45" spans="1:5" x14ac:dyDescent="0.35">
      <c r="A45" s="1">
        <v>45480</v>
      </c>
      <c r="B45" t="s">
        <v>12</v>
      </c>
      <c r="C45">
        <v>0</v>
      </c>
      <c r="D45">
        <v>400</v>
      </c>
    </row>
    <row r="46" spans="1:5" x14ac:dyDescent="0.35">
      <c r="A46" s="1">
        <v>45496</v>
      </c>
      <c r="B46" t="s">
        <v>13</v>
      </c>
      <c r="C46">
        <v>0</v>
      </c>
      <c r="D46">
        <v>319</v>
      </c>
    </row>
    <row r="47" spans="1:5" x14ac:dyDescent="0.35">
      <c r="A47" s="1">
        <v>45498</v>
      </c>
      <c r="B47" t="s">
        <v>14</v>
      </c>
      <c r="C47">
        <v>0</v>
      </c>
      <c r="D47">
        <v>50</v>
      </c>
    </row>
    <row r="48" spans="1:5" x14ac:dyDescent="0.35">
      <c r="A48" s="1">
        <v>45483</v>
      </c>
      <c r="B48" t="s">
        <v>15</v>
      </c>
      <c r="C48">
        <v>0</v>
      </c>
      <c r="D48">
        <v>88</v>
      </c>
    </row>
    <row r="49" spans="1:5" x14ac:dyDescent="0.35">
      <c r="A49" s="1">
        <v>45489</v>
      </c>
      <c r="B49" t="s">
        <v>16</v>
      </c>
      <c r="C49">
        <v>0</v>
      </c>
      <c r="D49">
        <v>103</v>
      </c>
    </row>
    <row r="50" spans="1:5" x14ac:dyDescent="0.35">
      <c r="A50" s="1">
        <v>45493</v>
      </c>
      <c r="B50" t="s">
        <v>17</v>
      </c>
      <c r="C50">
        <v>0</v>
      </c>
      <c r="D50">
        <v>255</v>
      </c>
    </row>
    <row r="51" spans="1:5" x14ac:dyDescent="0.35">
      <c r="A51" s="1">
        <v>45512</v>
      </c>
      <c r="B51" t="s">
        <v>10</v>
      </c>
      <c r="C51">
        <v>1500</v>
      </c>
      <c r="D51">
        <v>0</v>
      </c>
      <c r="E51" t="s">
        <v>11</v>
      </c>
    </row>
    <row r="52" spans="1:5" x14ac:dyDescent="0.35">
      <c r="A52" s="1">
        <v>45512</v>
      </c>
      <c r="B52" t="s">
        <v>12</v>
      </c>
      <c r="C52">
        <v>0</v>
      </c>
      <c r="D52">
        <v>400</v>
      </c>
    </row>
    <row r="53" spans="1:5" x14ac:dyDescent="0.35">
      <c r="A53" s="1">
        <v>45527</v>
      </c>
      <c r="B53" t="s">
        <v>13</v>
      </c>
      <c r="C53">
        <v>0</v>
      </c>
      <c r="D53">
        <v>327</v>
      </c>
    </row>
    <row r="54" spans="1:5" x14ac:dyDescent="0.35">
      <c r="A54" s="1">
        <v>45515</v>
      </c>
      <c r="B54" t="s">
        <v>14</v>
      </c>
      <c r="C54">
        <v>0</v>
      </c>
      <c r="D54">
        <v>108</v>
      </c>
    </row>
    <row r="55" spans="1:5" x14ac:dyDescent="0.35">
      <c r="A55" s="1">
        <v>45520</v>
      </c>
      <c r="B55" t="s">
        <v>15</v>
      </c>
      <c r="C55">
        <v>0</v>
      </c>
      <c r="D55">
        <v>145</v>
      </c>
    </row>
    <row r="56" spans="1:5" x14ac:dyDescent="0.35">
      <c r="A56" s="1">
        <v>45529</v>
      </c>
      <c r="B56" t="s">
        <v>16</v>
      </c>
      <c r="C56">
        <v>0</v>
      </c>
      <c r="D56">
        <v>112</v>
      </c>
    </row>
    <row r="57" spans="1:5" x14ac:dyDescent="0.35">
      <c r="A57" s="1">
        <v>45526</v>
      </c>
      <c r="B57" t="s">
        <v>17</v>
      </c>
      <c r="C57">
        <v>0</v>
      </c>
      <c r="D57">
        <v>292</v>
      </c>
    </row>
    <row r="58" spans="1:5" x14ac:dyDescent="0.35">
      <c r="A58" s="1">
        <v>45548</v>
      </c>
      <c r="B58" t="s">
        <v>10</v>
      </c>
      <c r="C58">
        <v>1500</v>
      </c>
      <c r="D58">
        <v>0</v>
      </c>
      <c r="E58" t="s">
        <v>11</v>
      </c>
    </row>
    <row r="59" spans="1:5" x14ac:dyDescent="0.35">
      <c r="A59" s="1">
        <v>45548</v>
      </c>
      <c r="B59" t="s">
        <v>12</v>
      </c>
      <c r="C59">
        <v>0</v>
      </c>
      <c r="D59">
        <v>400</v>
      </c>
    </row>
    <row r="60" spans="1:5" x14ac:dyDescent="0.35">
      <c r="A60" s="1">
        <v>45539</v>
      </c>
      <c r="B60" t="s">
        <v>13</v>
      </c>
      <c r="C60">
        <v>0</v>
      </c>
      <c r="D60">
        <v>267</v>
      </c>
    </row>
    <row r="61" spans="1:5" x14ac:dyDescent="0.35">
      <c r="A61" s="1">
        <v>45545</v>
      </c>
      <c r="B61" t="s">
        <v>14</v>
      </c>
      <c r="C61">
        <v>0</v>
      </c>
      <c r="D61">
        <v>97</v>
      </c>
    </row>
    <row r="62" spans="1:5" x14ac:dyDescent="0.35">
      <c r="A62" s="1">
        <v>45553</v>
      </c>
      <c r="B62" t="s">
        <v>15</v>
      </c>
      <c r="C62">
        <v>0</v>
      </c>
      <c r="D62">
        <v>124</v>
      </c>
    </row>
    <row r="63" spans="1:5" x14ac:dyDescent="0.35">
      <c r="A63" s="1">
        <v>45555</v>
      </c>
      <c r="B63" t="s">
        <v>16</v>
      </c>
      <c r="C63">
        <v>0</v>
      </c>
      <c r="D63">
        <v>118</v>
      </c>
    </row>
    <row r="64" spans="1:5" x14ac:dyDescent="0.35">
      <c r="A64" s="1">
        <v>45540</v>
      </c>
      <c r="B64" t="s">
        <v>17</v>
      </c>
      <c r="C64">
        <v>0</v>
      </c>
      <c r="D64">
        <v>163</v>
      </c>
    </row>
    <row r="65" spans="1:5" x14ac:dyDescent="0.35">
      <c r="A65" s="1">
        <v>45590</v>
      </c>
      <c r="B65" t="s">
        <v>10</v>
      </c>
      <c r="C65">
        <v>1500</v>
      </c>
      <c r="D65">
        <v>0</v>
      </c>
      <c r="E65" t="s">
        <v>11</v>
      </c>
    </row>
    <row r="66" spans="1:5" x14ac:dyDescent="0.35">
      <c r="A66" s="1">
        <v>45590</v>
      </c>
      <c r="B66" t="s">
        <v>12</v>
      </c>
      <c r="C66">
        <v>0</v>
      </c>
      <c r="D66">
        <v>400</v>
      </c>
    </row>
    <row r="67" spans="1:5" x14ac:dyDescent="0.35">
      <c r="A67" s="1">
        <v>45582</v>
      </c>
      <c r="B67" t="s">
        <v>13</v>
      </c>
      <c r="C67">
        <v>0</v>
      </c>
      <c r="D67">
        <v>237</v>
      </c>
    </row>
    <row r="68" spans="1:5" x14ac:dyDescent="0.35">
      <c r="A68" s="1">
        <v>45588</v>
      </c>
      <c r="B68" t="s">
        <v>14</v>
      </c>
      <c r="C68">
        <v>0</v>
      </c>
      <c r="D68">
        <v>69</v>
      </c>
    </row>
    <row r="69" spans="1:5" x14ac:dyDescent="0.35">
      <c r="A69" s="1">
        <v>45586</v>
      </c>
      <c r="B69" t="s">
        <v>15</v>
      </c>
      <c r="C69">
        <v>0</v>
      </c>
      <c r="D69">
        <v>117</v>
      </c>
    </row>
    <row r="70" spans="1:5" x14ac:dyDescent="0.35">
      <c r="A70" s="1">
        <v>45566</v>
      </c>
      <c r="B70" t="s">
        <v>16</v>
      </c>
      <c r="C70">
        <v>0</v>
      </c>
      <c r="D70">
        <v>174</v>
      </c>
    </row>
    <row r="71" spans="1:5" x14ac:dyDescent="0.35">
      <c r="A71" s="1">
        <v>45571</v>
      </c>
      <c r="B71" t="s">
        <v>17</v>
      </c>
      <c r="C71">
        <v>0</v>
      </c>
      <c r="D71">
        <v>190</v>
      </c>
    </row>
    <row r="72" spans="1:5" x14ac:dyDescent="0.35">
      <c r="A72" s="1">
        <v>45601</v>
      </c>
      <c r="B72" t="s">
        <v>10</v>
      </c>
      <c r="C72">
        <v>1500</v>
      </c>
      <c r="D72">
        <v>0</v>
      </c>
      <c r="E72" t="s">
        <v>11</v>
      </c>
    </row>
    <row r="73" spans="1:5" x14ac:dyDescent="0.35">
      <c r="A73" s="1">
        <v>45601</v>
      </c>
      <c r="B73" t="s">
        <v>12</v>
      </c>
      <c r="C73">
        <v>0</v>
      </c>
      <c r="D73">
        <v>400</v>
      </c>
    </row>
    <row r="74" spans="1:5" x14ac:dyDescent="0.35">
      <c r="A74" s="1">
        <v>45614</v>
      </c>
      <c r="B74" t="s">
        <v>13</v>
      </c>
      <c r="C74">
        <v>0</v>
      </c>
      <c r="D74">
        <v>233</v>
      </c>
    </row>
    <row r="75" spans="1:5" x14ac:dyDescent="0.35">
      <c r="A75" s="1">
        <v>45617</v>
      </c>
      <c r="B75" t="s">
        <v>14</v>
      </c>
      <c r="C75">
        <v>0</v>
      </c>
      <c r="D75">
        <v>102</v>
      </c>
    </row>
    <row r="76" spans="1:5" x14ac:dyDescent="0.35">
      <c r="A76" s="1">
        <v>45602</v>
      </c>
      <c r="B76" t="s">
        <v>15</v>
      </c>
      <c r="C76">
        <v>0</v>
      </c>
      <c r="D76">
        <v>137</v>
      </c>
    </row>
    <row r="77" spans="1:5" x14ac:dyDescent="0.35">
      <c r="A77" s="1">
        <v>45619</v>
      </c>
      <c r="B77" t="s">
        <v>16</v>
      </c>
      <c r="C77">
        <v>0</v>
      </c>
      <c r="D77">
        <v>149</v>
      </c>
    </row>
    <row r="78" spans="1:5" x14ac:dyDescent="0.35">
      <c r="A78" s="1">
        <v>45598</v>
      </c>
      <c r="B78" t="s">
        <v>17</v>
      </c>
      <c r="C78">
        <v>0</v>
      </c>
      <c r="D78">
        <v>150</v>
      </c>
    </row>
    <row r="79" spans="1:5" x14ac:dyDescent="0.35">
      <c r="A79" s="1">
        <v>45627</v>
      </c>
      <c r="B79" t="s">
        <v>10</v>
      </c>
      <c r="C79">
        <v>1500</v>
      </c>
      <c r="D79">
        <v>0</v>
      </c>
      <c r="E79" t="s">
        <v>11</v>
      </c>
    </row>
    <row r="80" spans="1:5" x14ac:dyDescent="0.35">
      <c r="A80" s="1">
        <v>45627</v>
      </c>
      <c r="B80" t="s">
        <v>12</v>
      </c>
      <c r="C80">
        <v>0</v>
      </c>
      <c r="D80">
        <v>400</v>
      </c>
    </row>
    <row r="81" spans="1:4" x14ac:dyDescent="0.35">
      <c r="A81" s="1">
        <v>45650</v>
      </c>
      <c r="B81" t="s">
        <v>13</v>
      </c>
      <c r="C81">
        <v>0</v>
      </c>
      <c r="D81">
        <v>211</v>
      </c>
    </row>
    <row r="82" spans="1:4" x14ac:dyDescent="0.35">
      <c r="A82" s="1">
        <v>45652</v>
      </c>
      <c r="B82" t="s">
        <v>14</v>
      </c>
      <c r="C82">
        <v>0</v>
      </c>
      <c r="D82">
        <v>72</v>
      </c>
    </row>
    <row r="83" spans="1:4" x14ac:dyDescent="0.35">
      <c r="A83" s="1">
        <v>45643</v>
      </c>
      <c r="B83" t="s">
        <v>15</v>
      </c>
      <c r="C83">
        <v>0</v>
      </c>
      <c r="D83">
        <v>85</v>
      </c>
    </row>
    <row r="84" spans="1:4" x14ac:dyDescent="0.35">
      <c r="A84" s="1">
        <v>45645</v>
      </c>
      <c r="B84" t="s">
        <v>16</v>
      </c>
      <c r="C84">
        <v>0</v>
      </c>
      <c r="D84">
        <v>170</v>
      </c>
    </row>
    <row r="85" spans="1:4" x14ac:dyDescent="0.35">
      <c r="A85" s="1">
        <v>45636</v>
      </c>
      <c r="B85" t="s">
        <v>17</v>
      </c>
      <c r="C85">
        <v>0</v>
      </c>
      <c r="D85">
        <v>181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E380-84E8-421C-8ADD-89C592CBEE6D}">
  <dimension ref="B1:M21"/>
  <sheetViews>
    <sheetView topLeftCell="A15" zoomScale="70" zoomScaleNormal="70" workbookViewId="0">
      <selection activeCell="F9" sqref="F9"/>
    </sheetView>
  </sheetViews>
  <sheetFormatPr defaultRowHeight="14.5" x14ac:dyDescent="0.35"/>
  <cols>
    <col min="2" max="2" width="11.26953125" bestFit="1" customWidth="1"/>
    <col min="3" max="3" width="14.453125" bestFit="1" customWidth="1"/>
    <col min="4" max="4" width="15.453125" bestFit="1" customWidth="1"/>
    <col min="5" max="5" width="10.08984375" customWidth="1"/>
    <col min="6" max="6" width="15.26953125" bestFit="1" customWidth="1"/>
    <col min="7" max="7" width="14.453125" bestFit="1" customWidth="1"/>
    <col min="8" max="8" width="10.54296875" customWidth="1"/>
    <col min="9" max="9" width="15" bestFit="1" customWidth="1"/>
    <col min="10" max="10" width="15.453125" bestFit="1" customWidth="1"/>
    <col min="12" max="12" width="14" bestFit="1" customWidth="1"/>
    <col min="13" max="13" width="11.81640625" customWidth="1"/>
    <col min="14" max="14" width="14.26953125" bestFit="1" customWidth="1"/>
  </cols>
  <sheetData>
    <row r="1" spans="2:13" x14ac:dyDescent="0.35">
      <c r="B1" s="2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x14ac:dyDescent="0.35">
      <c r="B3" s="4" t="s">
        <v>0</v>
      </c>
      <c r="C3" s="5"/>
      <c r="D3" s="6"/>
      <c r="E3" s="7" t="s">
        <v>1</v>
      </c>
      <c r="F3" s="8"/>
      <c r="G3" s="9"/>
      <c r="H3" s="10" t="s">
        <v>2</v>
      </c>
      <c r="I3" s="11"/>
      <c r="J3" s="12"/>
      <c r="K3" s="10" t="s">
        <v>3</v>
      </c>
      <c r="L3" s="11"/>
      <c r="M3" s="12"/>
    </row>
    <row r="4" spans="2:13" x14ac:dyDescent="0.35">
      <c r="B4" s="13"/>
      <c r="C4" s="14"/>
      <c r="D4" s="15"/>
      <c r="E4" s="16"/>
      <c r="F4" s="17"/>
      <c r="G4" s="18"/>
      <c r="H4" s="19"/>
      <c r="I4" s="20"/>
      <c r="J4" s="21"/>
      <c r="K4" s="19"/>
      <c r="L4" s="20"/>
      <c r="M4" s="21"/>
    </row>
    <row r="5" spans="2:13" x14ac:dyDescent="0.35">
      <c r="B5" s="22">
        <f>SUM(Data!C:C)</f>
        <v>18000</v>
      </c>
      <c r="C5" s="23"/>
      <c r="D5" s="24"/>
      <c r="E5" s="25">
        <f>SUM(Data!D:D)</f>
        <v>14722</v>
      </c>
      <c r="F5" s="26"/>
      <c r="G5" s="27"/>
      <c r="H5" s="28">
        <f>SUM(Data!C:C) - SUM(Data!D:D)</f>
        <v>3278</v>
      </c>
      <c r="I5" s="29"/>
      <c r="J5" s="30"/>
      <c r="K5" s="31">
        <f>H5/B5</f>
        <v>0.18211111111111111</v>
      </c>
      <c r="L5" s="32"/>
      <c r="M5" s="33"/>
    </row>
    <row r="6" spans="2:13" x14ac:dyDescent="0.35">
      <c r="B6" s="34"/>
      <c r="C6" s="35"/>
      <c r="D6" s="36"/>
      <c r="E6" s="37"/>
      <c r="F6" s="38"/>
      <c r="G6" s="39"/>
      <c r="H6" s="40"/>
      <c r="I6" s="41"/>
      <c r="J6" s="42"/>
      <c r="K6" s="43"/>
      <c r="L6" s="44"/>
      <c r="M6" s="45"/>
    </row>
    <row r="8" spans="2:13" ht="16" x14ac:dyDescent="0.4">
      <c r="B8" s="46" t="s">
        <v>34</v>
      </c>
      <c r="C8" s="47" t="s">
        <v>31</v>
      </c>
      <c r="D8" s="47" t="s">
        <v>32</v>
      </c>
      <c r="E8" s="48"/>
      <c r="F8" s="46" t="s">
        <v>34</v>
      </c>
      <c r="G8" s="47" t="s">
        <v>33</v>
      </c>
      <c r="H8" s="48"/>
      <c r="I8" s="46" t="s">
        <v>6</v>
      </c>
      <c r="J8" s="47" t="s">
        <v>32</v>
      </c>
    </row>
    <row r="9" spans="2:13" ht="16" x14ac:dyDescent="0.4">
      <c r="B9" s="49" t="s">
        <v>19</v>
      </c>
      <c r="C9" s="50">
        <v>1500</v>
      </c>
      <c r="D9" s="50">
        <v>1236</v>
      </c>
      <c r="E9" s="48"/>
      <c r="F9" s="49" t="s">
        <v>19</v>
      </c>
      <c r="G9" s="50">
        <v>264</v>
      </c>
      <c r="H9" s="48"/>
      <c r="I9" s="49" t="s">
        <v>15</v>
      </c>
      <c r="J9" s="50">
        <v>1393</v>
      </c>
    </row>
    <row r="10" spans="2:13" ht="16" x14ac:dyDescent="0.4">
      <c r="B10" s="49" t="s">
        <v>20</v>
      </c>
      <c r="C10" s="50">
        <v>1500</v>
      </c>
      <c r="D10" s="50">
        <v>1192</v>
      </c>
      <c r="E10" s="48"/>
      <c r="F10" s="49" t="s">
        <v>20</v>
      </c>
      <c r="G10" s="50">
        <v>308</v>
      </c>
      <c r="H10" s="48"/>
      <c r="I10" s="49" t="s">
        <v>13</v>
      </c>
      <c r="J10" s="50">
        <v>3335</v>
      </c>
    </row>
    <row r="11" spans="2:13" ht="16" x14ac:dyDescent="0.4">
      <c r="B11" s="49" t="s">
        <v>21</v>
      </c>
      <c r="C11" s="50">
        <v>1500</v>
      </c>
      <c r="D11" s="50">
        <v>1304</v>
      </c>
      <c r="E11" s="48"/>
      <c r="F11" s="49" t="s">
        <v>21</v>
      </c>
      <c r="G11" s="50">
        <v>196</v>
      </c>
      <c r="H11" s="48"/>
      <c r="I11" s="49" t="s">
        <v>12</v>
      </c>
      <c r="J11" s="50">
        <v>4800</v>
      </c>
    </row>
    <row r="12" spans="2:13" ht="16" x14ac:dyDescent="0.4">
      <c r="B12" s="49" t="s">
        <v>22</v>
      </c>
      <c r="C12" s="50">
        <v>1500</v>
      </c>
      <c r="D12" s="50">
        <v>1218</v>
      </c>
      <c r="E12" s="48"/>
      <c r="F12" s="49" t="s">
        <v>22</v>
      </c>
      <c r="G12" s="50">
        <v>282</v>
      </c>
      <c r="H12" s="48"/>
      <c r="I12" s="49" t="s">
        <v>17</v>
      </c>
      <c r="J12" s="50">
        <v>2426</v>
      </c>
    </row>
    <row r="13" spans="2:13" ht="16" x14ac:dyDescent="0.4">
      <c r="B13" s="49" t="s">
        <v>23</v>
      </c>
      <c r="C13" s="50">
        <v>1500</v>
      </c>
      <c r="D13" s="50">
        <v>1330</v>
      </c>
      <c r="E13" s="48"/>
      <c r="F13" s="49" t="s">
        <v>23</v>
      </c>
      <c r="G13" s="50">
        <v>170</v>
      </c>
      <c r="H13" s="48"/>
      <c r="I13" s="49" t="s">
        <v>14</v>
      </c>
      <c r="J13" s="50">
        <v>1019</v>
      </c>
    </row>
    <row r="14" spans="2:13" ht="16" x14ac:dyDescent="0.4">
      <c r="B14" s="49" t="s">
        <v>24</v>
      </c>
      <c r="C14" s="50">
        <v>1500</v>
      </c>
      <c r="D14" s="50">
        <v>1197</v>
      </c>
      <c r="E14" s="48"/>
      <c r="F14" s="49" t="s">
        <v>24</v>
      </c>
      <c r="G14" s="50">
        <v>303</v>
      </c>
      <c r="H14" s="48"/>
      <c r="I14" s="49" t="s">
        <v>16</v>
      </c>
      <c r="J14" s="50">
        <v>1749</v>
      </c>
    </row>
    <row r="15" spans="2:13" ht="16" x14ac:dyDescent="0.4">
      <c r="B15" s="49" t="s">
        <v>25</v>
      </c>
      <c r="C15" s="50">
        <v>1500</v>
      </c>
      <c r="D15" s="50">
        <v>1215</v>
      </c>
      <c r="E15" s="48"/>
      <c r="F15" s="49" t="s">
        <v>25</v>
      </c>
      <c r="G15" s="50">
        <v>285</v>
      </c>
      <c r="H15" s="48"/>
      <c r="I15" s="49" t="s">
        <v>18</v>
      </c>
      <c r="J15" s="50">
        <v>14722</v>
      </c>
    </row>
    <row r="16" spans="2:13" ht="16" x14ac:dyDescent="0.4">
      <c r="B16" s="49" t="s">
        <v>26</v>
      </c>
      <c r="C16" s="50">
        <v>1500</v>
      </c>
      <c r="D16" s="50">
        <v>1384</v>
      </c>
      <c r="E16" s="48"/>
      <c r="F16" s="49" t="s">
        <v>26</v>
      </c>
      <c r="G16" s="50">
        <v>116</v>
      </c>
      <c r="H16" s="48"/>
      <c r="I16" s="48"/>
      <c r="J16" s="48"/>
    </row>
    <row r="17" spans="2:10" ht="16" x14ac:dyDescent="0.4">
      <c r="B17" s="49" t="s">
        <v>27</v>
      </c>
      <c r="C17" s="50">
        <v>1500</v>
      </c>
      <c r="D17" s="50">
        <v>1169</v>
      </c>
      <c r="E17" s="48"/>
      <c r="F17" s="49" t="s">
        <v>27</v>
      </c>
      <c r="G17" s="50">
        <v>331</v>
      </c>
      <c r="H17" s="48"/>
      <c r="I17" s="48"/>
      <c r="J17" s="48"/>
    </row>
    <row r="18" spans="2:10" ht="16" x14ac:dyDescent="0.4">
      <c r="B18" s="49" t="s">
        <v>28</v>
      </c>
      <c r="C18" s="50">
        <v>1500</v>
      </c>
      <c r="D18" s="50">
        <v>1187</v>
      </c>
      <c r="E18" s="48"/>
      <c r="F18" s="49" t="s">
        <v>28</v>
      </c>
      <c r="G18" s="50">
        <v>313</v>
      </c>
      <c r="H18" s="48"/>
      <c r="I18" s="48"/>
      <c r="J18" s="48"/>
    </row>
    <row r="19" spans="2:10" ht="16" x14ac:dyDescent="0.4">
      <c r="B19" s="49" t="s">
        <v>29</v>
      </c>
      <c r="C19" s="50">
        <v>1500</v>
      </c>
      <c r="D19" s="50">
        <v>1171</v>
      </c>
      <c r="E19" s="48"/>
      <c r="F19" s="49" t="s">
        <v>29</v>
      </c>
      <c r="G19" s="50">
        <v>329</v>
      </c>
      <c r="H19" s="48"/>
      <c r="I19" s="48"/>
      <c r="J19" s="48"/>
    </row>
    <row r="20" spans="2:10" ht="16" x14ac:dyDescent="0.4">
      <c r="B20" s="49" t="s">
        <v>30</v>
      </c>
      <c r="C20" s="50">
        <v>1500</v>
      </c>
      <c r="D20" s="50">
        <v>1119</v>
      </c>
      <c r="E20" s="48"/>
      <c r="F20" s="49" t="s">
        <v>30</v>
      </c>
      <c r="G20" s="50">
        <v>381</v>
      </c>
      <c r="H20" s="48"/>
      <c r="I20" s="48"/>
      <c r="J20" s="48"/>
    </row>
    <row r="21" spans="2:10" ht="16" x14ac:dyDescent="0.4">
      <c r="B21" s="49" t="s">
        <v>18</v>
      </c>
      <c r="C21" s="50">
        <v>18000</v>
      </c>
      <c r="D21" s="50">
        <v>14722</v>
      </c>
      <c r="E21" s="48"/>
      <c r="F21" s="49" t="s">
        <v>18</v>
      </c>
      <c r="G21" s="50">
        <v>3278</v>
      </c>
      <c r="H21" s="48"/>
      <c r="I21" s="48"/>
      <c r="J21" s="48"/>
    </row>
  </sheetData>
  <mergeCells count="9">
    <mergeCell ref="E5:G6"/>
    <mergeCell ref="H5:J6"/>
    <mergeCell ref="K5:M6"/>
    <mergeCell ref="B3:D4"/>
    <mergeCell ref="E3:G4"/>
    <mergeCell ref="H3:J4"/>
    <mergeCell ref="K3:M4"/>
    <mergeCell ref="B1:M2"/>
    <mergeCell ref="B5:D6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Visar Martinaj</dc:creator>
  <cp:lastModifiedBy>Visar Martinaj</cp:lastModifiedBy>
  <dcterms:created xsi:type="dcterms:W3CDTF">2025-08-29T12:26:55Z</dcterms:created>
  <dcterms:modified xsi:type="dcterms:W3CDTF">2025-08-29T13:58:37Z</dcterms:modified>
</cp:coreProperties>
</file>