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martine/Desktop/Data Visualisation/"/>
    </mc:Choice>
  </mc:AlternateContent>
  <xr:revisionPtr revIDLastSave="0" documentId="8_{0D013826-7469-0A40-9450-5091B2C86399}" xr6:coauthVersionLast="47" xr6:coauthVersionMax="47" xr10:uidLastSave="{00000000-0000-0000-0000-000000000000}"/>
  <bookViews>
    <workbookView xWindow="0" yWindow="500" windowWidth="28800" windowHeight="15820" xr2:uid="{BC978480-0E87-9946-A353-638941BB1E77}"/>
  </bookViews>
  <sheets>
    <sheet name="Letter " sheetId="10" r:id="rId1"/>
    <sheet name="Dashboard - Performance Meassur" sheetId="12" r:id="rId2"/>
    <sheet name="Dashboard - Market and Users" sheetId="8" r:id="rId3"/>
    <sheet name="References" sheetId="11" r:id="rId4"/>
  </sheets>
  <externalReferences>
    <externalReference r:id="rId5"/>
  </externalReferences>
  <definedNames>
    <definedName name="_xlnm.Print_Area" localSheetId="2">'Dashboard - Market and Users'!$A$1:$M$60</definedName>
    <definedName name="_xlnm.Print_Area" localSheetId="1">'Dashboard - Performance Meassur'!$A$1:$M$60</definedName>
    <definedName name="_xlnm.Print_Area" localSheetId="0">'Letter '!$A$1:$M$60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8" i="12" l="1"/>
  <c r="AA22" i="12"/>
  <c r="D26" i="12" s="1"/>
  <c r="Z22" i="12"/>
  <c r="Y22" i="12"/>
  <c r="AC22" i="12" s="1"/>
  <c r="X22" i="12"/>
  <c r="AA18" i="12"/>
  <c r="Z18" i="12"/>
  <c r="Y18" i="12"/>
  <c r="X18" i="12"/>
  <c r="AC18" i="12" s="1"/>
  <c r="D27" i="12" s="1"/>
  <c r="AA12" i="12"/>
  <c r="Z12" i="12"/>
  <c r="AC12" i="12" s="1"/>
  <c r="D25" i="12" s="1"/>
  <c r="Y12" i="12"/>
  <c r="X12" i="12"/>
  <c r="AC6" i="12"/>
  <c r="U31" i="8"/>
  <c r="AA21" i="8"/>
</calcChain>
</file>

<file path=xl/sharedStrings.xml><?xml version="1.0" encoding="utf-8"?>
<sst xmlns="http://schemas.openxmlformats.org/spreadsheetml/2006/main" count="129" uniqueCount="106">
  <si>
    <t>Year</t>
  </si>
  <si>
    <t>Users</t>
  </si>
  <si>
    <t>Category</t>
  </si>
  <si>
    <t>Pointer</t>
  </si>
  <si>
    <t>Poor</t>
  </si>
  <si>
    <t>Thickness</t>
  </si>
  <si>
    <t>Good</t>
  </si>
  <si>
    <t>Reset</t>
  </si>
  <si>
    <t>Excelent</t>
  </si>
  <si>
    <t>Total</t>
  </si>
  <si>
    <t xml:space="preserve">Total </t>
  </si>
  <si>
    <t>Bad</t>
  </si>
  <si>
    <t>Customer Overview</t>
  </si>
  <si>
    <t>https://kommunikasjon.ntb.no/pressemelding/4-millioner-vippsere?publisherId=16569419&amp;releaseId=17913719</t>
  </si>
  <si>
    <t>https://www.vaimo.com/work/vipps/</t>
  </si>
  <si>
    <t>Vipps</t>
  </si>
  <si>
    <t>PayPal</t>
  </si>
  <si>
    <t>Apple Pay</t>
  </si>
  <si>
    <t>Klarna</t>
  </si>
  <si>
    <t>Google Wallet</t>
  </si>
  <si>
    <t>% of Norways Population Use of Payment Solutions</t>
  </si>
  <si>
    <t>Functionality of Vipps</t>
  </si>
  <si>
    <t>Payment on events</t>
  </si>
  <si>
    <t>Other payment (ex. in apps)</t>
  </si>
  <si>
    <t>Payment in stores</t>
  </si>
  <si>
    <t>Bill payments</t>
  </si>
  <si>
    <t>Transfer money to friends</t>
  </si>
  <si>
    <t xml:space="preserve">Receive money from friends </t>
  </si>
  <si>
    <t xml:space="preserve">Ask for money </t>
  </si>
  <si>
    <t>Customer satisfaction</t>
  </si>
  <si>
    <t>Strex</t>
  </si>
  <si>
    <t>Exceptionally satisfied</t>
  </si>
  <si>
    <t>Satisfied</t>
  </si>
  <si>
    <t>Very satisfied</t>
  </si>
  <si>
    <t>Less satisfied</t>
  </si>
  <si>
    <t>Not satisfied</t>
  </si>
  <si>
    <t>Not sure</t>
  </si>
  <si>
    <t>https://www.finansnorge.no/aktuelt/nyheter/forbruker-og-finanstrender/forbruker--og-finanstrender-2018/pa-bare-tre-ar-har-tre-av-fire-nordmenn-tatt-i-bruk-vipps/</t>
  </si>
  <si>
    <t>Growth</t>
  </si>
  <si>
    <t>Platform market share to be considered dominant</t>
  </si>
  <si>
    <t>Margin</t>
  </si>
  <si>
    <t>Nett Loss</t>
  </si>
  <si>
    <t>Nett Revenue</t>
  </si>
  <si>
    <t>Payment in Store</t>
  </si>
  <si>
    <t>Card</t>
  </si>
  <si>
    <t>Cash</t>
  </si>
  <si>
    <t>https://vipps.no/om-oss/nyheter/tapping-mest-vanlig/</t>
  </si>
  <si>
    <t>https://www.norges-bank.no/bankplassen/arkiv/2021/kort-eller-kontant-en-beretning-om-vare-betalingsvaner-pa-vinmonopolets-kassaapparater/</t>
  </si>
  <si>
    <t>https://www.nettavisen.no/okonomi/mobilscanning-coop-nye-satsing-snur-hvordan-du-handler-helt-pa-hodet/s/12-95-3423912672</t>
  </si>
  <si>
    <t>https://vipps.no/produkter-og-tjenester/bedrift/ta-betalt-i-butikk/ta-betalt-paa-restaurant/</t>
  </si>
  <si>
    <t>Shop Express</t>
  </si>
  <si>
    <t>Cash register</t>
  </si>
  <si>
    <t>Distribution of payment methods</t>
  </si>
  <si>
    <t>Self-chechout</t>
  </si>
  <si>
    <t>Age distrubution</t>
  </si>
  <si>
    <t>15-17</t>
  </si>
  <si>
    <t>18-25</t>
  </si>
  <si>
    <t>26-33</t>
  </si>
  <si>
    <t>34-39</t>
  </si>
  <si>
    <t>40-49</t>
  </si>
  <si>
    <t>50-59</t>
  </si>
  <si>
    <t>60-69</t>
  </si>
  <si>
    <t>70+</t>
  </si>
  <si>
    <t>Age Distribution in %</t>
  </si>
  <si>
    <t>Metric</t>
  </si>
  <si>
    <t>3Y Avg.</t>
  </si>
  <si>
    <t>History</t>
  </si>
  <si>
    <t>Flag</t>
  </si>
  <si>
    <t>Return on Assets</t>
  </si>
  <si>
    <t>Return on Equity</t>
  </si>
  <si>
    <t>Debt/ Equity</t>
  </si>
  <si>
    <t>3Y ARG</t>
  </si>
  <si>
    <t>Operation Margin</t>
  </si>
  <si>
    <t>Total Equity - Equity Debt</t>
  </si>
  <si>
    <t>https://my.pitchbook.com/profile/222692-50/company/financials/BALANCE_SHEET</t>
  </si>
  <si>
    <t xml:space="preserve">Return on Equity </t>
  </si>
  <si>
    <t>Debt</t>
  </si>
  <si>
    <t/>
  </si>
  <si>
    <t>Share of population</t>
  </si>
  <si>
    <t>Norways Population</t>
  </si>
  <si>
    <t>Popluation</t>
  </si>
  <si>
    <t>Below 15</t>
  </si>
  <si>
    <t>Over 15</t>
  </si>
  <si>
    <t xml:space="preserve"> </t>
  </si>
  <si>
    <t>Contactless (NFC)</t>
  </si>
  <si>
    <t>Customer Satisfaction Online Payments</t>
  </si>
  <si>
    <t>Market Dominance Peer-to-Peer Mobile Transfer 2020</t>
  </si>
  <si>
    <t>User Level of Vipps Functionalities</t>
  </si>
  <si>
    <t>https://www.dnb.no/dnbnyheter/no/din-okonomi/bestemor-og-bestefar-a-laste-ned-vipps</t>
  </si>
  <si>
    <t>https://www.finansnorge.no/contentassets/e4aa253e47bb46f59cf6ab869cc75924/9-curt-grimstad---vipps.pdf</t>
  </si>
  <si>
    <t>https://www.ssb.no/</t>
  </si>
  <si>
    <t>https://proff.no/regnskap/vipps-as/oslo/finans/IF6Z85N0RSY/</t>
  </si>
  <si>
    <t>https://www.ba.no/bank-finans-og-forsikring/okonomi/nyheter/vil-ha-all-betaling-over-pa-mobil/s/5-8-493720</t>
  </si>
  <si>
    <t>https://www.vipps.no/om-oss/vipps-i-tall/</t>
  </si>
  <si>
    <t>https://kommunikasjon.ntb.no/pressemelding/combining-11-million-users-with-a-single-wallet-mobilepay-pivo-and-vipps-join-forces-to-create-one-strong-mobile-wallet?publisherId=16569419&amp;releaseId=17911371</t>
  </si>
  <si>
    <t>https://yougov.no/news/2019/11/19/vipps-er-norges-mest-anbefalte-merkevare/</t>
  </si>
  <si>
    <t>https://vippsweb-prod.azurewebsites.net/documents/230/Innsikt_og_utsikt_-_markedstrender_fra_Vipps_-_Q3_2021.pdf</t>
  </si>
  <si>
    <t>https://kommunikasjon.ntb.no/pressemelding/faerrest-over-60-ar-har-tatt-i-bruk-vipps?publisherId=16569419&amp;releaseId=17018190</t>
  </si>
  <si>
    <t>Nr.</t>
  </si>
  <si>
    <t>Sources</t>
  </si>
  <si>
    <t>List of References</t>
  </si>
  <si>
    <t xml:space="preserve"> KPI's for Vipps</t>
  </si>
  <si>
    <r>
      <t>Revenue</t>
    </r>
    <r>
      <rPr>
        <b/>
        <sz val="11"/>
        <color theme="0"/>
        <rFont val="Avenir Book"/>
        <family val="2"/>
      </rPr>
      <t xml:space="preserve"> </t>
    </r>
    <r>
      <rPr>
        <sz val="11"/>
        <color theme="0"/>
        <rFont val="Avenir Book"/>
        <family val="2"/>
      </rPr>
      <t xml:space="preserve"> </t>
    </r>
    <r>
      <rPr>
        <i/>
        <sz val="11"/>
        <color theme="0"/>
        <rFont val="Avenir Book"/>
        <family val="2"/>
      </rPr>
      <t xml:space="preserve"> (In Thousands NOK)</t>
    </r>
  </si>
  <si>
    <t xml:space="preserve"> Share of Payment Methods in Norway</t>
  </si>
  <si>
    <t>Distribution of Payment Methods (From Coop )</t>
  </si>
  <si>
    <t>Performance Meassures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</si>
</sst>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2" formatCode="_-&quot;NOK&quot;\ * #,##0_-;\-&quot;NOK&quot;\ * #,##0_-;_-&quot;NOK&quot;\ * &quot;-&quot;_-;_-@_-"/>
    <numFmt numFmtId="44" formatCode="_-&quot;NOK&quot;\ * #,##0.00_-;\-&quot;NOK&quot;\ * #,##0.00_-;_-&quot;NOK&quot;\ * &quot;-&quot;??_-;_-@_-"/>
    <numFmt numFmtId="164" formatCode="_(* #,##0_);_(* \(#,##0\);_(* &quot;-&quot;??_);_(@_)"/>
    <numFmt numFmtId="165" formatCode="_-[$$-409]* #,##0.00_ ;_-[$$-409]* \-#,##0.00\ ;_-[$$-409]* &quot;-&quot;??_ ;_-@_ "/>
    <numFmt numFmtId="166" formatCode="[$-409]mmm\-yy;@"/>
    <numFmt numFmtId="167" formatCode="0.0000"/>
    <numFmt numFmtId="168" formatCode="0.000000"/>
  </numFmts>
  <fonts count="33">
    <font>
      <sz val="12"/>
      <color theme="1"/>
      <name val="Trebuchet MS"/>
      <family val="2"/>
      <scheme val="minor"/>
    </font>
    <font>
      <sz val="12"/>
      <color theme="1"/>
      <name val="Trebuchet MS"/>
      <family val="2"/>
      <scheme val="minor"/>
    </font>
    <font>
      <b/>
      <sz val="12"/>
      <color theme="1"/>
      <name val="Trebuchet MS"/>
      <family val="2"/>
      <scheme val="minor"/>
    </font>
    <font>
      <sz val="14"/>
      <color theme="1"/>
      <name val="Trebuchet MS"/>
      <family val="2"/>
      <scheme val="minor"/>
    </font>
    <font>
      <b/>
      <sz val="11"/>
      <color theme="1"/>
      <name val="Trebuchet MS"/>
      <family val="2"/>
      <scheme val="minor"/>
    </font>
    <font>
      <sz val="11"/>
      <color theme="0"/>
      <name val="Avenir Book"/>
      <family val="2"/>
    </font>
    <font>
      <b/>
      <sz val="11"/>
      <color theme="0"/>
      <name val="Avenir Book"/>
      <family val="2"/>
    </font>
    <font>
      <sz val="12"/>
      <color theme="0"/>
      <name val="Avenir Book"/>
      <family val="2"/>
    </font>
    <font>
      <sz val="12"/>
      <color theme="1"/>
      <name val="Avenir Book"/>
      <family val="2"/>
    </font>
    <font>
      <b/>
      <sz val="11"/>
      <color theme="1"/>
      <name val="Avenir Book"/>
      <family val="2"/>
    </font>
    <font>
      <sz val="15"/>
      <color theme="1"/>
      <name val="Times New Roman"/>
      <family val="1"/>
    </font>
    <font>
      <i/>
      <sz val="14"/>
      <color theme="1"/>
      <name val="Trebuchet MS"/>
      <family val="2"/>
      <scheme val="minor"/>
    </font>
    <font>
      <sz val="10"/>
      <color theme="1"/>
      <name val="Arial"/>
      <family val="2"/>
    </font>
    <font>
      <sz val="16"/>
      <color rgb="FFBDC1C6"/>
      <name val="Arial"/>
      <family val="2"/>
    </font>
    <font>
      <sz val="12"/>
      <color theme="0"/>
      <name val="Trebuchet MS"/>
      <family val="2"/>
      <scheme val="minor"/>
    </font>
    <font>
      <b/>
      <sz val="12"/>
      <color theme="1"/>
      <name val="Avenir Book"/>
      <family val="2"/>
    </font>
    <font>
      <b/>
      <sz val="10"/>
      <color theme="1"/>
      <name val="Arial"/>
      <family val="2"/>
    </font>
    <font>
      <sz val="10"/>
      <color rgb="FF000000"/>
      <name val="Arial"/>
      <family val="2"/>
    </font>
    <font>
      <sz val="20"/>
      <color theme="1"/>
      <name val="Avenir Book"/>
      <family val="2"/>
    </font>
    <font>
      <i/>
      <sz val="11"/>
      <color theme="0"/>
      <name val="Avenir Book"/>
      <family val="2"/>
    </font>
    <font>
      <sz val="11"/>
      <color rgb="FF3D7272"/>
      <name val="Trebuchet MS"/>
      <family val="2"/>
      <scheme val="minor"/>
    </font>
    <font>
      <b/>
      <sz val="20"/>
      <color rgb="FF294D4E"/>
      <name val="Avenir Book"/>
      <family val="2"/>
    </font>
    <font>
      <sz val="12"/>
      <color theme="1"/>
      <name val="Arial"/>
      <family val="2"/>
    </font>
    <font>
      <b/>
      <sz val="12"/>
      <color rgb="FF000000"/>
      <name val="Calibri"/>
      <family val="2"/>
    </font>
    <font>
      <sz val="20"/>
      <color theme="0"/>
      <name val="Trebuchet MS"/>
      <family val="2"/>
      <scheme val="minor"/>
    </font>
    <font>
      <b/>
      <sz val="11"/>
      <color theme="1"/>
      <name val="Arial"/>
      <family val="2"/>
    </font>
    <font>
      <sz val="11"/>
      <color theme="1"/>
      <name val="Arial"/>
      <family val="2"/>
    </font>
    <font>
      <b/>
      <u/>
      <sz val="11"/>
      <color theme="1"/>
      <name val="Arial"/>
      <family val="2"/>
    </font>
    <font>
      <sz val="11"/>
      <color rgb="FF000000"/>
      <name val="Arial"/>
      <family val="2"/>
    </font>
    <font>
      <sz val="11"/>
      <color rgb="FF333333"/>
      <name val="Arial"/>
      <family val="2"/>
    </font>
    <font>
      <b/>
      <sz val="11"/>
      <color rgb="FF000000"/>
      <name val="Arial"/>
      <family val="2"/>
    </font>
    <font>
      <b/>
      <sz val="11"/>
      <color rgb="FF294D4E"/>
      <name val="Avenir Book"/>
      <family val="2"/>
    </font>
    <font>
      <sz val="10"/>
      <color theme="1"/>
      <name val="Avenir Book"/>
      <family val="2"/>
    </font>
  </fonts>
  <fills count="11">
    <fill>
      <patternFill patternType="none"/>
    </fill>
    <fill>
      <patternFill patternType="gray125"/>
    </fill>
    <fill>
      <patternFill patternType="solid">
        <fgColor rgb="FF3D7272"/>
        <bgColor indexed="64"/>
      </patternFill>
    </fill>
    <fill>
      <patternFill patternType="solid">
        <fgColor rgb="FF3D7272"/>
        <bgColor rgb="FF000000"/>
      </patternFill>
    </fill>
    <fill>
      <patternFill patternType="solid">
        <fgColor rgb="FF98C0B4"/>
        <bgColor indexed="64"/>
      </patternFill>
    </fill>
    <fill>
      <patternFill patternType="solid">
        <fgColor rgb="FF98C0B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rgb="FF346363"/>
        <bgColor indexed="64"/>
      </patternFill>
    </fill>
    <fill>
      <patternFill patternType="solid">
        <fgColor rgb="FFE2F3EC"/>
        <bgColor indexed="64"/>
      </patternFill>
    </fill>
    <fill>
      <patternFill patternType="solid">
        <fgColor rgb="FF294D4E"/>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7" fillId="0" borderId="0"/>
  </cellStyleXfs>
  <cellXfs count="136">
    <xf numFmtId="0" fontId="0" fillId="0" borderId="0" xfId="0"/>
    <xf numFmtId="0" fontId="3" fillId="0" borderId="0" xfId="0" applyFont="1" applyBorder="1"/>
    <xf numFmtId="0" fontId="4" fillId="0" borderId="0" xfId="0" applyFont="1"/>
    <xf numFmtId="164" fontId="0" fillId="0" borderId="0" xfId="0" applyNumberFormat="1"/>
    <xf numFmtId="0" fontId="8" fillId="0" borderId="0" xfId="0" applyFont="1"/>
    <xf numFmtId="0" fontId="0" fillId="0" borderId="0" xfId="0" applyBorder="1"/>
    <xf numFmtId="0" fontId="3" fillId="0" borderId="0" xfId="0" applyFont="1" applyFill="1" applyBorder="1"/>
    <xf numFmtId="0" fontId="0" fillId="0" borderId="0" xfId="0" applyFill="1"/>
    <xf numFmtId="0" fontId="11" fillId="0" borderId="0" xfId="0" applyFont="1" applyBorder="1"/>
    <xf numFmtId="0" fontId="12" fillId="0" borderId="0" xfId="0" applyFont="1"/>
    <xf numFmtId="0" fontId="5" fillId="0" borderId="0" xfId="0" applyFont="1" applyFill="1" applyAlignment="1">
      <alignment horizontal="centerContinuous" vertical="center"/>
    </xf>
    <xf numFmtId="0" fontId="9" fillId="0" borderId="0" xfId="0" applyFont="1" applyFill="1" applyAlignment="1">
      <alignment horizontal="centerContinuous" vertical="center"/>
    </xf>
    <xf numFmtId="0" fontId="7" fillId="0" borderId="0" xfId="0" applyFont="1" applyFill="1" applyAlignment="1">
      <alignment vertical="center"/>
    </xf>
    <xf numFmtId="0" fontId="0" fillId="0" borderId="0" xfId="0" applyFill="1" applyBorder="1"/>
    <xf numFmtId="0" fontId="12" fillId="0" borderId="0" xfId="0" applyFont="1" applyBorder="1"/>
    <xf numFmtId="0" fontId="12" fillId="0" borderId="0" xfId="0" applyFont="1" applyFill="1" applyBorder="1"/>
    <xf numFmtId="0" fontId="2" fillId="0" borderId="0" xfId="0" applyFont="1" applyFill="1" applyBorder="1"/>
    <xf numFmtId="0" fontId="0" fillId="0" borderId="0" xfId="0" applyFont="1" applyFill="1" applyBorder="1"/>
    <xf numFmtId="0" fontId="15" fillId="0" borderId="0" xfId="0" applyFont="1"/>
    <xf numFmtId="0" fontId="10" fillId="0" borderId="0" xfId="0" applyFont="1" applyBorder="1"/>
    <xf numFmtId="0" fontId="13" fillId="0" borderId="0" xfId="0" applyFont="1" applyBorder="1"/>
    <xf numFmtId="0" fontId="7" fillId="0" borderId="0" xfId="0" applyFont="1" applyFill="1" applyBorder="1" applyAlignment="1">
      <alignment horizontal="centerContinuous" vertical="center"/>
    </xf>
    <xf numFmtId="0" fontId="4" fillId="0" borderId="0" xfId="0" applyFont="1" applyBorder="1"/>
    <xf numFmtId="0" fontId="8" fillId="0" borderId="0" xfId="0" applyFont="1" applyBorder="1"/>
    <xf numFmtId="164" fontId="0" fillId="0" borderId="0" xfId="0" applyNumberFormat="1" applyBorder="1"/>
    <xf numFmtId="0" fontId="5" fillId="2" borderId="0" xfId="0" applyFont="1" applyFill="1" applyBorder="1" applyAlignment="1">
      <alignment horizontal="centerContinuous" vertical="center"/>
    </xf>
    <xf numFmtId="0" fontId="7" fillId="2" borderId="0" xfId="0" applyFont="1" applyFill="1" applyBorder="1" applyAlignment="1">
      <alignment horizontal="centerContinuous" vertical="center"/>
    </xf>
    <xf numFmtId="0" fontId="5" fillId="3" borderId="0" xfId="0" applyFont="1" applyFill="1" applyBorder="1" applyAlignment="1">
      <alignment horizontal="centerContinuous" vertical="center"/>
    </xf>
    <xf numFmtId="0" fontId="15" fillId="4" borderId="0" xfId="0" applyFont="1" applyFill="1" applyBorder="1"/>
    <xf numFmtId="0" fontId="15" fillId="5" borderId="0" xfId="0" applyFont="1" applyFill="1" applyBorder="1"/>
    <xf numFmtId="0" fontId="18" fillId="5" borderId="0" xfId="0" applyFont="1" applyFill="1"/>
    <xf numFmtId="0" fontId="8" fillId="5" borderId="0" xfId="0" applyFont="1" applyFill="1"/>
    <xf numFmtId="0" fontId="5" fillId="2" borderId="0" xfId="0" applyFont="1" applyFill="1" applyAlignment="1">
      <alignment horizontal="centerContinuous" vertical="center"/>
    </xf>
    <xf numFmtId="0" fontId="6" fillId="2" borderId="0" xfId="0" applyFont="1" applyFill="1" applyAlignment="1">
      <alignment horizontal="centerContinuous" vertical="center"/>
    </xf>
    <xf numFmtId="0" fontId="7" fillId="2" borderId="0" xfId="0" applyFont="1" applyFill="1" applyAlignment="1">
      <alignment horizontal="centerContinuous" vertical="center"/>
    </xf>
    <xf numFmtId="0" fontId="8" fillId="2" borderId="0" xfId="0" applyFont="1" applyFill="1" applyAlignment="1">
      <alignment horizontal="centerContinuous" vertical="center"/>
    </xf>
    <xf numFmtId="0" fontId="12" fillId="0" borderId="0" xfId="0" applyFont="1" applyFill="1"/>
    <xf numFmtId="0" fontId="12" fillId="0" borderId="0" xfId="0" applyFont="1" applyFill="1" applyBorder="1" applyAlignment="1">
      <alignment horizontal="right"/>
    </xf>
    <xf numFmtId="0" fontId="12" fillId="0" borderId="0" xfId="0" applyFont="1" applyFill="1" applyBorder="1" applyAlignment="1"/>
    <xf numFmtId="0" fontId="12" fillId="0" borderId="0" xfId="0" applyFont="1" applyFill="1" applyAlignment="1"/>
    <xf numFmtId="9" fontId="12" fillId="0" borderId="0" xfId="0" applyNumberFormat="1" applyFont="1" applyFill="1" applyBorder="1"/>
    <xf numFmtId="0" fontId="12" fillId="0" borderId="0" xfId="0" applyFont="1" applyFill="1" applyBorder="1" applyAlignment="1">
      <alignment wrapText="1"/>
    </xf>
    <xf numFmtId="0" fontId="16" fillId="0" borderId="0" xfId="0" applyFont="1" applyFill="1"/>
    <xf numFmtId="9" fontId="12" fillId="0" borderId="0" xfId="0" applyNumberFormat="1" applyFont="1" applyFill="1"/>
    <xf numFmtId="9" fontId="12" fillId="0" borderId="0" xfId="2" applyFont="1" applyFill="1"/>
    <xf numFmtId="0" fontId="20" fillId="0" borderId="0" xfId="0" applyFont="1" applyFill="1" applyBorder="1" applyAlignment="1">
      <alignment horizontal="center" vertical="center"/>
    </xf>
    <xf numFmtId="0" fontId="4" fillId="0" borderId="0" xfId="0" applyFont="1" applyFill="1" applyBorder="1" applyAlignment="1">
      <alignment horizontal="left" vertical="center"/>
    </xf>
    <xf numFmtId="0" fontId="0" fillId="0" borderId="0" xfId="0" applyFill="1" applyBorder="1" applyAlignment="1">
      <alignment horizontal="center" vertical="center"/>
    </xf>
    <xf numFmtId="9" fontId="0" fillId="0" borderId="0" xfId="0" applyNumberFormat="1" applyFill="1" applyBorder="1" applyAlignment="1">
      <alignment horizontal="center" vertical="center"/>
    </xf>
    <xf numFmtId="0" fontId="4" fillId="0" borderId="0" xfId="0" applyFont="1" applyFill="1" applyBorder="1" applyAlignment="1">
      <alignment horizontal="center" vertical="center"/>
    </xf>
    <xf numFmtId="0" fontId="21" fillId="5" borderId="0" xfId="0" applyFont="1" applyFill="1"/>
    <xf numFmtId="0" fontId="21" fillId="4" borderId="0" xfId="0" applyFont="1" applyFill="1" applyBorder="1"/>
    <xf numFmtId="0" fontId="4" fillId="0" borderId="0" xfId="0" applyFont="1" applyBorder="1" applyAlignment="1">
      <alignment horizontal="left" vertical="center"/>
    </xf>
    <xf numFmtId="0" fontId="4" fillId="0" borderId="0" xfId="0" applyFont="1" applyBorder="1" applyAlignment="1">
      <alignment horizontal="center" vertical="center"/>
    </xf>
    <xf numFmtId="2" fontId="0" fillId="0" borderId="0" xfId="0" applyNumberFormat="1" applyBorder="1" applyAlignment="1">
      <alignment horizontal="center"/>
    </xf>
    <xf numFmtId="0" fontId="0" fillId="0" borderId="0" xfId="0" quotePrefix="1" applyBorder="1"/>
    <xf numFmtId="0" fontId="15" fillId="0" borderId="0" xfId="0" applyFont="1" applyFill="1" applyBorder="1"/>
    <xf numFmtId="0" fontId="5" fillId="0" borderId="0" xfId="0" applyFont="1" applyFill="1" applyBorder="1" applyAlignment="1">
      <alignment horizontal="centerContinuous" vertical="center"/>
    </xf>
    <xf numFmtId="0" fontId="8" fillId="0" borderId="0" xfId="0" applyFont="1" applyFill="1" applyBorder="1" applyAlignment="1">
      <alignment horizontal="centerContinuous" vertical="center"/>
    </xf>
    <xf numFmtId="0" fontId="5" fillId="8" borderId="0" xfId="0" applyFont="1" applyFill="1" applyBorder="1" applyAlignment="1">
      <alignment horizontal="centerContinuous" vertical="center"/>
    </xf>
    <xf numFmtId="0" fontId="6" fillId="8" borderId="0" xfId="0" applyFont="1" applyFill="1" applyBorder="1" applyAlignment="1">
      <alignment horizontal="centerContinuous" vertical="center"/>
    </xf>
    <xf numFmtId="0" fontId="0" fillId="0" borderId="0" xfId="0" applyFill="1" applyAlignment="1">
      <alignment horizontal="centerContinuous"/>
    </xf>
    <xf numFmtId="0" fontId="0" fillId="0" borderId="0" xfId="0" applyFill="1" applyAlignment="1">
      <alignment horizontal="centerContinuous" vertical="top"/>
    </xf>
    <xf numFmtId="0" fontId="8" fillId="0" borderId="0" xfId="0" applyFont="1" applyFill="1"/>
    <xf numFmtId="0" fontId="22" fillId="0" borderId="0" xfId="0" applyFont="1" applyFill="1" applyBorder="1"/>
    <xf numFmtId="0" fontId="22" fillId="0" borderId="0" xfId="0" applyFont="1"/>
    <xf numFmtId="1" fontId="22" fillId="0" borderId="0" xfId="0" applyNumberFormat="1" applyFont="1" applyFill="1" applyBorder="1"/>
    <xf numFmtId="14" fontId="12" fillId="0" borderId="0" xfId="0" applyNumberFormat="1" applyFont="1" applyFill="1" applyBorder="1"/>
    <xf numFmtId="14" fontId="12" fillId="0" borderId="0" xfId="0" applyNumberFormat="1" applyFont="1" applyFill="1"/>
    <xf numFmtId="0" fontId="12" fillId="0" borderId="0" xfId="1" applyNumberFormat="1" applyFont="1" applyFill="1" applyBorder="1"/>
    <xf numFmtId="0" fontId="12" fillId="0" borderId="0" xfId="1" applyNumberFormat="1" applyFont="1" applyFill="1"/>
    <xf numFmtId="0" fontId="23" fillId="0" borderId="0" xfId="0" applyFont="1" applyAlignment="1">
      <alignment horizontal="center" vertical="center"/>
    </xf>
    <xf numFmtId="0" fontId="5" fillId="3" borderId="0" xfId="0" applyFont="1" applyFill="1" applyAlignment="1">
      <alignment horizontal="centerContinuous" vertical="center"/>
    </xf>
    <xf numFmtId="0" fontId="0" fillId="5" borderId="0" xfId="0" applyFill="1"/>
    <xf numFmtId="0" fontId="0" fillId="9" borderId="0" xfId="0" applyFill="1"/>
    <xf numFmtId="0" fontId="24" fillId="10" borderId="0" xfId="0" applyFont="1" applyFill="1"/>
    <xf numFmtId="0" fontId="14" fillId="10" borderId="0" xfId="0" applyFont="1" applyFill="1"/>
    <xf numFmtId="0" fontId="25" fillId="6" borderId="0" xfId="0" applyFont="1" applyFill="1" applyBorder="1"/>
    <xf numFmtId="0" fontId="26" fillId="0" borderId="0" xfId="0" applyFont="1" applyFill="1" applyBorder="1"/>
    <xf numFmtId="0" fontId="26" fillId="6" borderId="0" xfId="0" applyFont="1" applyFill="1" applyBorder="1"/>
    <xf numFmtId="0" fontId="26" fillId="0" borderId="0" xfId="0" applyFont="1"/>
    <xf numFmtId="0" fontId="26" fillId="0" borderId="0" xfId="0" applyNumberFormat="1" applyFont="1" applyBorder="1"/>
    <xf numFmtId="14" fontId="26" fillId="0" borderId="0" xfId="0" applyNumberFormat="1" applyFont="1" applyBorder="1"/>
    <xf numFmtId="9" fontId="26" fillId="6" borderId="0" xfId="2" applyFont="1" applyFill="1" applyBorder="1"/>
    <xf numFmtId="0" fontId="26" fillId="0" borderId="0" xfId="0" applyFont="1" applyBorder="1"/>
    <xf numFmtId="0" fontId="26" fillId="6" borderId="0" xfId="1" applyNumberFormat="1" applyFont="1" applyFill="1" applyBorder="1"/>
    <xf numFmtId="0" fontId="27" fillId="6" borderId="0" xfId="0" applyFont="1" applyFill="1" applyBorder="1"/>
    <xf numFmtId="42" fontId="26" fillId="0" borderId="0" xfId="0" applyNumberFormat="1" applyFont="1" applyBorder="1"/>
    <xf numFmtId="0" fontId="26" fillId="6" borderId="0" xfId="0" applyFont="1" applyFill="1"/>
    <xf numFmtId="0" fontId="26" fillId="6" borderId="0" xfId="0" applyFont="1" applyFill="1" applyBorder="1" applyAlignment="1">
      <alignment horizontal="right"/>
    </xf>
    <xf numFmtId="9" fontId="28" fillId="0" borderId="0" xfId="2" applyFont="1" applyFill="1" applyBorder="1"/>
    <xf numFmtId="0" fontId="26" fillId="0" borderId="0" xfId="0" applyFont="1" applyFill="1"/>
    <xf numFmtId="0" fontId="26" fillId="0" borderId="0" xfId="0" applyFont="1" applyFill="1" applyAlignment="1">
      <alignment horizontal="right"/>
    </xf>
    <xf numFmtId="0" fontId="28" fillId="0" borderId="0" xfId="0" applyFont="1" applyFill="1" applyBorder="1"/>
    <xf numFmtId="0" fontId="26" fillId="0" borderId="0" xfId="2" applyNumberFormat="1" applyFont="1" applyFill="1" applyBorder="1"/>
    <xf numFmtId="9" fontId="26" fillId="0" borderId="0" xfId="0" applyNumberFormat="1" applyFont="1" applyBorder="1"/>
    <xf numFmtId="165" fontId="26" fillId="0" borderId="0" xfId="0" applyNumberFormat="1" applyFont="1" applyFill="1" applyBorder="1"/>
    <xf numFmtId="9" fontId="26" fillId="0" borderId="0" xfId="0" applyNumberFormat="1" applyFont="1"/>
    <xf numFmtId="165" fontId="26" fillId="0" borderId="0" xfId="0" applyNumberFormat="1" applyFont="1" applyFill="1"/>
    <xf numFmtId="0" fontId="28" fillId="0" borderId="0" xfId="0" applyFont="1"/>
    <xf numFmtId="0" fontId="29" fillId="0" borderId="0" xfId="0" applyFont="1"/>
    <xf numFmtId="9" fontId="26" fillId="0" borderId="0" xfId="0" applyNumberFormat="1" applyFont="1" applyFill="1" applyBorder="1"/>
    <xf numFmtId="0" fontId="28" fillId="6" borderId="0" xfId="0" applyFont="1" applyFill="1" applyBorder="1"/>
    <xf numFmtId="1" fontId="28" fillId="6" borderId="0" xfId="0" applyNumberFormat="1" applyFont="1" applyFill="1" applyBorder="1"/>
    <xf numFmtId="166" fontId="30" fillId="0" borderId="0" xfId="3" applyNumberFormat="1" applyFont="1" applyFill="1" applyBorder="1"/>
    <xf numFmtId="167" fontId="30" fillId="0" borderId="0" xfId="3" applyNumberFormat="1" applyFont="1" applyFill="1" applyBorder="1"/>
    <xf numFmtId="2" fontId="30" fillId="0" borderId="0" xfId="3" applyNumberFormat="1" applyFont="1" applyFill="1" applyBorder="1"/>
    <xf numFmtId="0" fontId="25" fillId="0" borderId="0" xfId="0" applyNumberFormat="1" applyFont="1" applyFill="1" applyBorder="1"/>
    <xf numFmtId="1" fontId="28" fillId="0" borderId="0" xfId="0" applyNumberFormat="1" applyFont="1" applyFill="1" applyBorder="1"/>
    <xf numFmtId="0" fontId="26" fillId="0" borderId="0" xfId="0" applyNumberFormat="1" applyFont="1"/>
    <xf numFmtId="0" fontId="26" fillId="0" borderId="0" xfId="0" applyNumberFormat="1" applyFont="1" applyFill="1" applyBorder="1"/>
    <xf numFmtId="0" fontId="28" fillId="0" borderId="0" xfId="0" applyNumberFormat="1" applyFont="1" applyFill="1" applyBorder="1"/>
    <xf numFmtId="1" fontId="26" fillId="0" borderId="0" xfId="0" applyNumberFormat="1" applyFont="1" applyFill="1" applyBorder="1"/>
    <xf numFmtId="0" fontId="25" fillId="0" borderId="0" xfId="0" applyFont="1" applyFill="1"/>
    <xf numFmtId="0" fontId="25" fillId="0" borderId="0" xfId="0" applyFont="1" applyFill="1" applyBorder="1"/>
    <xf numFmtId="0" fontId="25" fillId="0" borderId="0" xfId="0" applyFont="1"/>
    <xf numFmtId="9" fontId="26" fillId="0" borderId="0" xfId="2" applyFont="1" applyFill="1" applyBorder="1"/>
    <xf numFmtId="0" fontId="26" fillId="7" borderId="0" xfId="0" applyFont="1" applyFill="1"/>
    <xf numFmtId="0" fontId="31" fillId="9" borderId="2" xfId="0" applyFont="1" applyFill="1" applyBorder="1" applyAlignment="1">
      <alignment horizontal="center" vertical="center"/>
    </xf>
    <xf numFmtId="0" fontId="31" fillId="9" borderId="3" xfId="0" applyFont="1" applyFill="1" applyBorder="1" applyAlignment="1">
      <alignment horizontal="center" vertical="center"/>
    </xf>
    <xf numFmtId="0" fontId="31" fillId="9" borderId="1" xfId="0" applyFont="1" applyFill="1" applyBorder="1" applyAlignment="1">
      <alignment horizontal="center" vertical="center"/>
    </xf>
    <xf numFmtId="0" fontId="32" fillId="0" borderId="4" xfId="0" applyFont="1" applyBorder="1" applyAlignment="1">
      <alignment horizontal="left" vertical="center"/>
    </xf>
    <xf numFmtId="0" fontId="32" fillId="0" borderId="4" xfId="0" applyFont="1" applyBorder="1" applyAlignment="1">
      <alignment horizontal="center" vertical="center"/>
    </xf>
    <xf numFmtId="9" fontId="32" fillId="0" borderId="1" xfId="0" applyNumberFormat="1" applyFont="1" applyBorder="1" applyAlignment="1">
      <alignment horizontal="center" vertical="center"/>
    </xf>
    <xf numFmtId="0" fontId="8" fillId="0" borderId="1" xfId="0" applyFont="1" applyBorder="1" applyAlignment="1">
      <alignment horizontal="center" vertical="center"/>
    </xf>
    <xf numFmtId="0" fontId="32" fillId="0" borderId="1" xfId="0" applyFont="1" applyBorder="1" applyAlignment="1">
      <alignment horizontal="left" vertical="center"/>
    </xf>
    <xf numFmtId="0" fontId="32" fillId="0" borderId="1" xfId="0" applyFont="1" applyBorder="1" applyAlignment="1">
      <alignment horizontal="center" vertical="center"/>
    </xf>
    <xf numFmtId="168" fontId="32" fillId="0" borderId="1" xfId="0" applyNumberFormat="1" applyFont="1" applyBorder="1" applyAlignment="1">
      <alignment horizontal="center" vertical="center"/>
    </xf>
    <xf numFmtId="9" fontId="8" fillId="0" borderId="1" xfId="0" applyNumberFormat="1" applyFont="1" applyBorder="1" applyAlignment="1">
      <alignment horizontal="center" vertical="center"/>
    </xf>
    <xf numFmtId="0" fontId="32" fillId="0" borderId="5" xfId="0" applyFont="1" applyBorder="1" applyAlignment="1">
      <alignment horizontal="left" vertical="center"/>
    </xf>
    <xf numFmtId="0" fontId="32" fillId="0" borderId="2" xfId="0" applyFont="1" applyBorder="1" applyAlignment="1">
      <alignment horizontal="left" vertical="center"/>
    </xf>
    <xf numFmtId="0" fontId="32" fillId="0" borderId="3" xfId="0" applyFont="1" applyBorder="1" applyAlignment="1">
      <alignment horizontal="center" vertical="center"/>
    </xf>
    <xf numFmtId="9" fontId="25" fillId="6" borderId="0" xfId="0" applyNumberFormat="1" applyFont="1" applyFill="1" applyBorder="1"/>
    <xf numFmtId="0" fontId="25" fillId="6" borderId="0" xfId="0" applyNumberFormat="1" applyFont="1" applyFill="1" applyBorder="1"/>
    <xf numFmtId="0" fontId="0" fillId="8" borderId="0" xfId="0" applyFill="1" applyBorder="1" applyAlignment="1">
      <alignment horizontal="centerContinuous" vertical="center"/>
    </xf>
    <xf numFmtId="0" fontId="0" fillId="8" borderId="0" xfId="0" applyFill="1" applyAlignment="1">
      <alignment horizontal="centerContinuous" vertical="center"/>
    </xf>
  </cellXfs>
  <cellStyles count="4">
    <cellStyle name="Currency" xfId="1" builtinId="4"/>
    <cellStyle name="Normal" xfId="0" builtinId="0"/>
    <cellStyle name="Normal 2" xfId="3" xr:uid="{878CB375-17A4-394D-8A33-2829BF666F7F}"/>
    <cellStyle name="Per cent" xfId="2" builtinId="5"/>
  </cellStyles>
  <dxfs count="0"/>
  <tableStyles count="0" defaultTableStyle="TableStyleMedium2" defaultPivotStyle="PivotStyleLight16"/>
  <colors>
    <mruColors>
      <color rgb="FF3D7272"/>
      <color rgb="FF294D4E"/>
      <color rgb="FF98C0B5"/>
      <color rgb="FFE2F3EC"/>
      <color rgb="FFE2F4EC"/>
      <color rgb="FFCBD9D9"/>
      <color rgb="FF920F15"/>
      <color rgb="FF903524"/>
      <color rgb="FFBE452F"/>
      <color rgb="FF7694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spPr>
            <a:solidFill>
              <a:srgbClr val="98C0B5"/>
            </a:solidFill>
            <a:ln>
              <a:solidFill>
                <a:srgbClr val="98C0B5"/>
              </a:solidFill>
            </a:ln>
            <a:effectLst/>
          </c:spPr>
          <c:invertIfNegative val="0"/>
          <c:dPt>
            <c:idx val="3"/>
            <c:invertIfNegative val="0"/>
            <c:bubble3D val="0"/>
            <c:spPr>
              <a:solidFill>
                <a:srgbClr val="3D7272"/>
              </a:solidFill>
              <a:ln>
                <a:solidFill>
                  <a:srgbClr val="98C0B5"/>
                </a:solidFill>
              </a:ln>
              <a:effectLst/>
            </c:spPr>
            <c:extLst>
              <c:ext xmlns:c16="http://schemas.microsoft.com/office/drawing/2014/chart" uri="{C3380CC4-5D6E-409C-BE32-E72D297353CC}">
                <c16:uniqueId val="{00000003-5EB9-2F4D-BE2B-1997E57FE794}"/>
              </c:ext>
            </c:extLst>
          </c:dPt>
          <c:cat>
            <c:numRef>
              <c:f>'Dashboard - Performance Meassur'!$X$6:$AA$6</c:f>
              <c:numCache>
                <c:formatCode>General</c:formatCode>
                <c:ptCount val="4"/>
                <c:pt idx="0">
                  <c:v>2017</c:v>
                </c:pt>
                <c:pt idx="1">
                  <c:v>2018</c:v>
                </c:pt>
                <c:pt idx="2">
                  <c:v>2019</c:v>
                </c:pt>
                <c:pt idx="3">
                  <c:v>2020</c:v>
                </c:pt>
              </c:numCache>
            </c:numRef>
          </c:cat>
          <c:val>
            <c:numRef>
              <c:f>'Dashboard - Performance Meassur'!$X$7:$AA$7</c:f>
              <c:numCache>
                <c:formatCode>General</c:formatCode>
                <c:ptCount val="4"/>
                <c:pt idx="0">
                  <c:v>30002</c:v>
                </c:pt>
                <c:pt idx="1">
                  <c:v>772466</c:v>
                </c:pt>
                <c:pt idx="2">
                  <c:v>1375712</c:v>
                </c:pt>
                <c:pt idx="3">
                  <c:v>1527651</c:v>
                </c:pt>
              </c:numCache>
            </c:numRef>
          </c:val>
          <c:extLst>
            <c:ext xmlns:c16="http://schemas.microsoft.com/office/drawing/2014/chart" uri="{C3380CC4-5D6E-409C-BE32-E72D297353CC}">
              <c16:uniqueId val="{00000001-5EB9-2F4D-BE2B-1997E57FE794}"/>
            </c:ext>
          </c:extLst>
        </c:ser>
        <c:dLbls>
          <c:showLegendKey val="0"/>
          <c:showVal val="0"/>
          <c:showCatName val="0"/>
          <c:showSerName val="0"/>
          <c:showPercent val="0"/>
          <c:showBubbleSize val="0"/>
        </c:dLbls>
        <c:gapWidth val="219"/>
        <c:overlap val="-27"/>
        <c:axId val="84904207"/>
        <c:axId val="84875775"/>
      </c:barChart>
      <c:catAx>
        <c:axId val="8490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crossAx val="84875775"/>
        <c:crosses val="autoZero"/>
        <c:auto val="1"/>
        <c:lblAlgn val="ctr"/>
        <c:lblOffset val="100"/>
        <c:noMultiLvlLbl val="0"/>
      </c:catAx>
      <c:valAx>
        <c:axId val="84875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O"/>
          </a:p>
        </c:txPr>
        <c:crossAx val="8490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 - Performance Meassur'!$W$11</c:f>
              <c:strCache>
                <c:ptCount val="1"/>
                <c:pt idx="0">
                  <c:v>Nett Loss</c:v>
                </c:pt>
              </c:strCache>
            </c:strRef>
          </c:tx>
          <c:spPr>
            <a:solidFill>
              <a:srgbClr val="920F15">
                <a:alpha val="92157"/>
              </a:srgbClr>
            </a:solidFill>
            <a:ln>
              <a:noFill/>
            </a:ln>
            <a:effectLst/>
          </c:spPr>
          <c:invertIfNegative val="0"/>
          <c:cat>
            <c:numRef>
              <c:f>'Dashboard - Performance Meassur'!$X$10:$AA$10</c:f>
              <c:numCache>
                <c:formatCode>General</c:formatCode>
                <c:ptCount val="4"/>
                <c:pt idx="0">
                  <c:v>2017</c:v>
                </c:pt>
                <c:pt idx="1">
                  <c:v>2018</c:v>
                </c:pt>
                <c:pt idx="2">
                  <c:v>2019</c:v>
                </c:pt>
                <c:pt idx="3">
                  <c:v>2020</c:v>
                </c:pt>
              </c:numCache>
            </c:numRef>
          </c:cat>
          <c:val>
            <c:numRef>
              <c:f>'Dashboard - Performance Meassur'!$X$11:$AA$11</c:f>
              <c:numCache>
                <c:formatCode>_("NOK"* #,##0_);_("NOK"* \(#,##0\);_("NOK"* "-"_);_(@_)</c:formatCode>
                <c:ptCount val="4"/>
                <c:pt idx="0">
                  <c:v>-157592</c:v>
                </c:pt>
                <c:pt idx="1">
                  <c:v>-255473</c:v>
                </c:pt>
                <c:pt idx="2">
                  <c:v>-229688</c:v>
                </c:pt>
                <c:pt idx="3">
                  <c:v>-23758</c:v>
                </c:pt>
              </c:numCache>
            </c:numRef>
          </c:val>
          <c:extLst>
            <c:ext xmlns:c16="http://schemas.microsoft.com/office/drawing/2014/chart" uri="{C3380CC4-5D6E-409C-BE32-E72D297353CC}">
              <c16:uniqueId val="{00000000-E92F-1846-BFA0-E0397C242A06}"/>
            </c:ext>
          </c:extLst>
        </c:ser>
        <c:dLbls>
          <c:showLegendKey val="0"/>
          <c:showVal val="0"/>
          <c:showCatName val="0"/>
          <c:showSerName val="0"/>
          <c:showPercent val="0"/>
          <c:showBubbleSize val="0"/>
        </c:dLbls>
        <c:gapWidth val="150"/>
        <c:axId val="1391765247"/>
        <c:axId val="1391768815"/>
      </c:barChart>
      <c:lineChart>
        <c:grouping val="standard"/>
        <c:varyColors val="0"/>
        <c:ser>
          <c:idx val="1"/>
          <c:order val="1"/>
          <c:tx>
            <c:strRef>
              <c:f>'Dashboard - Performance Meassur'!$W$12</c:f>
              <c:strCache>
                <c:ptCount val="1"/>
                <c:pt idx="0">
                  <c:v>Margin</c:v>
                </c:pt>
              </c:strCache>
            </c:strRef>
          </c:tx>
          <c:spPr>
            <a:ln w="28575" cap="rnd">
              <a:solidFill>
                <a:srgbClr val="98C0B5"/>
              </a:solidFill>
              <a:round/>
            </a:ln>
            <a:effectLst/>
          </c:spPr>
          <c:marker>
            <c:symbol val="circle"/>
            <c:size val="20"/>
            <c:spPr>
              <a:solidFill>
                <a:srgbClr val="98C0B5"/>
              </a:solidFill>
              <a:ln w="34925">
                <a:solidFill>
                  <a:srgbClr val="98C0B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3D7272"/>
                    </a:solidFill>
                    <a:latin typeface="Avenir Book" panose="02000503020000020003" pitchFamily="2" charset="0"/>
                    <a:ea typeface="+mn-ea"/>
                    <a:cs typeface="+mn-cs"/>
                  </a:defRPr>
                </a:pPr>
                <a:endParaRPr lang="en-N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 - Performance Meassur'!$X$10:$AA$10</c:f>
              <c:numCache>
                <c:formatCode>General</c:formatCode>
                <c:ptCount val="4"/>
                <c:pt idx="0">
                  <c:v>2017</c:v>
                </c:pt>
                <c:pt idx="1">
                  <c:v>2018</c:v>
                </c:pt>
                <c:pt idx="2">
                  <c:v>2019</c:v>
                </c:pt>
                <c:pt idx="3">
                  <c:v>2020</c:v>
                </c:pt>
              </c:numCache>
            </c:numRef>
          </c:cat>
          <c:val>
            <c:numRef>
              <c:f>'Dashboard - Performance Meassur'!$X$12:$AA$12</c:f>
              <c:numCache>
                <c:formatCode>0%</c:formatCode>
                <c:ptCount val="4"/>
                <c:pt idx="0">
                  <c:v>-5.2527164855676292</c:v>
                </c:pt>
                <c:pt idx="1">
                  <c:v>-0.33072394124789961</c:v>
                </c:pt>
                <c:pt idx="2">
                  <c:v>-0.16695936358772767</c:v>
                </c:pt>
                <c:pt idx="3">
                  <c:v>-1.5551981440787196E-2</c:v>
                </c:pt>
              </c:numCache>
            </c:numRef>
          </c:val>
          <c:smooth val="0"/>
          <c:extLst>
            <c:ext xmlns:c16="http://schemas.microsoft.com/office/drawing/2014/chart" uri="{C3380CC4-5D6E-409C-BE32-E72D297353CC}">
              <c16:uniqueId val="{00000001-E92F-1846-BFA0-E0397C242A06}"/>
            </c:ext>
          </c:extLst>
        </c:ser>
        <c:dLbls>
          <c:showLegendKey val="0"/>
          <c:showVal val="0"/>
          <c:showCatName val="0"/>
          <c:showSerName val="0"/>
          <c:showPercent val="0"/>
          <c:showBubbleSize val="0"/>
        </c:dLbls>
        <c:marker val="1"/>
        <c:smooth val="0"/>
        <c:axId val="745679024"/>
        <c:axId val="410903664"/>
      </c:lineChart>
      <c:catAx>
        <c:axId val="1391765247"/>
        <c:scaling>
          <c:orientation val="minMax"/>
        </c:scaling>
        <c:delete val="1"/>
        <c:axPos val="b"/>
        <c:numFmt formatCode="General" sourceLinked="1"/>
        <c:majorTickMark val="none"/>
        <c:minorTickMark val="none"/>
        <c:tickLblPos val="nextTo"/>
        <c:crossAx val="1391768815"/>
        <c:crosses val="autoZero"/>
        <c:auto val="1"/>
        <c:lblAlgn val="ctr"/>
        <c:lblOffset val="100"/>
        <c:noMultiLvlLbl val="0"/>
      </c:catAx>
      <c:valAx>
        <c:axId val="1391768815"/>
        <c:scaling>
          <c:orientation val="minMax"/>
        </c:scaling>
        <c:delete val="0"/>
        <c:axPos val="l"/>
        <c:numFmt formatCode="_(&quot;NOK&quot;* #,##0_);_(&quot;NOK&quot;* \(#,##0\);_(&quot;NOK&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Arial" panose="020B0604020202020204" pitchFamily="34" charset="0"/>
              </a:defRPr>
            </a:pPr>
            <a:endParaRPr lang="en-NO"/>
          </a:p>
        </c:txPr>
        <c:crossAx val="1391765247"/>
        <c:crosses val="autoZero"/>
        <c:crossBetween val="between"/>
      </c:valAx>
      <c:valAx>
        <c:axId val="410903664"/>
        <c:scaling>
          <c:orientation val="minMax"/>
        </c:scaling>
        <c:delete val="0"/>
        <c:axPos val="r"/>
        <c:numFmt formatCode="0%" sourceLinked="1"/>
        <c:majorTickMark val="none"/>
        <c:minorTickMark val="none"/>
        <c:tickLblPos val="nextTo"/>
        <c:spPr>
          <a:solidFill>
            <a:schemeClr val="bg1"/>
          </a:solidFill>
          <a:ln>
            <a:solidFill>
              <a:schemeClr val="bg1"/>
            </a:solidFill>
          </a:ln>
          <a:effectLst/>
        </c:spPr>
        <c:txPr>
          <a:bodyPr rot="-60000000" spcFirstLastPara="1" vertOverflow="ellipsis" vert="horz" wrap="square" anchor="ctr" anchorCtr="1"/>
          <a:lstStyle/>
          <a:p>
            <a:pPr>
              <a:defRPr sz="200" b="0" i="0" u="none" strike="noStrike" kern="1200" baseline="0">
                <a:solidFill>
                  <a:schemeClr val="bg1"/>
                </a:solidFill>
                <a:latin typeface="+mn-lt"/>
                <a:ea typeface="+mn-ea"/>
                <a:cs typeface="+mn-cs"/>
              </a:defRPr>
            </a:pPr>
            <a:endParaRPr lang="en-NO"/>
          </a:p>
        </c:txPr>
        <c:crossAx val="745679024"/>
        <c:crosses val="max"/>
        <c:crossBetween val="between"/>
      </c:valAx>
      <c:catAx>
        <c:axId val="745679024"/>
        <c:scaling>
          <c:orientation val="minMax"/>
        </c:scaling>
        <c:delete val="1"/>
        <c:axPos val="b"/>
        <c:numFmt formatCode="General" sourceLinked="1"/>
        <c:majorTickMark val="none"/>
        <c:minorTickMark val="none"/>
        <c:tickLblPos val="nextTo"/>
        <c:crossAx val="4109036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3D7272"/>
              </a:solidFill>
              <a:ln w="19050">
                <a:solidFill>
                  <a:schemeClr val="lt1"/>
                </a:solidFill>
              </a:ln>
              <a:effectLst/>
            </c:spPr>
            <c:extLst>
              <c:ext xmlns:c16="http://schemas.microsoft.com/office/drawing/2014/chart" uri="{C3380CC4-5D6E-409C-BE32-E72D297353CC}">
                <c16:uniqueId val="{00000001-BB60-7E4F-821F-DEDD2F617920}"/>
              </c:ext>
            </c:extLst>
          </c:dPt>
          <c:dPt>
            <c:idx val="1"/>
            <c:bubble3D val="0"/>
            <c:spPr>
              <a:solidFill>
                <a:srgbClr val="98C0B5"/>
              </a:solidFill>
              <a:ln w="19050">
                <a:solidFill>
                  <a:schemeClr val="lt1"/>
                </a:solidFill>
              </a:ln>
              <a:effectLst/>
            </c:spPr>
            <c:extLst>
              <c:ext xmlns:c16="http://schemas.microsoft.com/office/drawing/2014/chart" uri="{C3380CC4-5D6E-409C-BE32-E72D297353CC}">
                <c16:uniqueId val="{00000003-BB60-7E4F-821F-DEDD2F617920}"/>
              </c:ext>
            </c:extLst>
          </c:dPt>
          <c:dPt>
            <c:idx val="2"/>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5-BB60-7E4F-821F-DEDD2F617920}"/>
              </c:ext>
            </c:extLst>
          </c:dPt>
          <c:dLbls>
            <c:dLbl>
              <c:idx val="0"/>
              <c:layout>
                <c:manualLayout>
                  <c:x val="-0.1513353115727003"/>
                  <c:y val="-0.1342592592592593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98C0B5"/>
                      </a:solidFill>
                      <a:effectLst>
                        <a:outerShdw blurRad="50800" dist="50800" dir="5400000" sx="1000" sy="1000" algn="ctr" rotWithShape="0">
                          <a:srgbClr val="000000">
                            <a:alpha val="43137"/>
                          </a:srgbClr>
                        </a:outerShdw>
                      </a:effectLst>
                      <a:latin typeface="Avenir Book" panose="02000503020000020003" pitchFamily="2" charset="0"/>
                      <a:ea typeface="+mn-ea"/>
                      <a:cs typeface="+mn-cs"/>
                    </a:defRPr>
                  </a:pPr>
                  <a:endParaRPr lang="en-NO"/>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B60-7E4F-821F-DEDD2F617920}"/>
                </c:ext>
              </c:extLst>
            </c:dLbl>
            <c:dLbl>
              <c:idx val="1"/>
              <c:layout>
                <c:manualLayout>
                  <c:x val="0.13353115727002968"/>
                  <c:y val="9.259259259259258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60-7E4F-821F-DEDD2F617920}"/>
                </c:ext>
              </c:extLst>
            </c:dLbl>
            <c:dLbl>
              <c:idx val="2"/>
              <c:layout>
                <c:manualLayout>
                  <c:x val="2.9673590504450493E-3"/>
                  <c:y val="1.851851851851851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B60-7E4F-821F-DEDD2F617920}"/>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3">
                        <a:lumMod val="50000"/>
                      </a:schemeClr>
                    </a:solidFill>
                    <a:effectLst>
                      <a:outerShdw blurRad="50800" dist="50800" dir="5400000" sx="1000" sy="1000" algn="ctr" rotWithShape="0">
                        <a:srgbClr val="000000">
                          <a:alpha val="43137"/>
                        </a:srgbClr>
                      </a:outerShdw>
                    </a:effectLst>
                    <a:latin typeface="Avenir Book" panose="02000503020000020003" pitchFamily="2" charset="0"/>
                    <a:ea typeface="+mn-ea"/>
                    <a:cs typeface="+mn-cs"/>
                  </a:defRPr>
                </a:pPr>
                <a:endParaRPr lang="en-NO"/>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 Performance Meassur'!$S$13:$S$15</c:f>
              <c:strCache>
                <c:ptCount val="3"/>
                <c:pt idx="0">
                  <c:v>Contactless (NFC)</c:v>
                </c:pt>
                <c:pt idx="1">
                  <c:v>Card</c:v>
                </c:pt>
                <c:pt idx="2">
                  <c:v>Cash</c:v>
                </c:pt>
              </c:strCache>
            </c:strRef>
          </c:cat>
          <c:val>
            <c:numRef>
              <c:f>'Dashboard - Performance Meassur'!$T$13:$T$15</c:f>
              <c:numCache>
                <c:formatCode>General</c:formatCode>
                <c:ptCount val="3"/>
                <c:pt idx="0">
                  <c:v>65</c:v>
                </c:pt>
                <c:pt idx="1">
                  <c:v>34</c:v>
                </c:pt>
                <c:pt idx="2">
                  <c:v>1</c:v>
                </c:pt>
              </c:numCache>
            </c:numRef>
          </c:val>
          <c:extLst>
            <c:ext xmlns:c16="http://schemas.microsoft.com/office/drawing/2014/chart" uri="{C3380CC4-5D6E-409C-BE32-E72D297353CC}">
              <c16:uniqueId val="{00000006-BB60-7E4F-821F-DEDD2F61792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98C0B5"/>
            </a:solidFill>
            <a:ln>
              <a:solidFill>
                <a:srgbClr val="98C0B5"/>
              </a:solidFill>
            </a:ln>
            <a:effectLst/>
          </c:spPr>
          <c:invertIfNegative val="0"/>
          <c:dPt>
            <c:idx val="1"/>
            <c:invertIfNegative val="0"/>
            <c:bubble3D val="0"/>
            <c:spPr>
              <a:solidFill>
                <a:srgbClr val="294D4E"/>
              </a:solidFill>
              <a:ln w="31750">
                <a:solidFill>
                  <a:srgbClr val="294D4E"/>
                </a:solidFill>
              </a:ln>
              <a:effectLst/>
            </c:spPr>
            <c:extLst>
              <c:ext xmlns:c16="http://schemas.microsoft.com/office/drawing/2014/chart" uri="{C3380CC4-5D6E-409C-BE32-E72D297353CC}">
                <c16:uniqueId val="{00000001-F4BA-F44A-AABC-9040226B34D7}"/>
              </c:ext>
            </c:extLst>
          </c:dPt>
          <c:dLbls>
            <c:dLbl>
              <c:idx val="1"/>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venir Book" panose="02000503020000020003" pitchFamily="2" charset="0"/>
                        <a:ea typeface="+mn-ea"/>
                        <a:cs typeface="+mn-cs"/>
                      </a:defRPr>
                    </a:pPr>
                    <a:fld id="{B9B08E89-3FBB-2243-9011-BA366327F1A3}" type="VALUE">
                      <a:rPr lang="en-US" sz="1600" b="1">
                        <a:solidFill>
                          <a:schemeClr val="bg1"/>
                        </a:solidFill>
                        <a:latin typeface="Avenir Book" panose="02000503020000020003" pitchFamily="2" charset="0"/>
                      </a:rPr>
                      <a:pPr>
                        <a:defRPr>
                          <a:solidFill>
                            <a:schemeClr val="bg1"/>
                          </a:solidFill>
                          <a:latin typeface="Avenir Book" panose="02000503020000020003" pitchFamily="2" charset="0"/>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venir Book" panose="02000503020000020003" pitchFamily="2" charset="0"/>
                      <a:ea typeface="+mn-ea"/>
                      <a:cs typeface="+mn-cs"/>
                    </a:defRPr>
                  </a:pPr>
                  <a:endParaRPr lang="en-NO"/>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4BA-F44A-AABC-9040226B34D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94D4E"/>
                    </a:solidFill>
                    <a:latin typeface="Avenir Book" panose="02000503020000020003" pitchFamily="2" charset="0"/>
                    <a:ea typeface="+mn-ea"/>
                    <a:cs typeface="+mn-cs"/>
                  </a:defRPr>
                </a:pPr>
                <a:endParaRPr lang="en-N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 Performance Meassur'!$S$19:$S$21</c:f>
              <c:strCache>
                <c:ptCount val="3"/>
                <c:pt idx="0">
                  <c:v>Self-chechout</c:v>
                </c:pt>
                <c:pt idx="1">
                  <c:v>Shop Express</c:v>
                </c:pt>
                <c:pt idx="2">
                  <c:v>Cash register</c:v>
                </c:pt>
              </c:strCache>
            </c:strRef>
          </c:cat>
          <c:val>
            <c:numRef>
              <c:f>'Dashboard - Performance Meassur'!$T$19:$T$21</c:f>
              <c:numCache>
                <c:formatCode>0%</c:formatCode>
                <c:ptCount val="3"/>
                <c:pt idx="0">
                  <c:v>0.37</c:v>
                </c:pt>
                <c:pt idx="1">
                  <c:v>0.16</c:v>
                </c:pt>
                <c:pt idx="2">
                  <c:v>0.47</c:v>
                </c:pt>
              </c:numCache>
            </c:numRef>
          </c:val>
          <c:extLst>
            <c:ext xmlns:c16="http://schemas.microsoft.com/office/drawing/2014/chart" uri="{C3380CC4-5D6E-409C-BE32-E72D297353CC}">
              <c16:uniqueId val="{00000002-F4BA-F44A-AABC-9040226B34D7}"/>
            </c:ext>
          </c:extLst>
        </c:ser>
        <c:dLbls>
          <c:showLegendKey val="0"/>
          <c:showVal val="0"/>
          <c:showCatName val="0"/>
          <c:showSerName val="0"/>
          <c:showPercent val="0"/>
          <c:showBubbleSize val="0"/>
        </c:dLbls>
        <c:gapWidth val="219"/>
        <c:overlap val="-27"/>
        <c:axId val="1392071759"/>
        <c:axId val="1391930847"/>
      </c:barChart>
      <c:catAx>
        <c:axId val="139207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Arial" panose="020B0604020202020204" pitchFamily="34" charset="0"/>
              </a:defRPr>
            </a:pPr>
            <a:endParaRPr lang="en-NO"/>
          </a:p>
        </c:txPr>
        <c:crossAx val="1391930847"/>
        <c:crosses val="autoZero"/>
        <c:auto val="1"/>
        <c:lblAlgn val="ctr"/>
        <c:lblOffset val="100"/>
        <c:noMultiLvlLbl val="0"/>
      </c:catAx>
      <c:valAx>
        <c:axId val="13919308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Arial" panose="020B0604020202020204" pitchFamily="34" charset="0"/>
              </a:defRPr>
            </a:pPr>
            <a:endParaRPr lang="en-NO"/>
          </a:p>
        </c:txPr>
        <c:crossAx val="139207175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705502381064639E-2"/>
          <c:y val="5.1208156942554123E-2"/>
          <c:w val="0.86836036588240839"/>
          <c:h val="0.74618972090638069"/>
        </c:manualLayout>
      </c:layout>
      <c:barChart>
        <c:barDir val="col"/>
        <c:grouping val="clustered"/>
        <c:varyColors val="0"/>
        <c:ser>
          <c:idx val="0"/>
          <c:order val="0"/>
          <c:tx>
            <c:strRef>
              <c:f>'Dashboard - Market and Users'!$S$18</c:f>
              <c:strCache>
                <c:ptCount val="1"/>
                <c:pt idx="0">
                  <c:v>2016</c:v>
                </c:pt>
              </c:strCache>
            </c:strRef>
          </c:tx>
          <c:spPr>
            <a:solidFill>
              <a:srgbClr val="C9E5DC"/>
            </a:solidFill>
            <a:ln>
              <a:noFill/>
            </a:ln>
            <a:effectLst/>
          </c:spPr>
          <c:invertIfNegative val="0"/>
          <c:cat>
            <c:strRef>
              <c:f>'Dashboard - Market and Users'!$R$19:$R$23</c:f>
              <c:strCache>
                <c:ptCount val="5"/>
                <c:pt idx="0">
                  <c:v>Vipps</c:v>
                </c:pt>
                <c:pt idx="1">
                  <c:v>PayPal</c:v>
                </c:pt>
                <c:pt idx="2">
                  <c:v>Klarna</c:v>
                </c:pt>
                <c:pt idx="3">
                  <c:v>Google Wallet</c:v>
                </c:pt>
                <c:pt idx="4">
                  <c:v>Apple Pay</c:v>
                </c:pt>
              </c:strCache>
            </c:strRef>
          </c:cat>
          <c:val>
            <c:numRef>
              <c:f>'Dashboard - Market and Users'!$S$19:$S$23</c:f>
              <c:numCache>
                <c:formatCode>0%</c:formatCode>
                <c:ptCount val="5"/>
                <c:pt idx="0">
                  <c:v>0.28999999999999998</c:v>
                </c:pt>
                <c:pt idx="1">
                  <c:v>0.49</c:v>
                </c:pt>
                <c:pt idx="2">
                  <c:v>0.28000000000000003</c:v>
                </c:pt>
                <c:pt idx="3">
                  <c:v>0.01</c:v>
                </c:pt>
                <c:pt idx="4">
                  <c:v>0.02</c:v>
                </c:pt>
              </c:numCache>
            </c:numRef>
          </c:val>
          <c:extLst>
            <c:ext xmlns:c16="http://schemas.microsoft.com/office/drawing/2014/chart" uri="{C3380CC4-5D6E-409C-BE32-E72D297353CC}">
              <c16:uniqueId val="{00000000-260E-7A47-85BC-5027735EA214}"/>
            </c:ext>
          </c:extLst>
        </c:ser>
        <c:ser>
          <c:idx val="1"/>
          <c:order val="1"/>
          <c:tx>
            <c:strRef>
              <c:f>'Dashboard - Market and Users'!$T$18</c:f>
              <c:strCache>
                <c:ptCount val="1"/>
                <c:pt idx="0">
                  <c:v>2017</c:v>
                </c:pt>
              </c:strCache>
            </c:strRef>
          </c:tx>
          <c:spPr>
            <a:solidFill>
              <a:srgbClr val="98C0B5"/>
            </a:solidFill>
            <a:ln>
              <a:solidFill>
                <a:srgbClr val="98C0B5"/>
              </a:solidFill>
            </a:ln>
            <a:effectLst/>
          </c:spPr>
          <c:invertIfNegative val="0"/>
          <c:cat>
            <c:strRef>
              <c:f>'Dashboard - Market and Users'!$R$19:$R$23</c:f>
              <c:strCache>
                <c:ptCount val="5"/>
                <c:pt idx="0">
                  <c:v>Vipps</c:v>
                </c:pt>
                <c:pt idx="1">
                  <c:v>PayPal</c:v>
                </c:pt>
                <c:pt idx="2">
                  <c:v>Klarna</c:v>
                </c:pt>
                <c:pt idx="3">
                  <c:v>Google Wallet</c:v>
                </c:pt>
                <c:pt idx="4">
                  <c:v>Apple Pay</c:v>
                </c:pt>
              </c:strCache>
            </c:strRef>
          </c:cat>
          <c:val>
            <c:numRef>
              <c:f>'Dashboard - Market and Users'!$T$19:$T$23</c:f>
              <c:numCache>
                <c:formatCode>0%</c:formatCode>
                <c:ptCount val="5"/>
                <c:pt idx="0">
                  <c:v>0.59</c:v>
                </c:pt>
                <c:pt idx="1">
                  <c:v>0.49</c:v>
                </c:pt>
                <c:pt idx="2">
                  <c:v>0.35</c:v>
                </c:pt>
                <c:pt idx="3">
                  <c:v>0.02</c:v>
                </c:pt>
                <c:pt idx="4">
                  <c:v>0.03</c:v>
                </c:pt>
              </c:numCache>
            </c:numRef>
          </c:val>
          <c:extLst>
            <c:ext xmlns:c16="http://schemas.microsoft.com/office/drawing/2014/chart" uri="{C3380CC4-5D6E-409C-BE32-E72D297353CC}">
              <c16:uniqueId val="{00000001-260E-7A47-85BC-5027735EA214}"/>
            </c:ext>
          </c:extLst>
        </c:ser>
        <c:ser>
          <c:idx val="2"/>
          <c:order val="2"/>
          <c:tx>
            <c:strRef>
              <c:f>'Dashboard - Market and Users'!$U$18</c:f>
              <c:strCache>
                <c:ptCount val="1"/>
                <c:pt idx="0">
                  <c:v>2018</c:v>
                </c:pt>
              </c:strCache>
            </c:strRef>
          </c:tx>
          <c:spPr>
            <a:solidFill>
              <a:srgbClr val="3D7272"/>
            </a:solidFill>
            <a:ln>
              <a:solidFill>
                <a:srgbClr val="3D7272"/>
              </a:solidFill>
            </a:ln>
            <a:effectLst/>
          </c:spPr>
          <c:invertIfNegative val="0"/>
          <c:cat>
            <c:strRef>
              <c:f>'Dashboard - Market and Users'!$R$19:$R$23</c:f>
              <c:strCache>
                <c:ptCount val="5"/>
                <c:pt idx="0">
                  <c:v>Vipps</c:v>
                </c:pt>
                <c:pt idx="1">
                  <c:v>PayPal</c:v>
                </c:pt>
                <c:pt idx="2">
                  <c:v>Klarna</c:v>
                </c:pt>
                <c:pt idx="3">
                  <c:v>Google Wallet</c:v>
                </c:pt>
                <c:pt idx="4">
                  <c:v>Apple Pay</c:v>
                </c:pt>
              </c:strCache>
            </c:strRef>
          </c:cat>
          <c:val>
            <c:numRef>
              <c:f>'Dashboard - Market and Users'!$U$19:$U$23</c:f>
              <c:numCache>
                <c:formatCode>0%</c:formatCode>
                <c:ptCount val="5"/>
                <c:pt idx="0">
                  <c:v>0.76</c:v>
                </c:pt>
                <c:pt idx="1">
                  <c:v>0.51</c:v>
                </c:pt>
                <c:pt idx="2">
                  <c:v>0.45</c:v>
                </c:pt>
                <c:pt idx="3">
                  <c:v>0.02</c:v>
                </c:pt>
                <c:pt idx="4">
                  <c:v>0.03</c:v>
                </c:pt>
              </c:numCache>
            </c:numRef>
          </c:val>
          <c:extLst>
            <c:ext xmlns:c16="http://schemas.microsoft.com/office/drawing/2014/chart" uri="{C3380CC4-5D6E-409C-BE32-E72D297353CC}">
              <c16:uniqueId val="{00000002-260E-7A47-85BC-5027735EA214}"/>
            </c:ext>
          </c:extLst>
        </c:ser>
        <c:ser>
          <c:idx val="5"/>
          <c:order val="3"/>
          <c:tx>
            <c:strRef>
              <c:f>'Dashboard - Market and Users'!$X$18</c:f>
              <c:strCache>
                <c:ptCount val="1"/>
              </c:strCache>
            </c:strRef>
          </c:tx>
          <c:spPr>
            <a:solidFill>
              <a:schemeClr val="accent3">
                <a:lumMod val="75000"/>
              </a:schemeClr>
            </a:solidFill>
            <a:ln>
              <a:noFill/>
            </a:ln>
            <a:effectLst/>
          </c:spPr>
          <c:invertIfNegative val="0"/>
          <c:dPt>
            <c:idx val="0"/>
            <c:invertIfNegative val="0"/>
            <c:bubble3D val="0"/>
            <c:spPr>
              <a:solidFill>
                <a:schemeClr val="accent3">
                  <a:lumMod val="75000"/>
                </a:schemeClr>
              </a:solidFill>
              <a:ln>
                <a:solidFill>
                  <a:schemeClr val="accent3">
                    <a:lumMod val="75000"/>
                  </a:schemeClr>
                </a:solidFill>
              </a:ln>
              <a:effectLst/>
            </c:spPr>
            <c:extLst>
              <c:ext xmlns:c16="http://schemas.microsoft.com/office/drawing/2014/chart" uri="{C3380CC4-5D6E-409C-BE32-E72D297353CC}">
                <c16:uniqueId val="{00000007-260E-7A47-85BC-5027735EA214}"/>
              </c:ext>
            </c:extLst>
          </c:dPt>
          <c:cat>
            <c:strRef>
              <c:f>'Dashboard - Market and Users'!$R$19:$R$23</c:f>
              <c:strCache>
                <c:ptCount val="5"/>
                <c:pt idx="0">
                  <c:v>Vipps</c:v>
                </c:pt>
                <c:pt idx="1">
                  <c:v>PayPal</c:v>
                </c:pt>
                <c:pt idx="2">
                  <c:v>Klarna</c:v>
                </c:pt>
                <c:pt idx="3">
                  <c:v>Google Wallet</c:v>
                </c:pt>
                <c:pt idx="4">
                  <c:v>Apple Pay</c:v>
                </c:pt>
              </c:strCache>
            </c:strRef>
          </c:cat>
          <c:val>
            <c:numRef>
              <c:f>'Dashboard - Market and Users'!$X$19:$X$23</c:f>
              <c:numCache>
                <c:formatCode>General</c:formatCode>
                <c:ptCount val="5"/>
              </c:numCache>
            </c:numRef>
          </c:val>
          <c:extLst>
            <c:ext xmlns:c16="http://schemas.microsoft.com/office/drawing/2014/chart" uri="{C3380CC4-5D6E-409C-BE32-E72D297353CC}">
              <c16:uniqueId val="{00000005-260E-7A47-85BC-5027735EA214}"/>
            </c:ext>
          </c:extLst>
        </c:ser>
        <c:dLbls>
          <c:showLegendKey val="0"/>
          <c:showVal val="0"/>
          <c:showCatName val="0"/>
          <c:showSerName val="0"/>
          <c:showPercent val="0"/>
          <c:showBubbleSize val="0"/>
        </c:dLbls>
        <c:gapWidth val="219"/>
        <c:overlap val="-27"/>
        <c:axId val="1030278607"/>
        <c:axId val="1030329631"/>
      </c:barChart>
      <c:catAx>
        <c:axId val="103027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crossAx val="1030329631"/>
        <c:crosses val="autoZero"/>
        <c:auto val="1"/>
        <c:lblAlgn val="ctr"/>
        <c:lblOffset val="100"/>
        <c:noMultiLvlLbl val="0"/>
      </c:catAx>
      <c:valAx>
        <c:axId val="103032963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crossAx val="1030278607"/>
        <c:crosses val="autoZero"/>
        <c:crossBetween val="between"/>
      </c:valAx>
      <c:spPr>
        <a:noFill/>
        <a:ln>
          <a:noFill/>
        </a:ln>
        <a:effectLst/>
      </c:spPr>
    </c:plotArea>
    <c:legend>
      <c:legendPos val="b"/>
      <c:legendEntry>
        <c:idx val="3"/>
        <c:delete val="1"/>
      </c:legendEntry>
      <c:layout>
        <c:manualLayout>
          <c:xMode val="edge"/>
          <c:yMode val="edge"/>
          <c:x val="0.33426705643830451"/>
          <c:y val="0.91710913275668871"/>
          <c:w val="0.33146588712339103"/>
          <c:h val="8.28908672433113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legend>
    <c:plotVisOnly val="1"/>
    <c:dispBlanksAs val="gap"/>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98C0B5"/>
            </a:solidFill>
            <a:ln>
              <a:solidFill>
                <a:srgbClr val="98C0B5"/>
              </a:solidFill>
            </a:ln>
            <a:effectLst/>
          </c:spPr>
          <c:invertIfNegative val="0"/>
          <c:dPt>
            <c:idx val="5"/>
            <c:invertIfNegative val="0"/>
            <c:bubble3D val="0"/>
            <c:spPr>
              <a:solidFill>
                <a:srgbClr val="3D7272"/>
              </a:solidFill>
              <a:ln>
                <a:solidFill>
                  <a:srgbClr val="98C0B5"/>
                </a:solidFill>
              </a:ln>
              <a:effectLst/>
            </c:spPr>
            <c:extLst>
              <c:ext xmlns:c16="http://schemas.microsoft.com/office/drawing/2014/chart" uri="{C3380CC4-5D6E-409C-BE32-E72D297353CC}">
                <c16:uniqueId val="{00000001-8786-C143-B671-105AD50E81EA}"/>
              </c:ext>
            </c:extLst>
          </c:dPt>
          <c:cat>
            <c:strRef>
              <c:f>'Dashboard - Market and Users'!$R$4:$R$10</c:f>
              <c:strCache>
                <c:ptCount val="7"/>
                <c:pt idx="0">
                  <c:v>Transfer money to friends</c:v>
                </c:pt>
                <c:pt idx="1">
                  <c:v>Receive money from friends </c:v>
                </c:pt>
                <c:pt idx="2">
                  <c:v>Ask for money </c:v>
                </c:pt>
                <c:pt idx="3">
                  <c:v>Payment on events</c:v>
                </c:pt>
                <c:pt idx="4">
                  <c:v>Other payment (ex. in apps)</c:v>
                </c:pt>
                <c:pt idx="5">
                  <c:v>Payment in stores</c:v>
                </c:pt>
                <c:pt idx="6">
                  <c:v>Bill payments</c:v>
                </c:pt>
              </c:strCache>
            </c:strRef>
          </c:cat>
          <c:val>
            <c:numRef>
              <c:f>'Dashboard - Market and Users'!$S$4:$S$10</c:f>
              <c:numCache>
                <c:formatCode>General</c:formatCode>
                <c:ptCount val="7"/>
                <c:pt idx="0">
                  <c:v>98</c:v>
                </c:pt>
                <c:pt idx="1">
                  <c:v>96</c:v>
                </c:pt>
                <c:pt idx="2">
                  <c:v>63</c:v>
                </c:pt>
                <c:pt idx="3">
                  <c:v>58</c:v>
                </c:pt>
                <c:pt idx="4">
                  <c:v>21</c:v>
                </c:pt>
                <c:pt idx="5">
                  <c:v>16</c:v>
                </c:pt>
                <c:pt idx="6">
                  <c:v>10</c:v>
                </c:pt>
              </c:numCache>
            </c:numRef>
          </c:val>
          <c:extLst>
            <c:ext xmlns:c16="http://schemas.microsoft.com/office/drawing/2014/chart" uri="{C3380CC4-5D6E-409C-BE32-E72D297353CC}">
              <c16:uniqueId val="{00000000-CF94-554B-A229-59D01742828B}"/>
            </c:ext>
          </c:extLst>
        </c:ser>
        <c:dLbls>
          <c:showLegendKey val="0"/>
          <c:showVal val="0"/>
          <c:showCatName val="0"/>
          <c:showSerName val="0"/>
          <c:showPercent val="0"/>
          <c:showBubbleSize val="0"/>
        </c:dLbls>
        <c:gapWidth val="182"/>
        <c:axId val="87876367"/>
        <c:axId val="87879951"/>
      </c:barChart>
      <c:catAx>
        <c:axId val="87876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crossAx val="87879951"/>
        <c:crosses val="autoZero"/>
        <c:auto val="1"/>
        <c:lblAlgn val="ctr"/>
        <c:lblOffset val="100"/>
        <c:noMultiLvlLbl val="0"/>
      </c:catAx>
      <c:valAx>
        <c:axId val="87879951"/>
        <c:scaling>
          <c:orientation val="minMax"/>
          <c:max val="10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crossAx val="8787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'Dashboard - Market and Users'!$AC$4</c:f>
              <c:strCache>
                <c:ptCount val="1"/>
                <c:pt idx="0">
                  <c:v>Exceptionally satisfied</c:v>
                </c:pt>
              </c:strCache>
            </c:strRef>
          </c:tx>
          <c:spPr>
            <a:solidFill>
              <a:srgbClr val="00B050"/>
            </a:solidFill>
            <a:ln>
              <a:noFill/>
            </a:ln>
            <a:effectLst/>
          </c:spPr>
          <c:invertIfNegative val="0"/>
          <c:dLbls>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FD9-804E-978E-59C601A1C9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Book" panose="02000503020000020003" pitchFamily="2" charset="0"/>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 Market and Users'!$AB$5:$AB$10</c:f>
              <c:strCache>
                <c:ptCount val="6"/>
                <c:pt idx="0">
                  <c:v>Google Wallet</c:v>
                </c:pt>
                <c:pt idx="1">
                  <c:v>Strex</c:v>
                </c:pt>
                <c:pt idx="2">
                  <c:v>Klarna</c:v>
                </c:pt>
                <c:pt idx="3">
                  <c:v>PayPal</c:v>
                </c:pt>
                <c:pt idx="4">
                  <c:v>Apple Pay</c:v>
                </c:pt>
                <c:pt idx="5">
                  <c:v>Vipps</c:v>
                </c:pt>
              </c:strCache>
            </c:strRef>
          </c:cat>
          <c:val>
            <c:numRef>
              <c:f>'Dashboard - Market and Users'!$AC$5:$AC$10</c:f>
              <c:numCache>
                <c:formatCode>General</c:formatCode>
                <c:ptCount val="6"/>
                <c:pt idx="0">
                  <c:v>0</c:v>
                </c:pt>
                <c:pt idx="1">
                  <c:v>0</c:v>
                </c:pt>
                <c:pt idx="2">
                  <c:v>4</c:v>
                </c:pt>
                <c:pt idx="3">
                  <c:v>10</c:v>
                </c:pt>
                <c:pt idx="4">
                  <c:v>1</c:v>
                </c:pt>
                <c:pt idx="5">
                  <c:v>18</c:v>
                </c:pt>
              </c:numCache>
            </c:numRef>
          </c:val>
          <c:extLst>
            <c:ext xmlns:c16="http://schemas.microsoft.com/office/drawing/2014/chart" uri="{C3380CC4-5D6E-409C-BE32-E72D297353CC}">
              <c16:uniqueId val="{00000000-BFD9-804E-978E-59C601A1C9AF}"/>
            </c:ext>
          </c:extLst>
        </c:ser>
        <c:ser>
          <c:idx val="1"/>
          <c:order val="1"/>
          <c:tx>
            <c:strRef>
              <c:f>'Dashboard - Market and Users'!$AD$4</c:f>
              <c:strCache>
                <c:ptCount val="1"/>
                <c:pt idx="0">
                  <c:v>Very satisfied</c:v>
                </c:pt>
              </c:strCache>
            </c:strRef>
          </c:tx>
          <c:spPr>
            <a:solidFill>
              <a:srgbClr val="97C766">
                <a:alpha val="85098"/>
              </a:srgbClr>
            </a:solidFill>
            <a:ln>
              <a:noFill/>
            </a:ln>
            <a:effectLst/>
          </c:spPr>
          <c:invertIfNegative val="0"/>
          <c:dLbls>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FD9-804E-978E-59C601A1C9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Book" panose="02000503020000020003" pitchFamily="2" charset="0"/>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 Market and Users'!$AB$5:$AB$10</c:f>
              <c:strCache>
                <c:ptCount val="6"/>
                <c:pt idx="0">
                  <c:v>Google Wallet</c:v>
                </c:pt>
                <c:pt idx="1">
                  <c:v>Strex</c:v>
                </c:pt>
                <c:pt idx="2">
                  <c:v>Klarna</c:v>
                </c:pt>
                <c:pt idx="3">
                  <c:v>PayPal</c:v>
                </c:pt>
                <c:pt idx="4">
                  <c:v>Apple Pay</c:v>
                </c:pt>
                <c:pt idx="5">
                  <c:v>Vipps</c:v>
                </c:pt>
              </c:strCache>
            </c:strRef>
          </c:cat>
          <c:val>
            <c:numRef>
              <c:f>'Dashboard - Market and Users'!$AD$5:$AD$10</c:f>
              <c:numCache>
                <c:formatCode>General</c:formatCode>
                <c:ptCount val="6"/>
                <c:pt idx="0">
                  <c:v>23</c:v>
                </c:pt>
                <c:pt idx="1">
                  <c:v>12</c:v>
                </c:pt>
                <c:pt idx="2">
                  <c:v>33</c:v>
                </c:pt>
                <c:pt idx="3">
                  <c:v>36</c:v>
                </c:pt>
                <c:pt idx="4">
                  <c:v>23</c:v>
                </c:pt>
                <c:pt idx="5">
                  <c:v>54</c:v>
                </c:pt>
              </c:numCache>
            </c:numRef>
          </c:val>
          <c:extLst>
            <c:ext xmlns:c16="http://schemas.microsoft.com/office/drawing/2014/chart" uri="{C3380CC4-5D6E-409C-BE32-E72D297353CC}">
              <c16:uniqueId val="{00000001-BFD9-804E-978E-59C601A1C9AF}"/>
            </c:ext>
          </c:extLst>
        </c:ser>
        <c:ser>
          <c:idx val="2"/>
          <c:order val="2"/>
          <c:tx>
            <c:strRef>
              <c:f>'Dashboard - Market and Users'!$AE$4</c:f>
              <c:strCache>
                <c:ptCount val="1"/>
                <c:pt idx="0">
                  <c:v>Satisfied</c:v>
                </c:pt>
              </c:strCache>
            </c:strRef>
          </c:tx>
          <c:spPr>
            <a:solidFill>
              <a:srgbClr val="D5D467"/>
            </a:solidFill>
            <a:ln>
              <a:noFill/>
            </a:ln>
            <a:effectLst/>
          </c:spPr>
          <c:invertIfNegative val="0"/>
          <c:dLbls>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FD9-804E-978E-59C601A1C9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Book" panose="02000503020000020003" pitchFamily="2" charset="0"/>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 Market and Users'!$AB$5:$AB$10</c:f>
              <c:strCache>
                <c:ptCount val="6"/>
                <c:pt idx="0">
                  <c:v>Google Wallet</c:v>
                </c:pt>
                <c:pt idx="1">
                  <c:v>Strex</c:v>
                </c:pt>
                <c:pt idx="2">
                  <c:v>Klarna</c:v>
                </c:pt>
                <c:pt idx="3">
                  <c:v>PayPal</c:v>
                </c:pt>
                <c:pt idx="4">
                  <c:v>Apple Pay</c:v>
                </c:pt>
                <c:pt idx="5">
                  <c:v>Vipps</c:v>
                </c:pt>
              </c:strCache>
            </c:strRef>
          </c:cat>
          <c:val>
            <c:numRef>
              <c:f>'Dashboard - Market and Users'!$AE$5:$AE$10</c:f>
              <c:numCache>
                <c:formatCode>General</c:formatCode>
                <c:ptCount val="6"/>
                <c:pt idx="0">
                  <c:v>59</c:v>
                </c:pt>
                <c:pt idx="1">
                  <c:v>36</c:v>
                </c:pt>
                <c:pt idx="2">
                  <c:v>55</c:v>
                </c:pt>
                <c:pt idx="3">
                  <c:v>43</c:v>
                </c:pt>
                <c:pt idx="4">
                  <c:v>65</c:v>
                </c:pt>
                <c:pt idx="5">
                  <c:v>25</c:v>
                </c:pt>
              </c:numCache>
            </c:numRef>
          </c:val>
          <c:extLst>
            <c:ext xmlns:c16="http://schemas.microsoft.com/office/drawing/2014/chart" uri="{C3380CC4-5D6E-409C-BE32-E72D297353CC}">
              <c16:uniqueId val="{00000002-BFD9-804E-978E-59C601A1C9AF}"/>
            </c:ext>
          </c:extLst>
        </c:ser>
        <c:ser>
          <c:idx val="3"/>
          <c:order val="3"/>
          <c:tx>
            <c:strRef>
              <c:f>'Dashboard - Market and Users'!$AF$4</c:f>
              <c:strCache>
                <c:ptCount val="1"/>
                <c:pt idx="0">
                  <c:v>Less satisfied</c:v>
                </c:pt>
              </c:strCache>
            </c:strRef>
          </c:tx>
          <c:spPr>
            <a:solidFill>
              <a:srgbClr val="E18934"/>
            </a:solidFill>
            <a:ln>
              <a:noFill/>
            </a:ln>
            <a:effectLst/>
          </c:spPr>
          <c:invertIfNegative val="0"/>
          <c:dLbls>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FD9-804E-978E-59C601A1C9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Book" panose="02000503020000020003" pitchFamily="2" charset="0"/>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 Market and Users'!$AB$5:$AB$10</c:f>
              <c:strCache>
                <c:ptCount val="6"/>
                <c:pt idx="0">
                  <c:v>Google Wallet</c:v>
                </c:pt>
                <c:pt idx="1">
                  <c:v>Strex</c:v>
                </c:pt>
                <c:pt idx="2">
                  <c:v>Klarna</c:v>
                </c:pt>
                <c:pt idx="3">
                  <c:v>PayPal</c:v>
                </c:pt>
                <c:pt idx="4">
                  <c:v>Apple Pay</c:v>
                </c:pt>
                <c:pt idx="5">
                  <c:v>Vipps</c:v>
                </c:pt>
              </c:strCache>
            </c:strRef>
          </c:cat>
          <c:val>
            <c:numRef>
              <c:f>'Dashboard - Market and Users'!$AF$5:$AF$10</c:f>
              <c:numCache>
                <c:formatCode>General</c:formatCode>
                <c:ptCount val="6"/>
                <c:pt idx="0">
                  <c:v>4</c:v>
                </c:pt>
                <c:pt idx="1">
                  <c:v>0</c:v>
                </c:pt>
                <c:pt idx="2">
                  <c:v>4</c:v>
                </c:pt>
                <c:pt idx="3">
                  <c:v>6</c:v>
                </c:pt>
                <c:pt idx="4">
                  <c:v>3</c:v>
                </c:pt>
                <c:pt idx="5">
                  <c:v>2</c:v>
                </c:pt>
              </c:numCache>
            </c:numRef>
          </c:val>
          <c:extLst>
            <c:ext xmlns:c16="http://schemas.microsoft.com/office/drawing/2014/chart" uri="{C3380CC4-5D6E-409C-BE32-E72D297353CC}">
              <c16:uniqueId val="{00000003-BFD9-804E-978E-59C601A1C9AF}"/>
            </c:ext>
          </c:extLst>
        </c:ser>
        <c:ser>
          <c:idx val="4"/>
          <c:order val="4"/>
          <c:tx>
            <c:strRef>
              <c:f>'Dashboard - Market and Users'!$AG$4</c:f>
              <c:strCache>
                <c:ptCount val="1"/>
                <c:pt idx="0">
                  <c:v> Not satisfied </c:v>
                </c:pt>
              </c:strCache>
            </c:strRef>
          </c:tx>
          <c:spPr>
            <a:solidFill>
              <a:srgbClr val="C3361F"/>
            </a:solidFill>
            <a:ln>
              <a:noFill/>
            </a:ln>
            <a:effectLst/>
          </c:spPr>
          <c:invertIfNegative val="0"/>
          <c:cat>
            <c:strRef>
              <c:f>'Dashboard - Market and Users'!$AB$5:$AB$10</c:f>
              <c:strCache>
                <c:ptCount val="6"/>
                <c:pt idx="0">
                  <c:v>Google Wallet</c:v>
                </c:pt>
                <c:pt idx="1">
                  <c:v>Strex</c:v>
                </c:pt>
                <c:pt idx="2">
                  <c:v>Klarna</c:v>
                </c:pt>
                <c:pt idx="3">
                  <c:v>PayPal</c:v>
                </c:pt>
                <c:pt idx="4">
                  <c:v>Apple Pay</c:v>
                </c:pt>
                <c:pt idx="5">
                  <c:v>Vipps</c:v>
                </c:pt>
              </c:strCache>
            </c:strRef>
          </c:cat>
          <c:val>
            <c:numRef>
              <c:f>'Dashboard - Market and Users'!$AG$5:$AG$10</c:f>
              <c:numCache>
                <c:formatCode>General</c:formatCode>
                <c:ptCount val="6"/>
                <c:pt idx="0">
                  <c:v>4</c:v>
                </c:pt>
                <c:pt idx="1">
                  <c:v>35</c:v>
                </c:pt>
                <c:pt idx="2">
                  <c:v>1</c:v>
                </c:pt>
                <c:pt idx="3">
                  <c:v>1</c:v>
                </c:pt>
                <c:pt idx="4">
                  <c:v>0</c:v>
                </c:pt>
                <c:pt idx="5">
                  <c:v>0</c:v>
                </c:pt>
              </c:numCache>
            </c:numRef>
          </c:val>
          <c:extLst>
            <c:ext xmlns:c16="http://schemas.microsoft.com/office/drawing/2014/chart" uri="{C3380CC4-5D6E-409C-BE32-E72D297353CC}">
              <c16:uniqueId val="{00000004-BFD9-804E-978E-59C601A1C9AF}"/>
            </c:ext>
          </c:extLst>
        </c:ser>
        <c:ser>
          <c:idx val="5"/>
          <c:order val="5"/>
          <c:tx>
            <c:strRef>
              <c:f>'Dashboard - Market and Users'!$AH$4</c:f>
              <c:strCache>
                <c:ptCount val="1"/>
                <c:pt idx="0">
                  <c:v> Not sure </c:v>
                </c:pt>
              </c:strCache>
            </c:strRef>
          </c:tx>
          <c:spPr>
            <a:solidFill>
              <a:schemeClr val="accent3">
                <a:lumMod val="20000"/>
                <a:lumOff val="80000"/>
              </a:schemeClr>
            </a:solidFill>
            <a:ln>
              <a:solidFill>
                <a:schemeClr val="accent5">
                  <a:lumMod val="20000"/>
                  <a:lumOff val="80000"/>
                </a:schemeClr>
              </a:solidFill>
            </a:ln>
            <a:effectLst/>
          </c:spPr>
          <c:invertIfNegative val="0"/>
          <c:cat>
            <c:strRef>
              <c:f>'Dashboard - Market and Users'!$AB$5:$AB$10</c:f>
              <c:strCache>
                <c:ptCount val="6"/>
                <c:pt idx="0">
                  <c:v>Google Wallet</c:v>
                </c:pt>
                <c:pt idx="1">
                  <c:v>Strex</c:v>
                </c:pt>
                <c:pt idx="2">
                  <c:v>Klarna</c:v>
                </c:pt>
                <c:pt idx="3">
                  <c:v>PayPal</c:v>
                </c:pt>
                <c:pt idx="4">
                  <c:v>Apple Pay</c:v>
                </c:pt>
                <c:pt idx="5">
                  <c:v>Vipps</c:v>
                </c:pt>
              </c:strCache>
            </c:strRef>
          </c:cat>
          <c:val>
            <c:numRef>
              <c:f>'Dashboard - Market and Users'!$AH$5:$AH$10</c:f>
              <c:numCache>
                <c:formatCode>General</c:formatCode>
                <c:ptCount val="6"/>
                <c:pt idx="0">
                  <c:v>10</c:v>
                </c:pt>
                <c:pt idx="1">
                  <c:v>17</c:v>
                </c:pt>
                <c:pt idx="2">
                  <c:v>3</c:v>
                </c:pt>
                <c:pt idx="3">
                  <c:v>4</c:v>
                </c:pt>
                <c:pt idx="4">
                  <c:v>8</c:v>
                </c:pt>
                <c:pt idx="5">
                  <c:v>1</c:v>
                </c:pt>
              </c:numCache>
            </c:numRef>
          </c:val>
          <c:extLst>
            <c:ext xmlns:c16="http://schemas.microsoft.com/office/drawing/2014/chart" uri="{C3380CC4-5D6E-409C-BE32-E72D297353CC}">
              <c16:uniqueId val="{00000005-BFD9-804E-978E-59C601A1C9AF}"/>
            </c:ext>
          </c:extLst>
        </c:ser>
        <c:dLbls>
          <c:showLegendKey val="0"/>
          <c:showVal val="0"/>
          <c:showCatName val="0"/>
          <c:showSerName val="0"/>
          <c:showPercent val="0"/>
          <c:showBubbleSize val="0"/>
        </c:dLbls>
        <c:gapWidth val="150"/>
        <c:overlap val="100"/>
        <c:axId val="317457632"/>
        <c:axId val="317641584"/>
      </c:barChart>
      <c:catAx>
        <c:axId val="31745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crossAx val="317641584"/>
        <c:crosses val="autoZero"/>
        <c:auto val="1"/>
        <c:lblAlgn val="ctr"/>
        <c:lblOffset val="100"/>
        <c:noMultiLvlLbl val="0"/>
      </c:catAx>
      <c:valAx>
        <c:axId val="317641584"/>
        <c:scaling>
          <c:orientation val="minMax"/>
          <c:max val="100"/>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1745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legend>
    <c:plotVisOnly val="1"/>
    <c:dispBlanksAs val="gap"/>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1"/>
          <c:tx>
            <c:strRef>
              <c:f>'Dashboard - Market and Users'!$S$28</c:f>
              <c:strCache>
                <c:ptCount val="1"/>
                <c:pt idx="0">
                  <c:v>Category</c:v>
                </c:pt>
              </c:strCache>
            </c:strRef>
          </c:tx>
          <c:dPt>
            <c:idx val="0"/>
            <c:bubble3D val="0"/>
            <c:spPr>
              <a:solidFill>
                <a:srgbClr val="C00000"/>
              </a:solidFill>
              <a:ln w="19050">
                <a:solidFill>
                  <a:srgbClr val="C00000"/>
                </a:solidFill>
              </a:ln>
              <a:effectLst/>
            </c:spPr>
            <c:extLst>
              <c:ext xmlns:c16="http://schemas.microsoft.com/office/drawing/2014/chart" uri="{C3380CC4-5D6E-409C-BE32-E72D297353CC}">
                <c16:uniqueId val="{00000001-0270-D443-8EFA-FA286E7648A1}"/>
              </c:ext>
            </c:extLst>
          </c:dPt>
          <c:dPt>
            <c:idx val="1"/>
            <c:bubble3D val="0"/>
            <c:spPr>
              <a:solidFill>
                <a:srgbClr val="E28934"/>
              </a:solidFill>
              <a:ln w="19050">
                <a:solidFill>
                  <a:srgbClr val="E28934"/>
                </a:solidFill>
              </a:ln>
              <a:effectLst/>
            </c:spPr>
            <c:extLst>
              <c:ext xmlns:c16="http://schemas.microsoft.com/office/drawing/2014/chart" uri="{C3380CC4-5D6E-409C-BE32-E72D297353CC}">
                <c16:uniqueId val="{00000003-0270-D443-8EFA-FA286E7648A1}"/>
              </c:ext>
            </c:extLst>
          </c:dPt>
          <c:dPt>
            <c:idx val="2"/>
            <c:bubble3D val="0"/>
            <c:spPr>
              <a:solidFill>
                <a:srgbClr val="A5D07D"/>
              </a:solidFill>
              <a:ln w="19050">
                <a:solidFill>
                  <a:srgbClr val="A5D07D"/>
                </a:solidFill>
              </a:ln>
              <a:effectLst/>
            </c:spPr>
            <c:extLst>
              <c:ext xmlns:c16="http://schemas.microsoft.com/office/drawing/2014/chart" uri="{C3380CC4-5D6E-409C-BE32-E72D297353CC}">
                <c16:uniqueId val="{00000005-0270-D443-8EFA-FA286E7648A1}"/>
              </c:ext>
            </c:extLst>
          </c:dPt>
          <c:dPt>
            <c:idx val="3"/>
            <c:bubble3D val="0"/>
            <c:spPr>
              <a:solidFill>
                <a:srgbClr val="05B051"/>
              </a:solidFill>
              <a:ln w="19050">
                <a:solidFill>
                  <a:srgbClr val="05B051"/>
                </a:solidFill>
              </a:ln>
              <a:effectLst/>
            </c:spPr>
            <c:extLst>
              <c:ext xmlns:c16="http://schemas.microsoft.com/office/drawing/2014/chart" uri="{C3380CC4-5D6E-409C-BE32-E72D297353CC}">
                <c16:uniqueId val="{00000007-0270-D443-8EFA-FA286E7648A1}"/>
              </c:ext>
            </c:extLst>
          </c:dPt>
          <c:dPt>
            <c:idx val="4"/>
            <c:bubble3D val="0"/>
            <c:spPr>
              <a:noFill/>
              <a:ln w="19050">
                <a:noFill/>
              </a:ln>
              <a:effectLst/>
            </c:spPr>
            <c:extLst>
              <c:ext xmlns:c16="http://schemas.microsoft.com/office/drawing/2014/chart" uri="{C3380CC4-5D6E-409C-BE32-E72D297353CC}">
                <c16:uniqueId val="{00000009-0270-D443-8EFA-FA286E7648A1}"/>
              </c:ext>
            </c:extLst>
          </c:dPt>
          <c:val>
            <c:numRef>
              <c:f>'Dashboard - Market and Users'!$S$29:$S$33</c:f>
              <c:numCache>
                <c:formatCode>General</c:formatCode>
                <c:ptCount val="5"/>
                <c:pt idx="0">
                  <c:v>25</c:v>
                </c:pt>
                <c:pt idx="1">
                  <c:v>25</c:v>
                </c:pt>
                <c:pt idx="2">
                  <c:v>25</c:v>
                </c:pt>
                <c:pt idx="3">
                  <c:v>25</c:v>
                </c:pt>
                <c:pt idx="4">
                  <c:v>100</c:v>
                </c:pt>
              </c:numCache>
            </c:numRef>
          </c:val>
          <c:extLst>
            <c:ext xmlns:c16="http://schemas.microsoft.com/office/drawing/2014/chart" uri="{C3380CC4-5D6E-409C-BE32-E72D297353CC}">
              <c16:uniqueId val="{00000007-712A-0543-BA30-324C25034EA3}"/>
            </c:ext>
          </c:extLst>
        </c:ser>
        <c:dLbls>
          <c:showLegendKey val="0"/>
          <c:showVal val="0"/>
          <c:showCatName val="0"/>
          <c:showSerName val="0"/>
          <c:showPercent val="0"/>
          <c:showBubbleSize val="0"/>
          <c:showLeaderLines val="1"/>
        </c:dLbls>
        <c:firstSliceAng val="270"/>
        <c:holeSize val="65"/>
      </c:doughnutChart>
      <c:pieChart>
        <c:varyColors val="1"/>
        <c:ser>
          <c:idx val="0"/>
          <c:order val="0"/>
          <c:tx>
            <c:strRef>
              <c:f>'Dashboard - Market and Users'!$U$28</c:f>
              <c:strCache>
                <c:ptCount val="1"/>
                <c:pt idx="0">
                  <c:v>Pointer</c:v>
                </c:pt>
              </c:strCache>
            </c:strRef>
          </c:tx>
          <c:dPt>
            <c:idx val="0"/>
            <c:bubble3D val="0"/>
            <c:spPr>
              <a:noFill/>
              <a:ln w="19050">
                <a:solidFill>
                  <a:schemeClr val="lt1"/>
                </a:solidFill>
              </a:ln>
              <a:effectLst/>
            </c:spPr>
            <c:extLst>
              <c:ext xmlns:c16="http://schemas.microsoft.com/office/drawing/2014/chart" uri="{C3380CC4-5D6E-409C-BE32-E72D297353CC}">
                <c16:uniqueId val="{00000003-712A-0543-BA30-324C25034EA3}"/>
              </c:ext>
            </c:extLst>
          </c:dPt>
          <c:dPt>
            <c:idx val="1"/>
            <c:bubble3D val="0"/>
            <c:spPr>
              <a:solidFill>
                <a:schemeClr val="tx1">
                  <a:alpha val="77970"/>
                </a:schemeClr>
              </a:solidFill>
              <a:ln w="19050">
                <a:solidFill>
                  <a:schemeClr val="lt1"/>
                </a:solidFill>
              </a:ln>
              <a:effectLst/>
            </c:spPr>
            <c:extLst>
              <c:ext xmlns:c16="http://schemas.microsoft.com/office/drawing/2014/chart" uri="{C3380CC4-5D6E-409C-BE32-E72D297353CC}">
                <c16:uniqueId val="{00000004-712A-0543-BA30-324C25034EA3}"/>
              </c:ext>
            </c:extLst>
          </c:dPt>
          <c:dPt>
            <c:idx val="2"/>
            <c:bubble3D val="0"/>
            <c:spPr>
              <a:noFill/>
              <a:ln w="19050">
                <a:solidFill>
                  <a:schemeClr val="lt1"/>
                </a:solidFill>
              </a:ln>
              <a:effectLst/>
            </c:spPr>
            <c:extLst>
              <c:ext xmlns:c16="http://schemas.microsoft.com/office/drawing/2014/chart" uri="{C3380CC4-5D6E-409C-BE32-E72D297353CC}">
                <c16:uniqueId val="{00000005-712A-0543-BA30-324C25034EA3}"/>
              </c:ext>
            </c:extLst>
          </c:dPt>
          <c:dPt>
            <c:idx val="3"/>
            <c:bubble3D val="0"/>
            <c:spPr>
              <a:noFill/>
              <a:ln w="19050">
                <a:noFill/>
              </a:ln>
              <a:effectLst/>
            </c:spPr>
            <c:extLst>
              <c:ext xmlns:c16="http://schemas.microsoft.com/office/drawing/2014/chart" uri="{C3380CC4-5D6E-409C-BE32-E72D297353CC}">
                <c16:uniqueId val="{00000006-712A-0543-BA30-324C25034EA3}"/>
              </c:ext>
            </c:extLst>
          </c:dPt>
          <c:val>
            <c:numRef>
              <c:f>'Dashboard - Market and Users'!$U$29:$U$32</c:f>
              <c:numCache>
                <c:formatCode>General</c:formatCode>
                <c:ptCount val="4"/>
                <c:pt idx="0">
                  <c:v>99</c:v>
                </c:pt>
                <c:pt idx="1">
                  <c:v>5</c:v>
                </c:pt>
                <c:pt idx="2">
                  <c:v>-4</c:v>
                </c:pt>
                <c:pt idx="3">
                  <c:v>100</c:v>
                </c:pt>
              </c:numCache>
            </c:numRef>
          </c:val>
          <c:extLst>
            <c:ext xmlns:c16="http://schemas.microsoft.com/office/drawing/2014/chart" uri="{C3380CC4-5D6E-409C-BE32-E72D297353CC}">
              <c16:uniqueId val="{00000000-712A-0543-BA30-324C25034EA3}"/>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861101593871199E-2"/>
          <c:y val="2.2326343412089018E-2"/>
          <c:w val="0.94383986945998932"/>
          <c:h val="0.85645337740720417"/>
        </c:manualLayout>
      </c:layout>
      <c:barChart>
        <c:barDir val="col"/>
        <c:grouping val="clustered"/>
        <c:varyColors val="0"/>
        <c:ser>
          <c:idx val="0"/>
          <c:order val="0"/>
          <c:spPr>
            <a:solidFill>
              <a:srgbClr val="98C0B5"/>
            </a:solidFill>
            <a:ln>
              <a:solidFill>
                <a:srgbClr val="98C0B5"/>
              </a:solidFill>
            </a:ln>
            <a:effectLst/>
          </c:spPr>
          <c:invertIfNegative val="0"/>
          <c:dPt>
            <c:idx val="1"/>
            <c:invertIfNegative val="0"/>
            <c:bubble3D val="0"/>
            <c:spPr>
              <a:solidFill>
                <a:srgbClr val="3D7272"/>
              </a:solidFill>
              <a:ln>
                <a:solidFill>
                  <a:srgbClr val="98C0B5"/>
                </a:solidFill>
              </a:ln>
              <a:effectLst/>
            </c:spPr>
            <c:extLst>
              <c:ext xmlns:c16="http://schemas.microsoft.com/office/drawing/2014/chart" uri="{C3380CC4-5D6E-409C-BE32-E72D297353CC}">
                <c16:uniqueId val="{00000002-4BB8-9F44-B77F-5BCB4F75A9A4}"/>
              </c:ext>
            </c:extLst>
          </c:dPt>
          <c:dPt>
            <c:idx val="2"/>
            <c:invertIfNegative val="0"/>
            <c:bubble3D val="0"/>
            <c:spPr>
              <a:solidFill>
                <a:srgbClr val="3D7272"/>
              </a:solidFill>
              <a:ln>
                <a:solidFill>
                  <a:srgbClr val="98C0B5"/>
                </a:solidFill>
              </a:ln>
              <a:effectLst/>
            </c:spPr>
            <c:extLst>
              <c:ext xmlns:c16="http://schemas.microsoft.com/office/drawing/2014/chart" uri="{C3380CC4-5D6E-409C-BE32-E72D297353CC}">
                <c16:uniqueId val="{00000003-4BB8-9F44-B77F-5BCB4F75A9A4}"/>
              </c:ext>
            </c:extLst>
          </c:dPt>
          <c:dLbls>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venir Book" panose="02000503020000020003" pitchFamily="2" charset="0"/>
                      <a:ea typeface="+mn-ea"/>
                      <a:cs typeface="+mn-cs"/>
                    </a:defRPr>
                  </a:pPr>
                  <a:endParaRPr lang="en-NO"/>
                </a:p>
              </c:txPr>
              <c:dLblPos val="ctr"/>
              <c:showLegendKey val="0"/>
              <c:showVal val="1"/>
              <c:showCatName val="0"/>
              <c:showSerName val="0"/>
              <c:showPercent val="0"/>
              <c:showBubbleSize val="0"/>
              <c:extLst>
                <c:ext xmlns:c16="http://schemas.microsoft.com/office/drawing/2014/chart" uri="{C3380CC4-5D6E-409C-BE32-E72D297353CC}">
                  <c16:uniqueId val="{00000002-4BB8-9F44-B77F-5BCB4F75A9A4}"/>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venir Book" panose="02000503020000020003" pitchFamily="2" charset="0"/>
                      <a:ea typeface="+mn-ea"/>
                      <a:cs typeface="+mn-cs"/>
                    </a:defRPr>
                  </a:pPr>
                  <a:endParaRPr lang="en-NO"/>
                </a:p>
              </c:txPr>
              <c:dLblPos val="ctr"/>
              <c:showLegendKey val="0"/>
              <c:showVal val="1"/>
              <c:showCatName val="0"/>
              <c:showSerName val="0"/>
              <c:showPercent val="0"/>
              <c:showBubbleSize val="0"/>
              <c:extLst>
                <c:ext xmlns:c16="http://schemas.microsoft.com/office/drawing/2014/chart" uri="{C3380CC4-5D6E-409C-BE32-E72D297353CC}">
                  <c16:uniqueId val="{00000003-4BB8-9F44-B77F-5BCB4F75A9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94D4E"/>
                    </a:solidFill>
                    <a:latin typeface="Avenir Book" panose="02000503020000020003" pitchFamily="2" charset="0"/>
                    <a:ea typeface="+mn-ea"/>
                    <a:cs typeface="+mn-cs"/>
                  </a:defRPr>
                </a:pPr>
                <a:endParaRPr lang="en-N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 Market and Users'!$Y$4:$Y$11</c:f>
              <c:strCache>
                <c:ptCount val="8"/>
                <c:pt idx="0">
                  <c:v>15-17</c:v>
                </c:pt>
                <c:pt idx="1">
                  <c:v>18-25</c:v>
                </c:pt>
                <c:pt idx="2">
                  <c:v>26-33</c:v>
                </c:pt>
                <c:pt idx="3">
                  <c:v>34-39</c:v>
                </c:pt>
                <c:pt idx="4">
                  <c:v>40-49</c:v>
                </c:pt>
                <c:pt idx="5">
                  <c:v>50-59</c:v>
                </c:pt>
                <c:pt idx="6">
                  <c:v>60-69</c:v>
                </c:pt>
                <c:pt idx="7">
                  <c:v>70+</c:v>
                </c:pt>
              </c:strCache>
            </c:strRef>
          </c:cat>
          <c:val>
            <c:numRef>
              <c:f>'Dashboard - Market and Users'!$Z$4:$Z$11</c:f>
              <c:numCache>
                <c:formatCode>0%</c:formatCode>
                <c:ptCount val="8"/>
                <c:pt idx="0">
                  <c:v>0.06</c:v>
                </c:pt>
                <c:pt idx="1">
                  <c:v>0.27</c:v>
                </c:pt>
                <c:pt idx="2">
                  <c:v>0.23</c:v>
                </c:pt>
                <c:pt idx="3">
                  <c:v>0.1</c:v>
                </c:pt>
                <c:pt idx="4">
                  <c:v>0.18</c:v>
                </c:pt>
                <c:pt idx="5">
                  <c:v>0.11</c:v>
                </c:pt>
                <c:pt idx="6">
                  <c:v>0.04</c:v>
                </c:pt>
                <c:pt idx="7">
                  <c:v>0.01</c:v>
                </c:pt>
              </c:numCache>
            </c:numRef>
          </c:val>
          <c:extLst>
            <c:ext xmlns:c16="http://schemas.microsoft.com/office/drawing/2014/chart" uri="{C3380CC4-5D6E-409C-BE32-E72D297353CC}">
              <c16:uniqueId val="{00000000-4BB8-9F44-B77F-5BCB4F75A9A4}"/>
            </c:ext>
          </c:extLst>
        </c:ser>
        <c:dLbls>
          <c:dLblPos val="ctr"/>
          <c:showLegendKey val="0"/>
          <c:showVal val="1"/>
          <c:showCatName val="0"/>
          <c:showSerName val="0"/>
          <c:showPercent val="0"/>
          <c:showBubbleSize val="0"/>
        </c:dLbls>
        <c:gapWidth val="219"/>
        <c:overlap val="-27"/>
        <c:axId val="980734416"/>
        <c:axId val="632193776"/>
      </c:barChart>
      <c:catAx>
        <c:axId val="98073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crossAx val="632193776"/>
        <c:crosses val="autoZero"/>
        <c:auto val="1"/>
        <c:lblAlgn val="ctr"/>
        <c:lblOffset val="100"/>
        <c:noMultiLvlLbl val="0"/>
      </c:catAx>
      <c:valAx>
        <c:axId val="6321937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crossAx val="9807344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chart" Target="../charts/chart3.xml"/><Relationship Id="rId7"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png"/><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224805</xdr:colOff>
      <xdr:row>8</xdr:row>
      <xdr:rowOff>189574</xdr:rowOff>
    </xdr:from>
    <xdr:to>
      <xdr:col>11</xdr:col>
      <xdr:colOff>614271</xdr:colOff>
      <xdr:row>57</xdr:row>
      <xdr:rowOff>62458</xdr:rowOff>
    </xdr:to>
    <xdr:sp macro="" textlink="">
      <xdr:nvSpPr>
        <xdr:cNvPr id="3" name="TextBox 2">
          <a:extLst>
            <a:ext uri="{FF2B5EF4-FFF2-40B4-BE49-F238E27FC236}">
              <a16:creationId xmlns:a16="http://schemas.microsoft.com/office/drawing/2014/main" id="{CB9F08CC-305C-8647-B806-E9FE39B8D63E}"/>
            </a:ext>
          </a:extLst>
        </xdr:cNvPr>
        <xdr:cNvSpPr txBox="1"/>
      </xdr:nvSpPr>
      <xdr:spPr>
        <a:xfrm>
          <a:off x="1057592" y="2021705"/>
          <a:ext cx="8717335" cy="11136327"/>
        </a:xfrm>
        <a:prstGeom prst="rect">
          <a:avLst/>
        </a:prstGeom>
        <a:noFill/>
        <a:ln w="19050" cmpd="sng">
          <a:solidFill>
            <a:srgbClr val="294D4E">
              <a:alpha val="32000"/>
            </a:srgbClr>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GB" sz="1200" b="0" i="0" u="none" strike="noStrike">
              <a:solidFill>
                <a:schemeClr val="dk1"/>
              </a:solidFill>
              <a:effectLst/>
              <a:latin typeface="Arial" panose="020B0604020202020204" pitchFamily="34" charset="0"/>
              <a:ea typeface="+mn-ea"/>
              <a:cs typeface="Arial" panose="020B0604020202020204" pitchFamily="34" charset="0"/>
            </a:rPr>
            <a:t>Dear Investors and Stakeholders,</a:t>
          </a:r>
          <a:endParaRPr lang="en-GB" sz="1200" b="0">
            <a:effectLst/>
            <a:latin typeface="Arial" panose="020B0604020202020204" pitchFamily="34" charset="0"/>
            <a:cs typeface="Arial" panose="020B0604020202020204" pitchFamily="34" charset="0"/>
          </a:endParaRPr>
        </a:p>
        <a:p>
          <a:pPr rtl="0"/>
          <a:br>
            <a:rPr lang="en-GB" sz="1200" b="0">
              <a:effectLst/>
              <a:latin typeface="Arial" panose="020B0604020202020204" pitchFamily="34" charset="0"/>
              <a:cs typeface="Arial" panose="020B0604020202020204" pitchFamily="34" charset="0"/>
            </a:rPr>
          </a:br>
          <a:r>
            <a:rPr lang="en-GB" sz="1200" b="0" i="0" u="none" strike="noStrike">
              <a:solidFill>
                <a:schemeClr val="dk1"/>
              </a:solidFill>
              <a:effectLst/>
              <a:latin typeface="Arial" panose="020B0604020202020204" pitchFamily="34" charset="0"/>
              <a:ea typeface="+mn-ea"/>
              <a:cs typeface="Arial" panose="020B0604020202020204" pitchFamily="34" charset="0"/>
            </a:rPr>
            <a:t>Norway is the country in the world with the lowest amount of cash usage, and back in 2015 we were already down to  </a:t>
          </a:r>
          <a:r>
            <a:rPr lang="en-GB" sz="1200" b="1" i="0" u="none" strike="noStrike">
              <a:solidFill>
                <a:schemeClr val="dk1"/>
              </a:solidFill>
              <a:effectLst/>
              <a:latin typeface="Arial" panose="020B0604020202020204" pitchFamily="34" charset="0"/>
              <a:ea typeface="+mn-ea"/>
              <a:cs typeface="Arial" panose="020B0604020202020204" pitchFamily="34" charset="0"/>
            </a:rPr>
            <a:t>6% of transactions</a:t>
          </a:r>
          <a:r>
            <a:rPr lang="en-GB" sz="1200" b="0" i="0" u="none" strike="noStrike">
              <a:solidFill>
                <a:schemeClr val="dk1"/>
              </a:solidFill>
              <a:effectLst/>
              <a:latin typeface="Arial" panose="020B0604020202020204" pitchFamily="34" charset="0"/>
              <a:ea typeface="+mn-ea"/>
              <a:cs typeface="Arial" panose="020B0604020202020204" pitchFamily="34" charset="0"/>
            </a:rPr>
            <a:t> involving cash payments. However, wireless transfers were still not the prefered way to settle minor bills and payments between close acquaintances. That was until we launched </a:t>
          </a:r>
          <a:r>
            <a:rPr lang="en-GB" sz="1200" b="0" i="1" u="none" strike="noStrike">
              <a:solidFill>
                <a:schemeClr val="dk1"/>
              </a:solidFill>
              <a:effectLst/>
              <a:latin typeface="Arial" panose="020B0604020202020204" pitchFamily="34" charset="0"/>
              <a:ea typeface="+mn-ea"/>
              <a:cs typeface="Arial" panose="020B0604020202020204" pitchFamily="34" charset="0"/>
            </a:rPr>
            <a:t>Vipps</a:t>
          </a:r>
          <a:r>
            <a:rPr lang="en-GB" sz="1200" b="0" i="0" u="none" strike="noStrike">
              <a:solidFill>
                <a:schemeClr val="dk1"/>
              </a:solidFill>
              <a:effectLst/>
              <a:latin typeface="Arial" panose="020B0604020202020204" pitchFamily="34" charset="0"/>
              <a:ea typeface="+mn-ea"/>
              <a:cs typeface="Arial" panose="020B0604020202020204" pitchFamily="34" charset="0"/>
            </a:rPr>
            <a:t>, with a mission to allow for easier transfers between friends and family. Norwegians demand efficient, simple and safe payments - and that is exactly what we created back in 2015 and will continue to provide.  </a:t>
          </a:r>
          <a:endParaRPr lang="en-GB" sz="1200" b="0">
            <a:effectLst/>
            <a:latin typeface="Arial" panose="020B0604020202020204" pitchFamily="34" charset="0"/>
            <a:cs typeface="Arial" panose="020B0604020202020204" pitchFamily="34" charset="0"/>
          </a:endParaRPr>
        </a:p>
        <a:p>
          <a:pPr rtl="0"/>
          <a:br>
            <a:rPr lang="en-GB" sz="1200" b="0">
              <a:effectLst/>
              <a:latin typeface="Arial" panose="020B0604020202020204" pitchFamily="34" charset="0"/>
              <a:cs typeface="Arial" panose="020B0604020202020204" pitchFamily="34" charset="0"/>
            </a:rPr>
          </a:br>
          <a:r>
            <a:rPr lang="en-GB" sz="1200" b="0" i="0" u="none" strike="noStrike">
              <a:solidFill>
                <a:schemeClr val="dk1"/>
              </a:solidFill>
              <a:effectLst/>
              <a:latin typeface="Arial" panose="020B0604020202020204" pitchFamily="34" charset="0"/>
              <a:ea typeface="+mn-ea"/>
              <a:cs typeface="Arial" panose="020B0604020202020204" pitchFamily="34" charset="0"/>
            </a:rPr>
            <a:t>As we have seen, providing free transfers between friends and family does not provide enough revenue. Therefore, we needed to find profitable ways to utilize the platform to make it sustainable, something we have still not achieved, although we are getting closer every day. Utilizing our platform's reach in Norway we have managed to build the largest online payment application in Norway, as </a:t>
          </a:r>
          <a:r>
            <a:rPr lang="en-GB" sz="1200" b="1" i="0" u="none" strike="noStrike">
              <a:solidFill>
                <a:schemeClr val="dk1"/>
              </a:solidFill>
              <a:effectLst/>
              <a:latin typeface="Arial" panose="020B0604020202020204" pitchFamily="34" charset="0"/>
              <a:ea typeface="+mn-ea"/>
              <a:cs typeface="Arial" panose="020B0604020202020204" pitchFamily="34" charset="0"/>
            </a:rPr>
            <a:t>9 out of 10 Norwegians</a:t>
          </a:r>
          <a:r>
            <a:rPr lang="en-GB" sz="1200" b="0" i="0" u="none" strike="noStrike">
              <a:solidFill>
                <a:schemeClr val="dk1"/>
              </a:solidFill>
              <a:effectLst/>
              <a:latin typeface="Arial" panose="020B0604020202020204" pitchFamily="34" charset="0"/>
              <a:ea typeface="+mn-ea"/>
              <a:cs typeface="Arial" panose="020B0604020202020204" pitchFamily="34" charset="0"/>
            </a:rPr>
            <a:t> are using our app, with 50% of those being in the age between 18-33. This means that the easiest way for online stores in Norway to receive payment and have customers complete the checkout process is through Vipps, especially with the new regulations increasing the security on online payments, and adding barriers to complete a purchase with normal credit or debit card. </a:t>
          </a:r>
          <a:endParaRPr lang="en-GB" sz="1200" b="0">
            <a:effectLst/>
            <a:latin typeface="Arial" panose="020B0604020202020204" pitchFamily="34" charset="0"/>
            <a:cs typeface="Arial" panose="020B0604020202020204" pitchFamily="34" charset="0"/>
          </a:endParaRPr>
        </a:p>
        <a:p>
          <a:pPr rtl="0"/>
          <a:br>
            <a:rPr lang="en-GB" sz="1200" b="0">
              <a:effectLst/>
              <a:latin typeface="Arial" panose="020B0604020202020204" pitchFamily="34" charset="0"/>
              <a:cs typeface="Arial" panose="020B0604020202020204" pitchFamily="34" charset="0"/>
            </a:rPr>
          </a:br>
          <a:r>
            <a:rPr lang="en-GB" sz="1200" b="0" i="0" u="none" strike="noStrike">
              <a:solidFill>
                <a:schemeClr val="dk1"/>
              </a:solidFill>
              <a:effectLst/>
              <a:latin typeface="Arial" panose="020B0604020202020204" pitchFamily="34" charset="0"/>
              <a:ea typeface="+mn-ea"/>
              <a:cs typeface="Arial" panose="020B0604020202020204" pitchFamily="34" charset="0"/>
            </a:rPr>
            <a:t>Norway’s low amount of cash usage provides an ideal opportunity for Vipps to enter in-store contactless payments. However, as both Apple and Google reserve their NFC payments for their own services, Vipps has had a difficult time entering this space. QR code payment in stores has not been as popular as simply tapping your phone or card, something that </a:t>
          </a:r>
          <a:r>
            <a:rPr lang="en-GB" sz="1200" b="1" i="0" u="none" strike="noStrike">
              <a:solidFill>
                <a:schemeClr val="dk1"/>
              </a:solidFill>
              <a:effectLst/>
              <a:latin typeface="Arial" panose="020B0604020202020204" pitchFamily="34" charset="0"/>
              <a:ea typeface="+mn-ea"/>
              <a:cs typeface="Arial" panose="020B0604020202020204" pitchFamily="34" charset="0"/>
            </a:rPr>
            <a:t>65% preferes as a payment method</a:t>
          </a:r>
          <a:r>
            <a:rPr lang="en-GB" sz="1200" b="0" i="0" u="none" strike="noStrike">
              <a:solidFill>
                <a:schemeClr val="dk1"/>
              </a:solidFill>
              <a:effectLst/>
              <a:latin typeface="Arial" panose="020B0604020202020204" pitchFamily="34" charset="0"/>
              <a:ea typeface="+mn-ea"/>
              <a:cs typeface="Arial" panose="020B0604020202020204" pitchFamily="34" charset="0"/>
            </a:rPr>
            <a:t>. With this system there is no way for Vipps to successfully achieve the same amount of dominance here as in online and friend transfers. </a:t>
          </a:r>
          <a:endParaRPr lang="en-GB" sz="1200" b="0">
            <a:effectLst/>
            <a:latin typeface="Arial" panose="020B0604020202020204" pitchFamily="34" charset="0"/>
            <a:cs typeface="Arial" panose="020B0604020202020204" pitchFamily="34" charset="0"/>
          </a:endParaRPr>
        </a:p>
        <a:p>
          <a:pPr rtl="0"/>
          <a:br>
            <a:rPr lang="en-GB" sz="1200" b="0">
              <a:effectLst/>
              <a:latin typeface="Arial" panose="020B0604020202020204" pitchFamily="34" charset="0"/>
              <a:cs typeface="Arial" panose="020B0604020202020204" pitchFamily="34" charset="0"/>
            </a:rPr>
          </a:br>
          <a:r>
            <a:rPr lang="en-GB" sz="1200" b="0" i="0" u="none" strike="noStrike">
              <a:solidFill>
                <a:schemeClr val="dk1"/>
              </a:solidFill>
              <a:effectLst/>
              <a:latin typeface="Arial" panose="020B0604020202020204" pitchFamily="34" charset="0"/>
              <a:ea typeface="+mn-ea"/>
              <a:cs typeface="Arial" panose="020B0604020202020204" pitchFamily="34" charset="0"/>
            </a:rPr>
            <a:t>From an operational point of view,  Vipps are not able to deliver </a:t>
          </a:r>
          <a:r>
            <a:rPr lang="en-GB" sz="1200" b="0" i="1" u="none" strike="noStrike">
              <a:solidFill>
                <a:schemeClr val="dk1"/>
              </a:solidFill>
              <a:effectLst/>
              <a:latin typeface="Arial" panose="020B0604020202020204" pitchFamily="34" charset="0"/>
              <a:ea typeface="+mn-ea"/>
              <a:cs typeface="Arial" panose="020B0604020202020204" pitchFamily="34" charset="0"/>
            </a:rPr>
            <a:t>split the payments and pay later</a:t>
          </a:r>
          <a:r>
            <a:rPr lang="en-GB" sz="1200" b="0" i="0" u="none" strike="noStrike">
              <a:solidFill>
                <a:schemeClr val="dk1"/>
              </a:solidFill>
              <a:effectLst/>
              <a:latin typeface="Arial" panose="020B0604020202020204" pitchFamily="34" charset="0"/>
              <a:ea typeface="+mn-ea"/>
              <a:cs typeface="Arial" panose="020B0604020202020204" pitchFamily="34" charset="0"/>
            </a:rPr>
            <a:t> to the online checkout market, due to Vipps structural nature of being owned as a cooperation by most of Norway's banks, they do not want us to start blurring the lines as a bank, offering loans or credit to consumers or businesses. While this effectively invites and allows our competitors to operate these services without any competition from us, this would not have been a problem had it not been for the fact that these companies then also require the online store to allow their payment solution. This requires us to continually improve and make sure that our online payment service is more attractive than the competition, which currently holds a </a:t>
          </a:r>
          <a:r>
            <a:rPr lang="en-GB" sz="1200" b="1" i="0" u="none" strike="noStrike">
              <a:solidFill>
                <a:schemeClr val="dk1"/>
              </a:solidFill>
              <a:effectLst/>
              <a:latin typeface="Arial" panose="020B0604020202020204" pitchFamily="34" charset="0"/>
              <a:ea typeface="+mn-ea"/>
              <a:cs typeface="Arial" panose="020B0604020202020204" pitchFamily="34" charset="0"/>
            </a:rPr>
            <a:t>satisfied rating of 97%</a:t>
          </a:r>
          <a:r>
            <a:rPr lang="en-GB" sz="1200" b="0" i="0" u="none" strike="noStrike">
              <a:solidFill>
                <a:schemeClr val="dk1"/>
              </a:solidFill>
              <a:effectLst/>
              <a:latin typeface="Arial" panose="020B0604020202020204" pitchFamily="34" charset="0"/>
              <a:ea typeface="+mn-ea"/>
              <a:cs typeface="Arial" panose="020B0604020202020204" pitchFamily="34" charset="0"/>
            </a:rPr>
            <a:t>. However, our bill payment service is the most popular way to pay non monthly bills, meaning that our competitors' bills are most likely being paid through us.</a:t>
          </a:r>
          <a:endParaRPr lang="en-GB" sz="1200" b="0">
            <a:effectLst/>
            <a:latin typeface="Arial" panose="020B0604020202020204" pitchFamily="34" charset="0"/>
            <a:cs typeface="Arial" panose="020B0604020202020204" pitchFamily="34" charset="0"/>
          </a:endParaRPr>
        </a:p>
        <a:p>
          <a:pPr rtl="0"/>
          <a:br>
            <a:rPr lang="en-GB" sz="1200" b="0">
              <a:effectLst/>
              <a:latin typeface="Arial" panose="020B0604020202020204" pitchFamily="34" charset="0"/>
              <a:cs typeface="Arial" panose="020B0604020202020204" pitchFamily="34" charset="0"/>
            </a:rPr>
          </a:br>
          <a:r>
            <a:rPr lang="en-GB" sz="1200" b="0" i="0" u="none" strike="noStrike">
              <a:solidFill>
                <a:schemeClr val="dk1"/>
              </a:solidFill>
              <a:effectLst/>
              <a:latin typeface="Arial" panose="020B0604020202020204" pitchFamily="34" charset="0"/>
              <a:ea typeface="+mn-ea"/>
              <a:cs typeface="Arial" panose="020B0604020202020204" pitchFamily="34" charset="0"/>
            </a:rPr>
            <a:t>The Pandemic reduced the need for our original services of easy transfer to friends and family, as this is a loss making service to attract customers to our platform, this is not necessarily a bad thing. On the contrary, the pandemic saw the rise of new ways of paying for services in stores and restaurants. Restaurants now take orders and payments via QR codes even when seated in the restaurants. Our new partnerships with services offering solutions for restaurants like these have helped us find a way into in-store payments, reducing the threat of Apple and Google in these places. Numbers from Norway's second largest retail group, Coop, shows that their new in-store checkout solution </a:t>
          </a:r>
          <a:r>
            <a:rPr lang="en-GB" sz="1200" b="0" i="1" u="none" strike="noStrike">
              <a:solidFill>
                <a:schemeClr val="dk1"/>
              </a:solidFill>
              <a:effectLst/>
              <a:latin typeface="Arial" panose="020B0604020202020204" pitchFamily="34" charset="0"/>
              <a:ea typeface="+mn-ea"/>
              <a:cs typeface="Arial" panose="020B0604020202020204" pitchFamily="34" charset="0"/>
            </a:rPr>
            <a:t>ShopExpress</a:t>
          </a:r>
          <a:r>
            <a:rPr lang="en-GB" sz="1200" b="0" i="0" u="none" strike="noStrike">
              <a:solidFill>
                <a:schemeClr val="dk1"/>
              </a:solidFill>
              <a:effectLst/>
              <a:latin typeface="Arial" panose="020B0604020202020204" pitchFamily="34" charset="0"/>
              <a:ea typeface="+mn-ea"/>
              <a:cs typeface="Arial" panose="020B0604020202020204" pitchFamily="34" charset="0"/>
            </a:rPr>
            <a:t> is already accounting for </a:t>
          </a:r>
          <a:r>
            <a:rPr lang="en-GB" sz="1200" b="1" i="0" u="none" strike="noStrike">
              <a:solidFill>
                <a:schemeClr val="dk1"/>
              </a:solidFill>
              <a:effectLst/>
              <a:latin typeface="Arial" panose="020B0604020202020204" pitchFamily="34" charset="0"/>
              <a:ea typeface="+mn-ea"/>
              <a:cs typeface="Arial" panose="020B0604020202020204" pitchFamily="34" charset="0"/>
            </a:rPr>
            <a:t>16% of all payments</a:t>
          </a:r>
          <a:r>
            <a:rPr lang="en-GB" sz="1200" b="0" i="0" u="none" strike="noStrike">
              <a:solidFill>
                <a:schemeClr val="dk1"/>
              </a:solidFill>
              <a:effectLst/>
              <a:latin typeface="Arial" panose="020B0604020202020204" pitchFamily="34" charset="0"/>
              <a:ea typeface="+mn-ea"/>
              <a:cs typeface="Arial" panose="020B0604020202020204" pitchFamily="34" charset="0"/>
            </a:rPr>
            <a:t> in their stores, and they are expecting the share to increase. This is a part of the new trend with Norwegians starting to utilize cell phone scanning and payment in-store. Therefore, we can say that the development accelerated by the pandemic has given Vipps a way into physical retail.</a:t>
          </a:r>
          <a:endParaRPr lang="en-GB" sz="1200" b="0">
            <a:effectLst/>
            <a:latin typeface="Arial" panose="020B0604020202020204" pitchFamily="34" charset="0"/>
            <a:cs typeface="Arial" panose="020B0604020202020204" pitchFamily="34" charset="0"/>
          </a:endParaRPr>
        </a:p>
        <a:p>
          <a:pPr rtl="0"/>
          <a:br>
            <a:rPr lang="en-GB" sz="1200" b="0">
              <a:effectLst/>
              <a:latin typeface="Arial" panose="020B0604020202020204" pitchFamily="34" charset="0"/>
              <a:cs typeface="Arial" panose="020B0604020202020204" pitchFamily="34" charset="0"/>
            </a:rPr>
          </a:br>
          <a:r>
            <a:rPr lang="en-GB" sz="1200" b="1" i="0" u="none" strike="noStrike">
              <a:solidFill>
                <a:schemeClr val="dk1"/>
              </a:solidFill>
              <a:effectLst/>
              <a:latin typeface="Arial" panose="020B0604020202020204" pitchFamily="34" charset="0"/>
              <a:ea typeface="+mn-ea"/>
              <a:cs typeface="Arial" panose="020B0604020202020204" pitchFamily="34" charset="0"/>
            </a:rPr>
            <a:t>The path forward:</a:t>
          </a:r>
          <a:endParaRPr lang="en-GB" sz="1200" b="0">
            <a:effectLst/>
            <a:latin typeface="Arial" panose="020B0604020202020204" pitchFamily="34" charset="0"/>
            <a:cs typeface="Arial" panose="020B0604020202020204" pitchFamily="34" charset="0"/>
          </a:endParaRPr>
        </a:p>
        <a:p>
          <a:pPr rtl="0"/>
          <a:r>
            <a:rPr lang="en-GB" sz="1200" b="0" i="0" u="none" strike="noStrike">
              <a:solidFill>
                <a:schemeClr val="dk1"/>
              </a:solidFill>
              <a:effectLst/>
              <a:latin typeface="Arial" panose="020B0604020202020204" pitchFamily="34" charset="0"/>
              <a:ea typeface="+mn-ea"/>
              <a:cs typeface="Arial" panose="020B0604020202020204" pitchFamily="34" charset="0"/>
            </a:rPr>
            <a:t>The following will be our main focuses moving forward:</a:t>
          </a:r>
          <a:endParaRPr lang="en-GB" sz="1200" b="0">
            <a:effectLst/>
            <a:latin typeface="Arial" panose="020B0604020202020204" pitchFamily="34" charset="0"/>
            <a:cs typeface="Arial" panose="020B0604020202020204" pitchFamily="34" charset="0"/>
          </a:endParaRPr>
        </a:p>
        <a:p>
          <a:pPr marL="171450" indent="-171450" rtl="0" fontAlgn="base">
            <a:buFont typeface="Arial" panose="020B0604020202020204" pitchFamily="34" charset="0"/>
            <a:buChar char="•"/>
          </a:pPr>
          <a:r>
            <a:rPr lang="en-GB" sz="1200" b="0" i="0" u="none" strike="noStrike">
              <a:solidFill>
                <a:schemeClr val="dk1"/>
              </a:solidFill>
              <a:effectLst/>
              <a:latin typeface="Arial" panose="020B0604020202020204" pitchFamily="34" charset="0"/>
              <a:ea typeface="+mn-ea"/>
              <a:cs typeface="Arial" panose="020B0604020202020204" pitchFamily="34" charset="0"/>
            </a:rPr>
            <a:t>Continue to promote the development of companies offering </a:t>
          </a:r>
          <a:r>
            <a:rPr lang="en-GB" sz="1200" b="1" i="0" u="none" strike="noStrike">
              <a:solidFill>
                <a:schemeClr val="dk1"/>
              </a:solidFill>
              <a:effectLst/>
              <a:latin typeface="Arial" panose="020B0604020202020204" pitchFamily="34" charset="0"/>
              <a:ea typeface="+mn-ea"/>
              <a:cs typeface="Arial" panose="020B0604020202020204" pitchFamily="34" charset="0"/>
            </a:rPr>
            <a:t>in-store checkout solutions</a:t>
          </a:r>
          <a:r>
            <a:rPr lang="en-GB" sz="1200" b="0" i="0" u="none" strike="noStrike">
              <a:solidFill>
                <a:schemeClr val="dk1"/>
              </a:solidFill>
              <a:effectLst/>
              <a:latin typeface="Arial" panose="020B0604020202020204" pitchFamily="34" charset="0"/>
              <a:ea typeface="+mn-ea"/>
              <a:cs typeface="Arial" panose="020B0604020202020204" pitchFamily="34" charset="0"/>
            </a:rPr>
            <a:t> for mobile phones either through app or QR code with vipps integrated</a:t>
          </a:r>
          <a:endParaRPr lang="en-GB" sz="1200" b="1" i="0" u="none" strike="noStrike">
            <a:solidFill>
              <a:schemeClr val="dk1"/>
            </a:solidFill>
            <a:effectLst/>
            <a:latin typeface="Arial" panose="020B0604020202020204" pitchFamily="34" charset="0"/>
            <a:ea typeface="+mn-ea"/>
            <a:cs typeface="Arial" panose="020B0604020202020204" pitchFamily="34" charset="0"/>
          </a:endParaRPr>
        </a:p>
        <a:p>
          <a:pPr marL="171450" indent="-171450" rtl="0" fontAlgn="base">
            <a:buFont typeface="Arial" panose="020B0604020202020204" pitchFamily="34" charset="0"/>
            <a:buChar char="•"/>
          </a:pPr>
          <a:r>
            <a:rPr lang="en-GB" sz="1200" b="0" i="0" u="none" strike="noStrike">
              <a:solidFill>
                <a:schemeClr val="dk1"/>
              </a:solidFill>
              <a:effectLst/>
              <a:latin typeface="Arial" panose="020B0604020202020204" pitchFamily="34" charset="0"/>
              <a:ea typeface="+mn-ea"/>
              <a:cs typeface="Arial" panose="020B0604020202020204" pitchFamily="34" charset="0"/>
            </a:rPr>
            <a:t>Continue to</a:t>
          </a:r>
          <a:r>
            <a:rPr lang="en-GB" sz="1200" b="1" i="0" u="none" strike="noStrike">
              <a:solidFill>
                <a:schemeClr val="dk1"/>
              </a:solidFill>
              <a:effectLst/>
              <a:latin typeface="Arial" panose="020B0604020202020204" pitchFamily="34" charset="0"/>
              <a:ea typeface="+mn-ea"/>
              <a:cs typeface="Arial" panose="020B0604020202020204" pitchFamily="34" charset="0"/>
            </a:rPr>
            <a:t> improve existing services </a:t>
          </a:r>
          <a:r>
            <a:rPr lang="en-GB" sz="1200" b="0" i="0" u="none" strike="noStrike">
              <a:solidFill>
                <a:schemeClr val="dk1"/>
              </a:solidFill>
              <a:effectLst/>
              <a:latin typeface="Arial" panose="020B0604020202020204" pitchFamily="34" charset="0"/>
              <a:ea typeface="+mn-ea"/>
              <a:cs typeface="Arial" panose="020B0604020202020204" pitchFamily="34" charset="0"/>
            </a:rPr>
            <a:t>to maintain prefered status</a:t>
          </a:r>
        </a:p>
        <a:p>
          <a:pPr marL="171450" indent="-171450" rtl="0" fontAlgn="base">
            <a:buFont typeface="Arial" panose="020B0604020202020204" pitchFamily="34" charset="0"/>
            <a:buChar char="•"/>
          </a:pPr>
          <a:endParaRPr lang="en-GB" sz="1200" b="0" i="0" u="none" strike="noStrike">
            <a:solidFill>
              <a:schemeClr val="dk1"/>
            </a:solidFill>
            <a:effectLst/>
            <a:latin typeface="Arial" panose="020B0604020202020204" pitchFamily="34" charset="0"/>
            <a:ea typeface="+mn-ea"/>
            <a:cs typeface="Arial" panose="020B0604020202020204" pitchFamily="34" charset="0"/>
          </a:endParaRPr>
        </a:p>
        <a:p>
          <a:pPr marL="171450" indent="-171450" rtl="0" fontAlgn="base">
            <a:buFont typeface="Arial" panose="020B0604020202020204" pitchFamily="34" charset="0"/>
            <a:buChar char="•"/>
          </a:pPr>
          <a:endParaRPr lang="en-GB" sz="1200" b="1" i="0" u="none" strike="noStrike">
            <a:solidFill>
              <a:schemeClr val="dk1"/>
            </a:solidFill>
            <a:effectLst/>
            <a:latin typeface="Arial" panose="020B0604020202020204" pitchFamily="34" charset="0"/>
            <a:ea typeface="+mn-ea"/>
            <a:cs typeface="Arial" panose="020B0604020202020204" pitchFamily="34" charset="0"/>
          </a:endParaRPr>
        </a:p>
        <a:p>
          <a:pPr rtl="0"/>
          <a:r>
            <a:rPr lang="en-GB" sz="1200" b="0" i="0" u="none" strike="noStrike">
              <a:solidFill>
                <a:schemeClr val="dk1"/>
              </a:solidFill>
              <a:effectLst/>
              <a:latin typeface="Arial" panose="020B0604020202020204" pitchFamily="34" charset="0"/>
              <a:ea typeface="+mn-ea"/>
              <a:cs typeface="Arial" panose="020B0604020202020204" pitchFamily="34" charset="0"/>
            </a:rPr>
            <a:t>With this we will continue to provide efficient, simple and safe payments adapted to the changes in the market. The next phase will be just as exciting as those that have been, and your support and engagement is driving us forward. Thank you all. </a:t>
          </a:r>
        </a:p>
        <a:p>
          <a:pPr rtl="0"/>
          <a:endParaRPr lang="en-GB" sz="1200">
            <a:latin typeface="Arial" panose="020B0604020202020204" pitchFamily="34" charset="0"/>
            <a:cs typeface="Arial" panose="020B0604020202020204" pitchFamily="34" charset="0"/>
          </a:endParaRPr>
        </a:p>
        <a:p>
          <a:pPr rtl="0"/>
          <a:br>
            <a:rPr lang="en-GB" sz="1200">
              <a:latin typeface="Arial" panose="020B0604020202020204" pitchFamily="34" charset="0"/>
              <a:cs typeface="Arial" panose="020B0604020202020204" pitchFamily="34" charset="0"/>
            </a:rPr>
          </a:br>
          <a:endParaRPr lang="en-GB" sz="1200" b="0" i="0" u="none" strike="noStrike" baseline="0">
            <a:solidFill>
              <a:schemeClr val="dk1"/>
            </a:solidFill>
            <a:effectLst/>
            <a:latin typeface="Arial" panose="020B0604020202020204" pitchFamily="34" charset="0"/>
            <a:ea typeface="+mn-ea"/>
            <a:cs typeface="Arial" panose="020B0604020202020204" pitchFamily="34" charset="0"/>
          </a:endParaRPr>
        </a:p>
        <a:p>
          <a:pPr rtl="0"/>
          <a:r>
            <a:rPr lang="en-GB" sz="1200" b="0" i="0">
              <a:solidFill>
                <a:schemeClr val="dk1"/>
              </a:solidFill>
              <a:effectLst/>
              <a:latin typeface="Arial" panose="020B0604020202020204" pitchFamily="34" charset="0"/>
              <a:ea typeface="+mn-ea"/>
              <a:cs typeface="Arial" panose="020B0604020202020204" pitchFamily="34" charset="0"/>
            </a:rPr>
            <a:t>Sincerely</a:t>
          </a:r>
          <a:r>
            <a:rPr lang="en-GB" sz="1200" b="0" i="0" u="none" strike="noStrike" baseline="0">
              <a:solidFill>
                <a:schemeClr val="dk1"/>
              </a:solidFill>
              <a:effectLst/>
              <a:latin typeface="Arial" panose="020B0604020202020204" pitchFamily="34" charset="0"/>
              <a:ea typeface="+mn-ea"/>
              <a:cs typeface="Arial" panose="020B0604020202020204" pitchFamily="34" charset="0"/>
            </a:rPr>
            <a:t>,</a:t>
          </a:r>
        </a:p>
        <a:p>
          <a:pPr rtl="0"/>
          <a:endParaRPr lang="en-GB" sz="1100" b="0" i="0" u="none" strike="noStrike" baseline="0">
            <a:solidFill>
              <a:schemeClr val="dk1"/>
            </a:solidFill>
            <a:effectLst/>
            <a:latin typeface="Avenir Book" panose="02000503020000020003" pitchFamily="2" charset="0"/>
            <a:ea typeface="+mn-ea"/>
            <a:cs typeface="Times New Roman" panose="02020603050405020304" pitchFamily="18" charset="0"/>
          </a:endParaRPr>
        </a:p>
        <a:p>
          <a:pPr rtl="0"/>
          <a:endParaRPr lang="en-GB" sz="1200" b="0" i="0" u="none" strike="noStrike" baseline="0">
            <a:solidFill>
              <a:schemeClr val="dk1"/>
            </a:solidFill>
            <a:effectLst/>
            <a:latin typeface="Arial" panose="020B0604020202020204" pitchFamily="34" charset="0"/>
            <a:ea typeface="+mn-ea"/>
            <a:cs typeface="Arial" panose="020B0604020202020204" pitchFamily="34" charset="0"/>
          </a:endParaRPr>
        </a:p>
        <a:p>
          <a:pPr rtl="0"/>
          <a:r>
            <a:rPr lang="en-GB" sz="1200" b="0" i="0" u="none" strike="noStrike" baseline="0">
              <a:solidFill>
                <a:schemeClr val="dk1"/>
              </a:solidFill>
              <a:effectLst/>
              <a:latin typeface="Arial" panose="020B0604020202020204" pitchFamily="34" charset="0"/>
              <a:ea typeface="+mn-ea"/>
              <a:cs typeface="Arial" panose="020B0604020202020204" pitchFamily="34" charset="0"/>
            </a:rPr>
            <a:t>Martine Elisabeth Stø Johansen</a:t>
          </a:r>
          <a:endParaRPr lang="en-GB" sz="1200">
            <a:latin typeface="Arial" panose="020B0604020202020204" pitchFamily="34" charset="0"/>
            <a:cs typeface="Arial" panose="020B0604020202020204" pitchFamily="34" charset="0"/>
          </a:endParaRPr>
        </a:p>
      </xdr:txBody>
    </xdr:sp>
    <xdr:clientData/>
  </xdr:twoCellAnchor>
  <xdr:twoCellAnchor editAs="oneCell">
    <xdr:from>
      <xdr:col>4</xdr:col>
      <xdr:colOff>116740</xdr:colOff>
      <xdr:row>0</xdr:row>
      <xdr:rowOff>64385</xdr:rowOff>
    </xdr:from>
    <xdr:to>
      <xdr:col>8</xdr:col>
      <xdr:colOff>523138</xdr:colOff>
      <xdr:row>9</xdr:row>
      <xdr:rowOff>66121</xdr:rowOff>
    </xdr:to>
    <xdr:pic>
      <xdr:nvPicPr>
        <xdr:cNvPr id="5" name="Picture 4" descr="Norwegian banks defend Vipps P2P mobile payment against Nordic rivals">
          <a:extLst>
            <a:ext uri="{FF2B5EF4-FFF2-40B4-BE49-F238E27FC236}">
              <a16:creationId xmlns:a16="http://schemas.microsoft.com/office/drawing/2014/main" id="{49C6C218-2C19-ED4F-9902-D695AF246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45016" y="64385"/>
          <a:ext cx="3734674" cy="2103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308799</xdr:colOff>
      <xdr:row>51</xdr:row>
      <xdr:rowOff>177839</xdr:rowOff>
    </xdr:from>
    <xdr:to>
      <xdr:col>4</xdr:col>
      <xdr:colOff>95957</xdr:colOff>
      <xdr:row>53</xdr:row>
      <xdr:rowOff>74706</xdr:rowOff>
    </xdr:to>
    <xdr:pic>
      <xdr:nvPicPr>
        <xdr:cNvPr id="2" name="Picture 1">
          <a:extLst>
            <a:ext uri="{FF2B5EF4-FFF2-40B4-BE49-F238E27FC236}">
              <a16:creationId xmlns:a16="http://schemas.microsoft.com/office/drawing/2014/main" id="{3A15130F-F222-474D-9F91-5E568E34D51D}"/>
            </a:ext>
          </a:extLst>
        </xdr:cNvPr>
        <xdr:cNvPicPr>
          <a:picLocks noChangeAspect="1"/>
        </xdr:cNvPicPr>
      </xdr:nvPicPr>
      <xdr:blipFill rotWithShape="1">
        <a:blip xmlns:r="http://schemas.openxmlformats.org/officeDocument/2006/relationships" r:embed="rId2"/>
        <a:srcRect l="14343" t="19124" r="20474" b="26943"/>
        <a:stretch/>
      </xdr:blipFill>
      <xdr:spPr>
        <a:xfrm>
          <a:off x="1130564" y="11663868"/>
          <a:ext cx="2252452" cy="34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84347</xdr:colOff>
      <xdr:row>4</xdr:row>
      <xdr:rowOff>0</xdr:rowOff>
    </xdr:from>
    <xdr:to>
      <xdr:col>11</xdr:col>
      <xdr:colOff>800100</xdr:colOff>
      <xdr:row>20</xdr:row>
      <xdr:rowOff>91439</xdr:rowOff>
    </xdr:to>
    <xdr:graphicFrame macro="">
      <xdr:nvGraphicFramePr>
        <xdr:cNvPr id="3" name="Chart 2">
          <a:extLst>
            <a:ext uri="{FF2B5EF4-FFF2-40B4-BE49-F238E27FC236}">
              <a16:creationId xmlns:a16="http://schemas.microsoft.com/office/drawing/2014/main" id="{1C4D3939-DBED-724D-A67E-1252AA0A6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744684</xdr:colOff>
      <xdr:row>23</xdr:row>
      <xdr:rowOff>157113</xdr:rowOff>
    </xdr:from>
    <xdr:to>
      <xdr:col>12</xdr:col>
      <xdr:colOff>379691</xdr:colOff>
      <xdr:row>36</xdr:row>
      <xdr:rowOff>196391</xdr:rowOff>
    </xdr:to>
    <xdr:graphicFrame macro="">
      <xdr:nvGraphicFramePr>
        <xdr:cNvPr id="4" name="Chart 3">
          <a:extLst>
            <a:ext uri="{FF2B5EF4-FFF2-40B4-BE49-F238E27FC236}">
              <a16:creationId xmlns:a16="http://schemas.microsoft.com/office/drawing/2014/main" id="{FB1961BE-FAA4-964A-A59E-18FC58B50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575734</xdr:colOff>
      <xdr:row>39</xdr:row>
      <xdr:rowOff>74084</xdr:rowOff>
    </xdr:from>
    <xdr:to>
      <xdr:col>6</xdr:col>
      <xdr:colOff>516467</xdr:colOff>
      <xdr:row>52</xdr:row>
      <xdr:rowOff>135468</xdr:rowOff>
    </xdr:to>
    <xdr:graphicFrame macro="">
      <xdr:nvGraphicFramePr>
        <xdr:cNvPr id="5" name="Chart 4">
          <a:extLst>
            <a:ext uri="{FF2B5EF4-FFF2-40B4-BE49-F238E27FC236}">
              <a16:creationId xmlns:a16="http://schemas.microsoft.com/office/drawing/2014/main" id="{9194E312-3F03-F248-801C-1781BFD19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39</xdr:row>
      <xdr:rowOff>31750</xdr:rowOff>
    </xdr:from>
    <xdr:to>
      <xdr:col>12</xdr:col>
      <xdr:colOff>508000</xdr:colOff>
      <xdr:row>52</xdr:row>
      <xdr:rowOff>118534</xdr:rowOff>
    </xdr:to>
    <xdr:graphicFrame macro="">
      <xdr:nvGraphicFramePr>
        <xdr:cNvPr id="6" name="Chart 5">
          <a:extLst>
            <a:ext uri="{FF2B5EF4-FFF2-40B4-BE49-F238E27FC236}">
              <a16:creationId xmlns:a16="http://schemas.microsoft.com/office/drawing/2014/main" id="{851B2A5B-96B8-7D4C-8EF0-1202346FF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50800</xdr:colOff>
      <xdr:row>44</xdr:row>
      <xdr:rowOff>84667</xdr:rowOff>
    </xdr:from>
    <xdr:to>
      <xdr:col>10</xdr:col>
      <xdr:colOff>660400</xdr:colOff>
      <xdr:row>46</xdr:row>
      <xdr:rowOff>135467</xdr:rowOff>
    </xdr:to>
    <xdr:sp macro="" textlink="">
      <xdr:nvSpPr>
        <xdr:cNvPr id="7" name="TextBox 6">
          <a:extLst>
            <a:ext uri="{FF2B5EF4-FFF2-40B4-BE49-F238E27FC236}">
              <a16:creationId xmlns:a16="http://schemas.microsoft.com/office/drawing/2014/main" id="{A58E054B-C8B5-DF4B-A36E-3BD298A9099F}"/>
            </a:ext>
          </a:extLst>
        </xdr:cNvPr>
        <xdr:cNvSpPr txBox="1"/>
      </xdr:nvSpPr>
      <xdr:spPr>
        <a:xfrm>
          <a:off x="7518400" y="9313334"/>
          <a:ext cx="1439333" cy="491066"/>
        </a:xfrm>
        <a:prstGeom prst="rect">
          <a:avLst/>
        </a:prstGeom>
        <a:solidFill>
          <a:srgbClr val="E2F4EC"/>
        </a:solidFill>
        <a:ln w="15875" cap="sq" cmpd="sng">
          <a:solidFill>
            <a:srgbClr val="3D7272"/>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00">
              <a:solidFill>
                <a:schemeClr val="tx1">
                  <a:lumMod val="85000"/>
                  <a:lumOff val="15000"/>
                </a:schemeClr>
              </a:solidFill>
              <a:latin typeface="Avenir Book" panose="02000503020000020003" pitchFamily="2" charset="0"/>
            </a:rPr>
            <a:t>Growing</a:t>
          </a:r>
          <a:r>
            <a:rPr lang="en-GB" sz="1000" baseline="0">
              <a:solidFill>
                <a:schemeClr val="tx1">
                  <a:lumMod val="85000"/>
                  <a:lumOff val="15000"/>
                </a:schemeClr>
              </a:solidFill>
              <a:latin typeface="Avenir Book" panose="02000503020000020003" pitchFamily="2" charset="0"/>
            </a:rPr>
            <a:t> trend that Vipps will be part of</a:t>
          </a:r>
        </a:p>
      </xdr:txBody>
    </xdr:sp>
    <xdr:clientData/>
  </xdr:twoCellAnchor>
  <xdr:twoCellAnchor>
    <xdr:from>
      <xdr:col>9</xdr:col>
      <xdr:colOff>118533</xdr:colOff>
      <xdr:row>46</xdr:row>
      <xdr:rowOff>169334</xdr:rowOff>
    </xdr:from>
    <xdr:to>
      <xdr:col>9</xdr:col>
      <xdr:colOff>524934</xdr:colOff>
      <xdr:row>48</xdr:row>
      <xdr:rowOff>67734</xdr:rowOff>
    </xdr:to>
    <xdr:cxnSp macro="">
      <xdr:nvCxnSpPr>
        <xdr:cNvPr id="8" name="Elbow Connector 7">
          <a:extLst>
            <a:ext uri="{FF2B5EF4-FFF2-40B4-BE49-F238E27FC236}">
              <a16:creationId xmlns:a16="http://schemas.microsoft.com/office/drawing/2014/main" id="{DC9E36F3-DE59-3F41-B20D-62272E34590C}"/>
            </a:ext>
          </a:extLst>
        </xdr:cNvPr>
        <xdr:cNvCxnSpPr/>
      </xdr:nvCxnSpPr>
      <xdr:spPr>
        <a:xfrm>
          <a:off x="7586133" y="9838267"/>
          <a:ext cx="406401" cy="304800"/>
        </a:xfrm>
        <a:prstGeom prst="bentConnector3">
          <a:avLst>
            <a:gd name="adj1" fmla="val 0"/>
          </a:avLst>
        </a:prstGeom>
        <a:ln>
          <a:solidFill>
            <a:srgbClr val="3D727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130928</xdr:colOff>
      <xdr:row>25</xdr:row>
      <xdr:rowOff>135639</xdr:rowOff>
    </xdr:from>
    <xdr:to>
      <xdr:col>11</xdr:col>
      <xdr:colOff>726993</xdr:colOff>
      <xdr:row>32</xdr:row>
      <xdr:rowOff>26186</xdr:rowOff>
    </xdr:to>
    <xdr:cxnSp macro="">
      <xdr:nvCxnSpPr>
        <xdr:cNvPr id="10" name="Straight Arrow Connector 9">
          <a:extLst>
            <a:ext uri="{FF2B5EF4-FFF2-40B4-BE49-F238E27FC236}">
              <a16:creationId xmlns:a16="http://schemas.microsoft.com/office/drawing/2014/main" id="{A177560F-8632-4F47-A0F7-A62D8A0E3EAC}"/>
            </a:ext>
          </a:extLst>
        </xdr:cNvPr>
        <xdr:cNvCxnSpPr/>
      </xdr:nvCxnSpPr>
      <xdr:spPr>
        <a:xfrm flipV="1">
          <a:off x="9204227" y="5307288"/>
          <a:ext cx="596065" cy="1356939"/>
        </a:xfrm>
        <a:prstGeom prst="straightConnector1">
          <a:avLst/>
        </a:prstGeom>
        <a:ln>
          <a:solidFill>
            <a:srgbClr val="3D727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760643</xdr:colOff>
      <xdr:row>27</xdr:row>
      <xdr:rowOff>77984</xdr:rowOff>
    </xdr:from>
    <xdr:to>
      <xdr:col>12</xdr:col>
      <xdr:colOff>141111</xdr:colOff>
      <xdr:row>29</xdr:row>
      <xdr:rowOff>0</xdr:rowOff>
    </xdr:to>
    <xdr:sp macro="" textlink="">
      <xdr:nvSpPr>
        <xdr:cNvPr id="11" name="Rectangle 10">
          <a:extLst>
            <a:ext uri="{FF2B5EF4-FFF2-40B4-BE49-F238E27FC236}">
              <a16:creationId xmlns:a16="http://schemas.microsoft.com/office/drawing/2014/main" id="{353E0A05-06B5-A344-AAD1-2C5D2E26FBEB}"/>
            </a:ext>
          </a:extLst>
        </xdr:cNvPr>
        <xdr:cNvSpPr/>
      </xdr:nvSpPr>
      <xdr:spPr>
        <a:xfrm>
          <a:off x="9070520" y="5800824"/>
          <a:ext cx="1042443" cy="345349"/>
        </a:xfrm>
        <a:prstGeom prst="rect">
          <a:avLst/>
        </a:prstGeom>
        <a:solidFill>
          <a:schemeClr val="accent3">
            <a:lumMod val="20000"/>
            <a:lumOff val="80000"/>
          </a:schemeClr>
        </a:solidFill>
        <a:ln>
          <a:solidFill>
            <a:srgbClr val="3D7272"/>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900" b="0">
              <a:solidFill>
                <a:srgbClr val="3D7272"/>
              </a:solidFill>
            </a:rPr>
            <a:t>Reduced loss due</a:t>
          </a:r>
          <a:r>
            <a:rPr lang="en-US" sz="900" b="0" baseline="0">
              <a:solidFill>
                <a:srgbClr val="3D7272"/>
              </a:solidFill>
            </a:rPr>
            <a:t> to </a:t>
          </a:r>
          <a:r>
            <a:rPr lang="en-US" sz="900" b="0">
              <a:solidFill>
                <a:srgbClr val="3D7272"/>
              </a:solidFill>
            </a:rPr>
            <a:t>Covid-19</a:t>
          </a:r>
        </a:p>
      </xdr:txBody>
    </xdr:sp>
    <xdr:clientData/>
  </xdr:twoCellAnchor>
  <xdr:twoCellAnchor>
    <xdr:from>
      <xdr:col>5</xdr:col>
      <xdr:colOff>323756</xdr:colOff>
      <xdr:row>24</xdr:row>
      <xdr:rowOff>20593</xdr:rowOff>
    </xdr:from>
    <xdr:to>
      <xdr:col>5</xdr:col>
      <xdr:colOff>483810</xdr:colOff>
      <xdr:row>24</xdr:row>
      <xdr:rowOff>181429</xdr:rowOff>
    </xdr:to>
    <xdr:sp macro="" textlink="">
      <xdr:nvSpPr>
        <xdr:cNvPr id="12" name="Rectangle 11">
          <a:extLst>
            <a:ext uri="{FF2B5EF4-FFF2-40B4-BE49-F238E27FC236}">
              <a16:creationId xmlns:a16="http://schemas.microsoft.com/office/drawing/2014/main" id="{09EB4932-ACC4-9F41-B48E-BC3140B1AC80}"/>
            </a:ext>
          </a:extLst>
        </xdr:cNvPr>
        <xdr:cNvSpPr/>
      </xdr:nvSpPr>
      <xdr:spPr>
        <a:xfrm>
          <a:off x="4451256" y="6929393"/>
          <a:ext cx="160054" cy="160836"/>
        </a:xfrm>
        <a:prstGeom prst="rect">
          <a:avLst/>
        </a:prstGeom>
        <a:solidFill>
          <a:srgbClr val="920F15"/>
        </a:solidFill>
        <a:ln>
          <a:solidFill>
            <a:srgbClr val="920F1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324965</xdr:colOff>
      <xdr:row>25</xdr:row>
      <xdr:rowOff>29361</xdr:rowOff>
    </xdr:from>
    <xdr:to>
      <xdr:col>5</xdr:col>
      <xdr:colOff>485019</xdr:colOff>
      <xdr:row>25</xdr:row>
      <xdr:rowOff>190197</xdr:rowOff>
    </xdr:to>
    <xdr:sp macro="" textlink="">
      <xdr:nvSpPr>
        <xdr:cNvPr id="13" name="Rectangle 12">
          <a:extLst>
            <a:ext uri="{FF2B5EF4-FFF2-40B4-BE49-F238E27FC236}">
              <a16:creationId xmlns:a16="http://schemas.microsoft.com/office/drawing/2014/main" id="{FD00F41A-112F-794A-8F74-63D67677A14A}"/>
            </a:ext>
          </a:extLst>
        </xdr:cNvPr>
        <xdr:cNvSpPr/>
      </xdr:nvSpPr>
      <xdr:spPr>
        <a:xfrm>
          <a:off x="4452465" y="7141361"/>
          <a:ext cx="160054" cy="160836"/>
        </a:xfrm>
        <a:prstGeom prst="rect">
          <a:avLst/>
        </a:prstGeom>
        <a:solidFill>
          <a:srgbClr val="E28934"/>
        </a:solidFill>
        <a:ln>
          <a:solidFill>
            <a:srgbClr val="E2893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326174</xdr:colOff>
      <xdr:row>26</xdr:row>
      <xdr:rowOff>30571</xdr:rowOff>
    </xdr:from>
    <xdr:to>
      <xdr:col>5</xdr:col>
      <xdr:colOff>486228</xdr:colOff>
      <xdr:row>26</xdr:row>
      <xdr:rowOff>191407</xdr:rowOff>
    </xdr:to>
    <xdr:sp macro="" textlink="">
      <xdr:nvSpPr>
        <xdr:cNvPr id="14" name="Rectangle 13">
          <a:extLst>
            <a:ext uri="{FF2B5EF4-FFF2-40B4-BE49-F238E27FC236}">
              <a16:creationId xmlns:a16="http://schemas.microsoft.com/office/drawing/2014/main" id="{F0A92ABE-3054-D044-A84A-80DB872A0FDC}"/>
            </a:ext>
          </a:extLst>
        </xdr:cNvPr>
        <xdr:cNvSpPr/>
      </xdr:nvSpPr>
      <xdr:spPr>
        <a:xfrm>
          <a:off x="4453674" y="7345771"/>
          <a:ext cx="160054" cy="160836"/>
        </a:xfrm>
        <a:prstGeom prst="rect">
          <a:avLst/>
        </a:prstGeom>
        <a:solidFill>
          <a:srgbClr val="E28934"/>
        </a:solidFill>
        <a:ln>
          <a:solidFill>
            <a:srgbClr val="E2893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327385</xdr:colOff>
      <xdr:row>27</xdr:row>
      <xdr:rowOff>24222</xdr:rowOff>
    </xdr:from>
    <xdr:to>
      <xdr:col>5</xdr:col>
      <xdr:colOff>487439</xdr:colOff>
      <xdr:row>27</xdr:row>
      <xdr:rowOff>185058</xdr:rowOff>
    </xdr:to>
    <xdr:sp macro="" textlink="">
      <xdr:nvSpPr>
        <xdr:cNvPr id="15" name="Rectangle 14">
          <a:extLst>
            <a:ext uri="{FF2B5EF4-FFF2-40B4-BE49-F238E27FC236}">
              <a16:creationId xmlns:a16="http://schemas.microsoft.com/office/drawing/2014/main" id="{FAA6A14D-A897-8E4B-B8E8-91CE7785C065}"/>
            </a:ext>
          </a:extLst>
        </xdr:cNvPr>
        <xdr:cNvSpPr/>
      </xdr:nvSpPr>
      <xdr:spPr>
        <a:xfrm>
          <a:off x="4454885" y="7555322"/>
          <a:ext cx="160054" cy="160836"/>
        </a:xfrm>
        <a:prstGeom prst="rect">
          <a:avLst/>
        </a:prstGeom>
        <a:solidFill>
          <a:srgbClr val="05B051"/>
        </a:solidFill>
        <a:ln>
          <a:solidFill>
            <a:srgbClr val="05B05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222577</xdr:colOff>
      <xdr:row>23</xdr:row>
      <xdr:rowOff>1</xdr:rowOff>
    </xdr:from>
    <xdr:to>
      <xdr:col>8</xdr:col>
      <xdr:colOff>733194</xdr:colOff>
      <xdr:row>24</xdr:row>
      <xdr:rowOff>26186</xdr:rowOff>
    </xdr:to>
    <xdr:sp macro="" textlink="">
      <xdr:nvSpPr>
        <xdr:cNvPr id="18" name="TextBox 17">
          <a:extLst>
            <a:ext uri="{FF2B5EF4-FFF2-40B4-BE49-F238E27FC236}">
              <a16:creationId xmlns:a16="http://schemas.microsoft.com/office/drawing/2014/main" id="{A66A0F65-84FE-B341-9244-1BAEDDAF4520}"/>
            </a:ext>
          </a:extLst>
        </xdr:cNvPr>
        <xdr:cNvSpPr txBox="1"/>
      </xdr:nvSpPr>
      <xdr:spPr>
        <a:xfrm>
          <a:off x="6821340" y="4752681"/>
          <a:ext cx="510617" cy="235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75000"/>
                  <a:lumOff val="25000"/>
                </a:schemeClr>
              </a:solidFill>
              <a:latin typeface="Arial" panose="020B0604020202020204" pitchFamily="34" charset="0"/>
              <a:cs typeface="Arial" panose="020B0604020202020204" pitchFamily="34" charset="0"/>
            </a:rPr>
            <a:t>2017</a:t>
          </a:r>
        </a:p>
      </xdr:txBody>
    </xdr:sp>
    <xdr:clientData/>
  </xdr:twoCellAnchor>
  <xdr:twoCellAnchor>
    <xdr:from>
      <xdr:col>9</xdr:col>
      <xdr:colOff>283327</xdr:colOff>
      <xdr:row>23</xdr:row>
      <xdr:rowOff>8381</xdr:rowOff>
    </xdr:from>
    <xdr:to>
      <xdr:col>9</xdr:col>
      <xdr:colOff>793944</xdr:colOff>
      <xdr:row>24</xdr:row>
      <xdr:rowOff>34566</xdr:rowOff>
    </xdr:to>
    <xdr:sp macro="" textlink="">
      <xdr:nvSpPr>
        <xdr:cNvPr id="19" name="TextBox 18">
          <a:extLst>
            <a:ext uri="{FF2B5EF4-FFF2-40B4-BE49-F238E27FC236}">
              <a16:creationId xmlns:a16="http://schemas.microsoft.com/office/drawing/2014/main" id="{30931397-76B9-C448-AC48-6E272232A768}"/>
            </a:ext>
          </a:extLst>
        </xdr:cNvPr>
        <xdr:cNvSpPr txBox="1"/>
      </xdr:nvSpPr>
      <xdr:spPr>
        <a:xfrm>
          <a:off x="7706935" y="4761061"/>
          <a:ext cx="510617" cy="235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75000"/>
                  <a:lumOff val="25000"/>
                </a:schemeClr>
              </a:solidFill>
              <a:latin typeface="Arial" panose="020B0604020202020204" pitchFamily="34" charset="0"/>
              <a:cs typeface="Arial" panose="020B0604020202020204" pitchFamily="34" charset="0"/>
            </a:rPr>
            <a:t>2018</a:t>
          </a:r>
        </a:p>
      </xdr:txBody>
    </xdr:sp>
    <xdr:clientData/>
  </xdr:twoCellAnchor>
  <xdr:twoCellAnchor>
    <xdr:from>
      <xdr:col>10</xdr:col>
      <xdr:colOff>353506</xdr:colOff>
      <xdr:row>22</xdr:row>
      <xdr:rowOff>196391</xdr:rowOff>
    </xdr:from>
    <xdr:to>
      <xdr:col>11</xdr:col>
      <xdr:colOff>39278</xdr:colOff>
      <xdr:row>24</xdr:row>
      <xdr:rowOff>13092</xdr:rowOff>
    </xdr:to>
    <xdr:sp macro="" textlink="">
      <xdr:nvSpPr>
        <xdr:cNvPr id="20" name="TextBox 19">
          <a:extLst>
            <a:ext uri="{FF2B5EF4-FFF2-40B4-BE49-F238E27FC236}">
              <a16:creationId xmlns:a16="http://schemas.microsoft.com/office/drawing/2014/main" id="{E615D6DF-CF1C-6044-BF5F-390DB7E2844D}"/>
            </a:ext>
          </a:extLst>
        </xdr:cNvPr>
        <xdr:cNvSpPr txBox="1"/>
      </xdr:nvSpPr>
      <xdr:spPr>
        <a:xfrm>
          <a:off x="8601960" y="4739587"/>
          <a:ext cx="510617" cy="235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75000"/>
                  <a:lumOff val="25000"/>
                </a:schemeClr>
              </a:solidFill>
              <a:latin typeface="Arial" panose="020B0604020202020204" pitchFamily="34" charset="0"/>
              <a:cs typeface="Arial" panose="020B0604020202020204" pitchFamily="34" charset="0"/>
            </a:rPr>
            <a:t>2019</a:t>
          </a:r>
        </a:p>
      </xdr:txBody>
    </xdr:sp>
    <xdr:clientData/>
  </xdr:twoCellAnchor>
  <xdr:twoCellAnchor>
    <xdr:from>
      <xdr:col>11</xdr:col>
      <xdr:colOff>392783</xdr:colOff>
      <xdr:row>23</xdr:row>
      <xdr:rowOff>1</xdr:rowOff>
    </xdr:from>
    <xdr:to>
      <xdr:col>12</xdr:col>
      <xdr:colOff>78555</xdr:colOff>
      <xdr:row>24</xdr:row>
      <xdr:rowOff>26186</xdr:rowOff>
    </xdr:to>
    <xdr:sp macro="" textlink="">
      <xdr:nvSpPr>
        <xdr:cNvPr id="21" name="TextBox 20">
          <a:extLst>
            <a:ext uri="{FF2B5EF4-FFF2-40B4-BE49-F238E27FC236}">
              <a16:creationId xmlns:a16="http://schemas.microsoft.com/office/drawing/2014/main" id="{A4244ED0-7708-BF48-B5E9-1ED7C4B2F5F6}"/>
            </a:ext>
          </a:extLst>
        </xdr:cNvPr>
        <xdr:cNvSpPr txBox="1"/>
      </xdr:nvSpPr>
      <xdr:spPr>
        <a:xfrm>
          <a:off x="9466082" y="4752681"/>
          <a:ext cx="510617" cy="235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75000"/>
                  <a:lumOff val="25000"/>
                </a:schemeClr>
              </a:solidFill>
              <a:latin typeface="Arial" panose="020B0604020202020204" pitchFamily="34" charset="0"/>
              <a:cs typeface="Arial" panose="020B0604020202020204" pitchFamily="34" charset="0"/>
            </a:rPr>
            <a:t>2020</a:t>
          </a:r>
        </a:p>
      </xdr:txBody>
    </xdr:sp>
    <xdr:clientData/>
  </xdr:twoCellAnchor>
  <xdr:twoCellAnchor>
    <xdr:from>
      <xdr:col>1</xdr:col>
      <xdr:colOff>1</xdr:colOff>
      <xdr:row>28</xdr:row>
      <xdr:rowOff>175225</xdr:rowOff>
    </xdr:from>
    <xdr:to>
      <xdr:col>6</xdr:col>
      <xdr:colOff>20159</xdr:colOff>
      <xdr:row>36</xdr:row>
      <xdr:rowOff>132240</xdr:rowOff>
    </xdr:to>
    <xdr:sp macro="" textlink="">
      <xdr:nvSpPr>
        <xdr:cNvPr id="22" name="TextBox 21">
          <a:extLst>
            <a:ext uri="{FF2B5EF4-FFF2-40B4-BE49-F238E27FC236}">
              <a16:creationId xmlns:a16="http://schemas.microsoft.com/office/drawing/2014/main" id="{A1DC8E63-460E-3241-9116-48B4F20C2E30}"/>
            </a:ext>
          </a:extLst>
        </xdr:cNvPr>
        <xdr:cNvSpPr txBox="1"/>
      </xdr:nvSpPr>
      <xdr:spPr>
        <a:xfrm>
          <a:off x="820855" y="5998640"/>
          <a:ext cx="4124426" cy="1598722"/>
        </a:xfrm>
        <a:prstGeom prst="rect">
          <a:avLst/>
        </a:prstGeom>
        <a:noFill/>
        <a:ln w="9525" cmpd="tri">
          <a:solidFill>
            <a:srgbClr val="346363"/>
          </a:solidFill>
          <a:prstDash val="sysDash"/>
          <a:extLst>
            <a:ext uri="{C807C97D-BFC1-408E-A445-0C87EB9F89A2}">
              <ask:lineSketchStyleProps xmlns:ask="http://schemas.microsoft.com/office/drawing/2018/sketchyshapes" sd="1219033472">
                <a:custGeom>
                  <a:avLst/>
                  <a:gdLst>
                    <a:gd name="connsiteX0" fmla="*/ 0 w 4130989"/>
                    <a:gd name="connsiteY0" fmla="*/ 0 h 1242087"/>
                    <a:gd name="connsiteX1" fmla="*/ 548831 w 4130989"/>
                    <a:gd name="connsiteY1" fmla="*/ 0 h 1242087"/>
                    <a:gd name="connsiteX2" fmla="*/ 1015043 w 4130989"/>
                    <a:gd name="connsiteY2" fmla="*/ 0 h 1242087"/>
                    <a:gd name="connsiteX3" fmla="*/ 1687804 w 4130989"/>
                    <a:gd name="connsiteY3" fmla="*/ 0 h 1242087"/>
                    <a:gd name="connsiteX4" fmla="*/ 2236635 w 4130989"/>
                    <a:gd name="connsiteY4" fmla="*/ 0 h 1242087"/>
                    <a:gd name="connsiteX5" fmla="*/ 2785467 w 4130989"/>
                    <a:gd name="connsiteY5" fmla="*/ 0 h 1242087"/>
                    <a:gd name="connsiteX6" fmla="*/ 3458228 w 4130989"/>
                    <a:gd name="connsiteY6" fmla="*/ 0 h 1242087"/>
                    <a:gd name="connsiteX7" fmla="*/ 4130989 w 4130989"/>
                    <a:gd name="connsiteY7" fmla="*/ 0 h 1242087"/>
                    <a:gd name="connsiteX8" fmla="*/ 4130989 w 4130989"/>
                    <a:gd name="connsiteY8" fmla="*/ 438871 h 1242087"/>
                    <a:gd name="connsiteX9" fmla="*/ 4130989 w 4130989"/>
                    <a:gd name="connsiteY9" fmla="*/ 828058 h 1242087"/>
                    <a:gd name="connsiteX10" fmla="*/ 4130989 w 4130989"/>
                    <a:gd name="connsiteY10" fmla="*/ 1242087 h 1242087"/>
                    <a:gd name="connsiteX11" fmla="*/ 3540848 w 4130989"/>
                    <a:gd name="connsiteY11" fmla="*/ 1242087 h 1242087"/>
                    <a:gd name="connsiteX12" fmla="*/ 2992016 w 4130989"/>
                    <a:gd name="connsiteY12" fmla="*/ 1242087 h 1242087"/>
                    <a:gd name="connsiteX13" fmla="*/ 2319255 w 4130989"/>
                    <a:gd name="connsiteY13" fmla="*/ 1242087 h 1242087"/>
                    <a:gd name="connsiteX14" fmla="*/ 1646494 w 4130989"/>
                    <a:gd name="connsiteY14" fmla="*/ 1242087 h 1242087"/>
                    <a:gd name="connsiteX15" fmla="*/ 1138973 w 4130989"/>
                    <a:gd name="connsiteY15" fmla="*/ 1242087 h 1242087"/>
                    <a:gd name="connsiteX16" fmla="*/ 548831 w 4130989"/>
                    <a:gd name="connsiteY16" fmla="*/ 1242087 h 1242087"/>
                    <a:gd name="connsiteX17" fmla="*/ 0 w 4130989"/>
                    <a:gd name="connsiteY17" fmla="*/ 1242087 h 1242087"/>
                    <a:gd name="connsiteX18" fmla="*/ 0 w 4130989"/>
                    <a:gd name="connsiteY18" fmla="*/ 828058 h 1242087"/>
                    <a:gd name="connsiteX19" fmla="*/ 0 w 4130989"/>
                    <a:gd name="connsiteY19" fmla="*/ 438871 h 1242087"/>
                    <a:gd name="connsiteX20" fmla="*/ 0 w 4130989"/>
                    <a:gd name="connsiteY20" fmla="*/ 0 h 12420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Lst>
                  <a:rect l="l" t="t" r="r" b="b"/>
                  <a:pathLst>
                    <a:path w="4130989" h="1242087" extrusionOk="0">
                      <a:moveTo>
                        <a:pt x="0" y="0"/>
                      </a:moveTo>
                      <a:cubicBezTo>
                        <a:pt x="138438" y="-10826"/>
                        <a:pt x="437279" y="15865"/>
                        <a:pt x="548831" y="0"/>
                      </a:cubicBezTo>
                      <a:cubicBezTo>
                        <a:pt x="660383" y="-15865"/>
                        <a:pt x="844109" y="35114"/>
                        <a:pt x="1015043" y="0"/>
                      </a:cubicBezTo>
                      <a:cubicBezTo>
                        <a:pt x="1185977" y="-35114"/>
                        <a:pt x="1393412" y="46952"/>
                        <a:pt x="1687804" y="0"/>
                      </a:cubicBezTo>
                      <a:cubicBezTo>
                        <a:pt x="1982196" y="-46952"/>
                        <a:pt x="2059255" y="20538"/>
                        <a:pt x="2236635" y="0"/>
                      </a:cubicBezTo>
                      <a:cubicBezTo>
                        <a:pt x="2414015" y="-20538"/>
                        <a:pt x="2560899" y="17031"/>
                        <a:pt x="2785467" y="0"/>
                      </a:cubicBezTo>
                      <a:cubicBezTo>
                        <a:pt x="3010035" y="-17031"/>
                        <a:pt x="3154098" y="76065"/>
                        <a:pt x="3458228" y="0"/>
                      </a:cubicBezTo>
                      <a:cubicBezTo>
                        <a:pt x="3762358" y="-76065"/>
                        <a:pt x="3833061" y="27558"/>
                        <a:pt x="4130989" y="0"/>
                      </a:cubicBezTo>
                      <a:cubicBezTo>
                        <a:pt x="4139238" y="169011"/>
                        <a:pt x="4092489" y="221142"/>
                        <a:pt x="4130989" y="438871"/>
                      </a:cubicBezTo>
                      <a:cubicBezTo>
                        <a:pt x="4169489" y="656600"/>
                        <a:pt x="4122751" y="744244"/>
                        <a:pt x="4130989" y="828058"/>
                      </a:cubicBezTo>
                      <a:cubicBezTo>
                        <a:pt x="4139227" y="911872"/>
                        <a:pt x="4101001" y="1047311"/>
                        <a:pt x="4130989" y="1242087"/>
                      </a:cubicBezTo>
                      <a:cubicBezTo>
                        <a:pt x="3996839" y="1273546"/>
                        <a:pt x="3683788" y="1200906"/>
                        <a:pt x="3540848" y="1242087"/>
                      </a:cubicBezTo>
                      <a:cubicBezTo>
                        <a:pt x="3397908" y="1283268"/>
                        <a:pt x="3244231" y="1203184"/>
                        <a:pt x="2992016" y="1242087"/>
                      </a:cubicBezTo>
                      <a:cubicBezTo>
                        <a:pt x="2739801" y="1280990"/>
                        <a:pt x="2593870" y="1191404"/>
                        <a:pt x="2319255" y="1242087"/>
                      </a:cubicBezTo>
                      <a:cubicBezTo>
                        <a:pt x="2044640" y="1292770"/>
                        <a:pt x="1961972" y="1189575"/>
                        <a:pt x="1646494" y="1242087"/>
                      </a:cubicBezTo>
                      <a:cubicBezTo>
                        <a:pt x="1331016" y="1294599"/>
                        <a:pt x="1253242" y="1182657"/>
                        <a:pt x="1138973" y="1242087"/>
                      </a:cubicBezTo>
                      <a:cubicBezTo>
                        <a:pt x="1024704" y="1301517"/>
                        <a:pt x="835159" y="1195301"/>
                        <a:pt x="548831" y="1242087"/>
                      </a:cubicBezTo>
                      <a:cubicBezTo>
                        <a:pt x="262503" y="1288873"/>
                        <a:pt x="251031" y="1177249"/>
                        <a:pt x="0" y="1242087"/>
                      </a:cubicBezTo>
                      <a:cubicBezTo>
                        <a:pt x="-29220" y="1081431"/>
                        <a:pt x="6199" y="944833"/>
                        <a:pt x="0" y="828058"/>
                      </a:cubicBezTo>
                      <a:cubicBezTo>
                        <a:pt x="-6199" y="711283"/>
                        <a:pt x="21432" y="592809"/>
                        <a:pt x="0" y="438871"/>
                      </a:cubicBezTo>
                      <a:cubicBezTo>
                        <a:pt x="-21432" y="284933"/>
                        <a:pt x="32275" y="147067"/>
                        <a:pt x="0" y="0"/>
                      </a:cubicBezTo>
                      <a:close/>
                    </a:path>
                  </a:pathLst>
                </a:custGeom>
                <ask:type>
                  <ask:lineSketchNone/>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editAs="oneCell">
    <xdr:from>
      <xdr:col>1</xdr:col>
      <xdr:colOff>380328</xdr:colOff>
      <xdr:row>29</xdr:row>
      <xdr:rowOff>165837</xdr:rowOff>
    </xdr:from>
    <xdr:to>
      <xdr:col>2</xdr:col>
      <xdr:colOff>129553</xdr:colOff>
      <xdr:row>32</xdr:row>
      <xdr:rowOff>115037</xdr:rowOff>
    </xdr:to>
    <xdr:pic>
      <xdr:nvPicPr>
        <xdr:cNvPr id="30" name="Graphic 29" descr="Man with solid fill">
          <a:extLst>
            <a:ext uri="{FF2B5EF4-FFF2-40B4-BE49-F238E27FC236}">
              <a16:creationId xmlns:a16="http://schemas.microsoft.com/office/drawing/2014/main" id="{8D5CEA43-E188-E74C-B4E9-3FFD03BBB7B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06836" y="6193297"/>
          <a:ext cx="575733" cy="567401"/>
        </a:xfrm>
        <a:prstGeom prst="rect">
          <a:avLst/>
        </a:prstGeom>
      </xdr:spPr>
    </xdr:pic>
    <xdr:clientData/>
  </xdr:twoCellAnchor>
  <xdr:twoCellAnchor editAs="oneCell">
    <xdr:from>
      <xdr:col>2</xdr:col>
      <xdr:colOff>141649</xdr:colOff>
      <xdr:row>29</xdr:row>
      <xdr:rowOff>165838</xdr:rowOff>
    </xdr:from>
    <xdr:to>
      <xdr:col>2</xdr:col>
      <xdr:colOff>714156</xdr:colOff>
      <xdr:row>32</xdr:row>
      <xdr:rowOff>115038</xdr:rowOff>
    </xdr:to>
    <xdr:pic>
      <xdr:nvPicPr>
        <xdr:cNvPr id="35" name="Graphic 34" descr="Man with solid fill">
          <a:extLst>
            <a:ext uri="{FF2B5EF4-FFF2-40B4-BE49-F238E27FC236}">
              <a16:creationId xmlns:a16="http://schemas.microsoft.com/office/drawing/2014/main" id="{DFC57FB7-5990-C148-9605-CFC2907B500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94665" y="6193298"/>
          <a:ext cx="572507" cy="567401"/>
        </a:xfrm>
        <a:prstGeom prst="rect">
          <a:avLst/>
        </a:prstGeom>
      </xdr:spPr>
    </xdr:pic>
    <xdr:clientData/>
  </xdr:twoCellAnchor>
  <xdr:twoCellAnchor editAs="oneCell">
    <xdr:from>
      <xdr:col>1</xdr:col>
      <xdr:colOff>672495</xdr:colOff>
      <xdr:row>29</xdr:row>
      <xdr:rowOff>165838</xdr:rowOff>
    </xdr:from>
    <xdr:to>
      <xdr:col>2</xdr:col>
      <xdr:colOff>421720</xdr:colOff>
      <xdr:row>32</xdr:row>
      <xdr:rowOff>115038</xdr:rowOff>
    </xdr:to>
    <xdr:pic>
      <xdr:nvPicPr>
        <xdr:cNvPr id="36" name="Graphic 35" descr="Man with solid fill">
          <a:extLst>
            <a:ext uri="{FF2B5EF4-FFF2-40B4-BE49-F238E27FC236}">
              <a16:creationId xmlns:a16="http://schemas.microsoft.com/office/drawing/2014/main" id="{05AED748-84BE-604D-A2D8-5F56DD6DCD0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99003" y="6193298"/>
          <a:ext cx="575733" cy="567401"/>
        </a:xfrm>
        <a:prstGeom prst="rect">
          <a:avLst/>
        </a:prstGeom>
      </xdr:spPr>
    </xdr:pic>
    <xdr:clientData/>
  </xdr:twoCellAnchor>
  <xdr:twoCellAnchor editAs="oneCell">
    <xdr:from>
      <xdr:col>3</xdr:col>
      <xdr:colOff>166376</xdr:colOff>
      <xdr:row>29</xdr:row>
      <xdr:rowOff>163688</xdr:rowOff>
    </xdr:from>
    <xdr:to>
      <xdr:col>3</xdr:col>
      <xdr:colOff>742109</xdr:colOff>
      <xdr:row>32</xdr:row>
      <xdr:rowOff>112888</xdr:rowOff>
    </xdr:to>
    <xdr:pic>
      <xdr:nvPicPr>
        <xdr:cNvPr id="37" name="Graphic 36" descr="Man with solid fill">
          <a:extLst>
            <a:ext uri="{FF2B5EF4-FFF2-40B4-BE49-F238E27FC236}">
              <a16:creationId xmlns:a16="http://schemas.microsoft.com/office/drawing/2014/main" id="{37172711-9339-144B-B5E2-C7BB4DED3B4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19392" y="6191148"/>
          <a:ext cx="575733" cy="567401"/>
        </a:xfrm>
        <a:prstGeom prst="rect">
          <a:avLst/>
        </a:prstGeom>
      </xdr:spPr>
    </xdr:pic>
    <xdr:clientData/>
  </xdr:twoCellAnchor>
  <xdr:twoCellAnchor editAs="oneCell">
    <xdr:from>
      <xdr:col>3</xdr:col>
      <xdr:colOff>459887</xdr:colOff>
      <xdr:row>29</xdr:row>
      <xdr:rowOff>161538</xdr:rowOff>
    </xdr:from>
    <xdr:to>
      <xdr:col>4</xdr:col>
      <xdr:colOff>209112</xdr:colOff>
      <xdr:row>32</xdr:row>
      <xdr:rowOff>110738</xdr:rowOff>
    </xdr:to>
    <xdr:pic>
      <xdr:nvPicPr>
        <xdr:cNvPr id="38" name="Graphic 37" descr="Man with solid fill">
          <a:extLst>
            <a:ext uri="{FF2B5EF4-FFF2-40B4-BE49-F238E27FC236}">
              <a16:creationId xmlns:a16="http://schemas.microsoft.com/office/drawing/2014/main" id="{2EE09F16-AA05-4947-A30B-5B4E214960E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12903" y="6188998"/>
          <a:ext cx="575733" cy="567401"/>
        </a:xfrm>
        <a:prstGeom prst="rect">
          <a:avLst/>
        </a:prstGeom>
      </xdr:spPr>
    </xdr:pic>
    <xdr:clientData/>
  </xdr:twoCellAnchor>
  <xdr:twoCellAnchor editAs="oneCell">
    <xdr:from>
      <xdr:col>3</xdr:col>
      <xdr:colOff>739959</xdr:colOff>
      <xdr:row>29</xdr:row>
      <xdr:rowOff>159388</xdr:rowOff>
    </xdr:from>
    <xdr:to>
      <xdr:col>4</xdr:col>
      <xdr:colOff>489184</xdr:colOff>
      <xdr:row>32</xdr:row>
      <xdr:rowOff>108588</xdr:rowOff>
    </xdr:to>
    <xdr:pic>
      <xdr:nvPicPr>
        <xdr:cNvPr id="39" name="Graphic 38" descr="Man with solid fill">
          <a:extLst>
            <a:ext uri="{FF2B5EF4-FFF2-40B4-BE49-F238E27FC236}">
              <a16:creationId xmlns:a16="http://schemas.microsoft.com/office/drawing/2014/main" id="{D662FE21-884D-7A48-A8EA-DB4E2A4E1CC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392975" y="6186848"/>
          <a:ext cx="575733" cy="567401"/>
        </a:xfrm>
        <a:prstGeom prst="rect">
          <a:avLst/>
        </a:prstGeom>
      </xdr:spPr>
    </xdr:pic>
    <xdr:clientData/>
  </xdr:twoCellAnchor>
  <xdr:twoCellAnchor editAs="oneCell">
    <xdr:from>
      <xdr:col>2</xdr:col>
      <xdr:colOff>717651</xdr:colOff>
      <xdr:row>29</xdr:row>
      <xdr:rowOff>163957</xdr:rowOff>
    </xdr:from>
    <xdr:to>
      <xdr:col>3</xdr:col>
      <xdr:colOff>466876</xdr:colOff>
      <xdr:row>32</xdr:row>
      <xdr:rowOff>113157</xdr:rowOff>
    </xdr:to>
    <xdr:pic>
      <xdr:nvPicPr>
        <xdr:cNvPr id="40" name="Graphic 39" descr="Man with solid fill">
          <a:extLst>
            <a:ext uri="{FF2B5EF4-FFF2-40B4-BE49-F238E27FC236}">
              <a16:creationId xmlns:a16="http://schemas.microsoft.com/office/drawing/2014/main" id="{909E1FA6-B40D-F249-8041-350F74B0CD2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370667" y="6191417"/>
          <a:ext cx="575733" cy="567401"/>
        </a:xfrm>
        <a:prstGeom prst="rect">
          <a:avLst/>
        </a:prstGeom>
      </xdr:spPr>
    </xdr:pic>
    <xdr:clientData/>
  </xdr:twoCellAnchor>
  <xdr:twoCellAnchor editAs="oneCell">
    <xdr:from>
      <xdr:col>2</xdr:col>
      <xdr:colOff>433277</xdr:colOff>
      <xdr:row>29</xdr:row>
      <xdr:rowOff>161807</xdr:rowOff>
    </xdr:from>
    <xdr:to>
      <xdr:col>3</xdr:col>
      <xdr:colOff>182502</xdr:colOff>
      <xdr:row>32</xdr:row>
      <xdr:rowOff>111007</xdr:rowOff>
    </xdr:to>
    <xdr:pic>
      <xdr:nvPicPr>
        <xdr:cNvPr id="41" name="Graphic 40" descr="Man with solid fill">
          <a:extLst>
            <a:ext uri="{FF2B5EF4-FFF2-40B4-BE49-F238E27FC236}">
              <a16:creationId xmlns:a16="http://schemas.microsoft.com/office/drawing/2014/main" id="{ADB8CF98-D7F7-784C-8004-04D79228CB7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86293" y="6189267"/>
          <a:ext cx="575733" cy="567401"/>
        </a:xfrm>
        <a:prstGeom prst="rect">
          <a:avLst/>
        </a:prstGeom>
      </xdr:spPr>
    </xdr:pic>
    <xdr:clientData/>
  </xdr:twoCellAnchor>
  <xdr:twoCellAnchor editAs="oneCell">
    <xdr:from>
      <xdr:col>4</xdr:col>
      <xdr:colOff>202662</xdr:colOff>
      <xdr:row>29</xdr:row>
      <xdr:rowOff>159656</xdr:rowOff>
    </xdr:from>
    <xdr:to>
      <xdr:col>4</xdr:col>
      <xdr:colOff>778395</xdr:colOff>
      <xdr:row>32</xdr:row>
      <xdr:rowOff>108856</xdr:rowOff>
    </xdr:to>
    <xdr:pic>
      <xdr:nvPicPr>
        <xdr:cNvPr id="42" name="Graphic 41" descr="Man with solid fill">
          <a:extLst>
            <a:ext uri="{FF2B5EF4-FFF2-40B4-BE49-F238E27FC236}">
              <a16:creationId xmlns:a16="http://schemas.microsoft.com/office/drawing/2014/main" id="{C2EF01C1-F2CA-1740-B8A5-0CFDACF3ED8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508694" y="6187116"/>
          <a:ext cx="575733" cy="567401"/>
        </a:xfrm>
        <a:prstGeom prst="rect">
          <a:avLst/>
        </a:prstGeom>
      </xdr:spPr>
    </xdr:pic>
    <xdr:clientData/>
  </xdr:twoCellAnchor>
  <xdr:twoCellAnchor editAs="oneCell">
    <xdr:from>
      <xdr:col>4</xdr:col>
      <xdr:colOff>489454</xdr:colOff>
      <xdr:row>29</xdr:row>
      <xdr:rowOff>164226</xdr:rowOff>
    </xdr:from>
    <xdr:to>
      <xdr:col>5</xdr:col>
      <xdr:colOff>238679</xdr:colOff>
      <xdr:row>32</xdr:row>
      <xdr:rowOff>113426</xdr:rowOff>
    </xdr:to>
    <xdr:pic>
      <xdr:nvPicPr>
        <xdr:cNvPr id="43" name="Graphic 42" descr="Man with solid fill">
          <a:extLst>
            <a:ext uri="{FF2B5EF4-FFF2-40B4-BE49-F238E27FC236}">
              <a16:creationId xmlns:a16="http://schemas.microsoft.com/office/drawing/2014/main" id="{F7F207CE-DE7E-4640-9835-CF175C2ED56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795486" y="6191686"/>
          <a:ext cx="575733" cy="567401"/>
        </a:xfrm>
        <a:prstGeom prst="rect">
          <a:avLst/>
        </a:prstGeom>
      </xdr:spPr>
    </xdr:pic>
    <xdr:clientData/>
  </xdr:twoCellAnchor>
  <xdr:twoCellAnchor>
    <xdr:from>
      <xdr:col>1</xdr:col>
      <xdr:colOff>376811</xdr:colOff>
      <xdr:row>32</xdr:row>
      <xdr:rowOff>125603</xdr:rowOff>
    </xdr:from>
    <xdr:to>
      <xdr:col>5</xdr:col>
      <xdr:colOff>432636</xdr:colOff>
      <xdr:row>37</xdr:row>
      <xdr:rowOff>27911</xdr:rowOff>
    </xdr:to>
    <xdr:sp macro="" textlink="">
      <xdr:nvSpPr>
        <xdr:cNvPr id="44" name="TextBox 43">
          <a:extLst>
            <a:ext uri="{FF2B5EF4-FFF2-40B4-BE49-F238E27FC236}">
              <a16:creationId xmlns:a16="http://schemas.microsoft.com/office/drawing/2014/main" id="{0FDFDE25-365B-FB4A-8FD8-47F54DF4F870}"/>
            </a:ext>
          </a:extLst>
        </xdr:cNvPr>
        <xdr:cNvSpPr txBox="1"/>
      </xdr:nvSpPr>
      <xdr:spPr>
        <a:xfrm>
          <a:off x="1200218" y="6964065"/>
          <a:ext cx="3349451" cy="949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800" b="1">
              <a:solidFill>
                <a:srgbClr val="294D4E"/>
              </a:solidFill>
              <a:latin typeface="Arial" panose="020B0604020202020204" pitchFamily="34" charset="0"/>
              <a:cs typeface="Arial" panose="020B0604020202020204" pitchFamily="34" charset="0"/>
            </a:rPr>
            <a:t>9 out of 10 </a:t>
          </a:r>
        </a:p>
        <a:p>
          <a:pPr algn="ctr"/>
          <a:r>
            <a:rPr lang="en-GB" sz="1800" b="1">
              <a:solidFill>
                <a:srgbClr val="294D4E"/>
              </a:solidFill>
              <a:latin typeface="Arial" panose="020B0604020202020204" pitchFamily="34" charset="0"/>
              <a:cs typeface="Arial" panose="020B0604020202020204" pitchFamily="34" charset="0"/>
            </a:rPr>
            <a:t>Norwegians are using Vipps</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0.17747</cdr:x>
      <cdr:y>0.17731</cdr:y>
    </cdr:from>
    <cdr:to>
      <cdr:x>0.81541</cdr:x>
      <cdr:y>0.83587</cdr:y>
    </cdr:to>
    <cdr:cxnSp macro="">
      <cdr:nvCxnSpPr>
        <cdr:cNvPr id="10" name="Connector: Elbow 16">
          <a:extLst xmlns:a="http://schemas.openxmlformats.org/drawingml/2006/main">
            <a:ext uri="{FF2B5EF4-FFF2-40B4-BE49-F238E27FC236}">
              <a16:creationId xmlns:a16="http://schemas.microsoft.com/office/drawing/2014/main" id="{435674BE-AB85-4EEE-B4C0-6D315246531F}"/>
            </a:ext>
          </a:extLst>
        </cdr:cNvPr>
        <cdr:cNvCxnSpPr/>
      </cdr:nvCxnSpPr>
      <cdr:spPr>
        <a:xfrm xmlns:a="http://schemas.openxmlformats.org/drawingml/2006/main" flipV="1">
          <a:off x="1599566" y="592667"/>
          <a:ext cx="5749821" cy="2201334"/>
        </a:xfrm>
        <a:prstGeom xmlns:a="http://schemas.openxmlformats.org/drawingml/2006/main" prst="bentConnector3">
          <a:avLst>
            <a:gd name="adj1" fmla="val -65"/>
          </a:avLst>
        </a:prstGeom>
        <a:ln xmlns:a="http://schemas.openxmlformats.org/drawingml/2006/main">
          <a:solidFill>
            <a:srgbClr val="3D7272"/>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0.40125</cdr:x>
      <cdr:y>0.11578</cdr:y>
    </cdr:from>
    <cdr:to>
      <cdr:x>0.5906</cdr:x>
      <cdr:y>0.25511</cdr:y>
    </cdr:to>
    <cdr:sp macro="" textlink="">
      <cdr:nvSpPr>
        <cdr:cNvPr id="27" name="Rectangle 26">
          <a:extLst xmlns:a="http://schemas.openxmlformats.org/drawingml/2006/main">
            <a:ext uri="{FF2B5EF4-FFF2-40B4-BE49-F238E27FC236}">
              <a16:creationId xmlns:a16="http://schemas.microsoft.com/office/drawing/2014/main" id="{89476A22-8772-4D79-A4B5-6B8A2448A7F5}"/>
            </a:ext>
          </a:extLst>
        </cdr:cNvPr>
        <cdr:cNvSpPr/>
      </cdr:nvSpPr>
      <cdr:spPr>
        <a:xfrm xmlns:a="http://schemas.openxmlformats.org/drawingml/2006/main">
          <a:off x="1606351" y="270183"/>
          <a:ext cx="757994" cy="325133"/>
        </a:xfrm>
        <a:prstGeom xmlns:a="http://schemas.openxmlformats.org/drawingml/2006/main" prst="rect">
          <a:avLst/>
        </a:prstGeom>
        <a:solidFill xmlns:a="http://schemas.openxmlformats.org/drawingml/2006/main">
          <a:schemeClr val="accent3">
            <a:lumMod val="20000"/>
            <a:lumOff val="80000"/>
          </a:schemeClr>
        </a:solidFill>
        <a:ln xmlns:a="http://schemas.openxmlformats.org/drawingml/2006/main">
          <a:solidFill>
            <a:srgbClr val="3D7272"/>
          </a:solidFill>
          <a:prstDash val="sysDot"/>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100" b="0">
              <a:solidFill>
                <a:srgbClr val="294D4E">
                  <a:alpha val="99000"/>
                </a:srgbClr>
              </a:solidFill>
              <a:latin typeface="Avenir Book" panose="02000503020000020003" pitchFamily="2" charset="0"/>
              <a:cs typeface="Arial" panose="020B0604020202020204" pitchFamily="34" charset="0"/>
            </a:rPr>
            <a:t>5092% Growth</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33867</xdr:colOff>
      <xdr:row>4</xdr:row>
      <xdr:rowOff>15119</xdr:rowOff>
    </xdr:from>
    <xdr:to>
      <xdr:col>6</xdr:col>
      <xdr:colOff>127000</xdr:colOff>
      <xdr:row>17</xdr:row>
      <xdr:rowOff>101600</xdr:rowOff>
    </xdr:to>
    <xdr:graphicFrame macro="">
      <xdr:nvGraphicFramePr>
        <xdr:cNvPr id="2" name="Chart 1">
          <a:extLst>
            <a:ext uri="{FF2B5EF4-FFF2-40B4-BE49-F238E27FC236}">
              <a16:creationId xmlns:a16="http://schemas.microsoft.com/office/drawing/2014/main" id="{CD63E5A8-4A66-8641-8EFD-B73E49D6C8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745067</xdr:colOff>
      <xdr:row>19</xdr:row>
      <xdr:rowOff>50800</xdr:rowOff>
    </xdr:from>
    <xdr:to>
      <xdr:col>6</xdr:col>
      <xdr:colOff>101600</xdr:colOff>
      <xdr:row>35</xdr:row>
      <xdr:rowOff>16933</xdr:rowOff>
    </xdr:to>
    <xdr:graphicFrame macro="">
      <xdr:nvGraphicFramePr>
        <xdr:cNvPr id="3" name="Chart 2">
          <a:extLst>
            <a:ext uri="{FF2B5EF4-FFF2-40B4-BE49-F238E27FC236}">
              <a16:creationId xmlns:a16="http://schemas.microsoft.com/office/drawing/2014/main" id="{7C825029-8C62-0A40-BC7E-3B833EB2AF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474515</xdr:colOff>
      <xdr:row>23</xdr:row>
      <xdr:rowOff>0</xdr:rowOff>
    </xdr:from>
    <xdr:to>
      <xdr:col>4</xdr:col>
      <xdr:colOff>355600</xdr:colOff>
      <xdr:row>23</xdr:row>
      <xdr:rowOff>2996</xdr:rowOff>
    </xdr:to>
    <xdr:cxnSp macro="">
      <xdr:nvCxnSpPr>
        <xdr:cNvPr id="10" name="Straight Arrow Connector 9">
          <a:extLst>
            <a:ext uri="{FF2B5EF4-FFF2-40B4-BE49-F238E27FC236}">
              <a16:creationId xmlns:a16="http://schemas.microsoft.com/office/drawing/2014/main" id="{42D28799-6DFC-5446-988C-F4D50732B10B}"/>
            </a:ext>
          </a:extLst>
        </xdr:cNvPr>
        <xdr:cNvCxnSpPr/>
      </xdr:nvCxnSpPr>
      <xdr:spPr>
        <a:xfrm flipH="1">
          <a:off x="2951015" y="4838700"/>
          <a:ext cx="706585" cy="2996"/>
        </a:xfrm>
        <a:prstGeom prst="straightConnector1">
          <a:avLst/>
        </a:prstGeom>
        <a:ln>
          <a:solidFill>
            <a:srgbClr val="3D727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364875</xdr:colOff>
      <xdr:row>22</xdr:row>
      <xdr:rowOff>55510</xdr:rowOff>
    </xdr:from>
    <xdr:to>
      <xdr:col>6</xdr:col>
      <xdr:colOff>10273</xdr:colOff>
      <xdr:row>24</xdr:row>
      <xdr:rowOff>208017</xdr:rowOff>
    </xdr:to>
    <xdr:sp macro="" textlink="">
      <xdr:nvSpPr>
        <xdr:cNvPr id="14" name="TextBox 13">
          <a:extLst>
            <a:ext uri="{FF2B5EF4-FFF2-40B4-BE49-F238E27FC236}">
              <a16:creationId xmlns:a16="http://schemas.microsoft.com/office/drawing/2014/main" id="{87743428-8EF4-FB40-9857-044D2BEFF869}"/>
            </a:ext>
          </a:extLst>
        </xdr:cNvPr>
        <xdr:cNvSpPr txBox="1"/>
      </xdr:nvSpPr>
      <xdr:spPr>
        <a:xfrm>
          <a:off x="3649358" y="4785165"/>
          <a:ext cx="1287639" cy="568542"/>
        </a:xfrm>
        <a:prstGeom prst="rect">
          <a:avLst/>
        </a:prstGeom>
        <a:solidFill>
          <a:srgbClr val="E2F4EC"/>
        </a:solidFill>
        <a:ln w="9525" cmpd="sng">
          <a:solidFill>
            <a:srgbClr val="3D7272"/>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50">
              <a:solidFill>
                <a:srgbClr val="294D4E"/>
              </a:solidFill>
              <a:latin typeface="Avenir Book" panose="02000503020000020003" pitchFamily="2" charset="0"/>
            </a:rPr>
            <a:t>This</a:t>
          </a:r>
          <a:r>
            <a:rPr lang="en-GB" sz="1050" baseline="0">
              <a:solidFill>
                <a:srgbClr val="294D4E"/>
              </a:solidFill>
              <a:latin typeface="Avenir Book" panose="02000503020000020003" pitchFamily="2" charset="0"/>
            </a:rPr>
            <a:t> is where we will focus moving forward</a:t>
          </a:r>
          <a:endParaRPr lang="en-GB" sz="1050">
            <a:solidFill>
              <a:srgbClr val="294D4E"/>
            </a:solidFill>
            <a:latin typeface="Avenir Book" panose="02000503020000020003" pitchFamily="2" charset="0"/>
          </a:endParaRPr>
        </a:p>
      </xdr:txBody>
    </xdr:sp>
    <xdr:clientData/>
  </xdr:twoCellAnchor>
  <xdr:twoCellAnchor>
    <xdr:from>
      <xdr:col>6</xdr:col>
      <xdr:colOff>690036</xdr:colOff>
      <xdr:row>19</xdr:row>
      <xdr:rowOff>63499</xdr:rowOff>
    </xdr:from>
    <xdr:to>
      <xdr:col>12</xdr:col>
      <xdr:colOff>133840</xdr:colOff>
      <xdr:row>35</xdr:row>
      <xdr:rowOff>101600</xdr:rowOff>
    </xdr:to>
    <xdr:graphicFrame macro="">
      <xdr:nvGraphicFramePr>
        <xdr:cNvPr id="15" name="Chart 14">
          <a:extLst>
            <a:ext uri="{FF2B5EF4-FFF2-40B4-BE49-F238E27FC236}">
              <a16:creationId xmlns:a16="http://schemas.microsoft.com/office/drawing/2014/main" id="{C0CD828B-1A63-4841-AC2C-4993BA3ED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xdr:row>
      <xdr:rowOff>160867</xdr:rowOff>
    </xdr:from>
    <xdr:to>
      <xdr:col>11</xdr:col>
      <xdr:colOff>825498</xdr:colOff>
      <xdr:row>15</xdr:row>
      <xdr:rowOff>88900</xdr:rowOff>
    </xdr:to>
    <xdr:graphicFrame macro="">
      <xdr:nvGraphicFramePr>
        <xdr:cNvPr id="17" name="Chart 16">
          <a:extLst>
            <a:ext uri="{FF2B5EF4-FFF2-40B4-BE49-F238E27FC236}">
              <a16:creationId xmlns:a16="http://schemas.microsoft.com/office/drawing/2014/main" id="{8197BA47-0DFD-0A4B-A789-E19DC1B54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401899</xdr:colOff>
      <xdr:row>35</xdr:row>
      <xdr:rowOff>184873</xdr:rowOff>
    </xdr:from>
    <xdr:to>
      <xdr:col>9</xdr:col>
      <xdr:colOff>786190</xdr:colOff>
      <xdr:row>38</xdr:row>
      <xdr:rowOff>56266</xdr:rowOff>
    </xdr:to>
    <xdr:sp macro="" textlink="">
      <xdr:nvSpPr>
        <xdr:cNvPr id="22" name="TextBox 21">
          <a:extLst>
            <a:ext uri="{FF2B5EF4-FFF2-40B4-BE49-F238E27FC236}">
              <a16:creationId xmlns:a16="http://schemas.microsoft.com/office/drawing/2014/main" id="{17015AB2-3C77-1647-8864-8841CCBFC901}"/>
            </a:ext>
          </a:extLst>
        </xdr:cNvPr>
        <xdr:cNvSpPr txBox="1"/>
      </xdr:nvSpPr>
      <xdr:spPr>
        <a:xfrm>
          <a:off x="7025190" y="7467278"/>
          <a:ext cx="1212203" cy="474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b="1">
            <a:solidFill>
              <a:srgbClr val="A5D07D"/>
            </a:solidFill>
          </a:endParaRPr>
        </a:p>
      </xdr:txBody>
    </xdr:sp>
    <xdr:clientData/>
  </xdr:twoCellAnchor>
  <xdr:twoCellAnchor>
    <xdr:from>
      <xdr:col>1</xdr:col>
      <xdr:colOff>50800</xdr:colOff>
      <xdr:row>37</xdr:row>
      <xdr:rowOff>191530</xdr:rowOff>
    </xdr:from>
    <xdr:to>
      <xdr:col>12</xdr:col>
      <xdr:colOff>101600</xdr:colOff>
      <xdr:row>52</xdr:row>
      <xdr:rowOff>38100</xdr:rowOff>
    </xdr:to>
    <xdr:graphicFrame macro="">
      <xdr:nvGraphicFramePr>
        <xdr:cNvPr id="45" name="Chart 44">
          <a:extLst>
            <a:ext uri="{FF2B5EF4-FFF2-40B4-BE49-F238E27FC236}">
              <a16:creationId xmlns:a16="http://schemas.microsoft.com/office/drawing/2014/main" id="{314368FE-496A-B249-BA84-789661949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302126</xdr:colOff>
      <xdr:row>10</xdr:row>
      <xdr:rowOff>19695</xdr:rowOff>
    </xdr:from>
    <xdr:to>
      <xdr:col>10</xdr:col>
      <xdr:colOff>527835</xdr:colOff>
      <xdr:row>12</xdr:row>
      <xdr:rowOff>116283</xdr:rowOff>
    </xdr:to>
    <xdr:pic>
      <xdr:nvPicPr>
        <xdr:cNvPr id="52" name="Picture 51" descr="Norwegian banks defend Vipps P2P mobile payment against Nordic rivals">
          <a:extLst>
            <a:ext uri="{FF2B5EF4-FFF2-40B4-BE49-F238E27FC236}">
              <a16:creationId xmlns:a16="http://schemas.microsoft.com/office/drawing/2014/main" id="{3662932D-9F76-7046-9CDE-60A10ECFB9A5}"/>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13321" b="39310"/>
        <a:stretch/>
      </xdr:blipFill>
      <xdr:spPr bwMode="auto">
        <a:xfrm>
          <a:off x="7756474" y="2209985"/>
          <a:ext cx="1882231" cy="5015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528451</xdr:colOff>
      <xdr:row>12</xdr:row>
      <xdr:rowOff>68284</xdr:rowOff>
    </xdr:from>
    <xdr:to>
      <xdr:col>10</xdr:col>
      <xdr:colOff>334211</xdr:colOff>
      <xdr:row>15</xdr:row>
      <xdr:rowOff>169333</xdr:rowOff>
    </xdr:to>
    <xdr:sp macro="" textlink="">
      <xdr:nvSpPr>
        <xdr:cNvPr id="54" name="TextBox 53">
          <a:extLst>
            <a:ext uri="{FF2B5EF4-FFF2-40B4-BE49-F238E27FC236}">
              <a16:creationId xmlns:a16="http://schemas.microsoft.com/office/drawing/2014/main" id="{F613E7EB-37C4-3F42-97F3-F63E7B7C710B}"/>
            </a:ext>
          </a:extLst>
        </xdr:cNvPr>
        <xdr:cNvSpPr txBox="1"/>
      </xdr:nvSpPr>
      <xdr:spPr>
        <a:xfrm>
          <a:off x="7166318" y="2676017"/>
          <a:ext cx="1465226" cy="710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solidFill>
                <a:srgbClr val="3D7272"/>
              </a:solidFill>
              <a:latin typeface="Avenir Book" panose="02000503020000020003" pitchFamily="2" charset="0"/>
            </a:rPr>
            <a:t> </a:t>
          </a:r>
          <a:r>
            <a:rPr lang="en-GB" sz="1800" b="1" baseline="0">
              <a:solidFill>
                <a:srgbClr val="3D7272"/>
              </a:solidFill>
              <a:latin typeface="Avenir Book" panose="02000503020000020003" pitchFamily="2" charset="0"/>
            </a:rPr>
            <a:t>99%</a:t>
          </a:r>
          <a:r>
            <a:rPr lang="en-GB" sz="1200" baseline="0">
              <a:solidFill>
                <a:srgbClr val="3D7272"/>
              </a:solidFill>
              <a:latin typeface="Avenir Book" panose="02000503020000020003" pitchFamily="2" charset="0"/>
            </a:rPr>
            <a:t> </a:t>
          </a:r>
        </a:p>
        <a:p>
          <a:pPr algn="ctr"/>
          <a:r>
            <a:rPr lang="en-GB" sz="1200" b="1" baseline="0">
              <a:solidFill>
                <a:srgbClr val="3D7272"/>
              </a:solidFill>
              <a:latin typeface="Avenir Book" panose="02000503020000020003" pitchFamily="2" charset="0"/>
            </a:rPr>
            <a:t>Market Share </a:t>
          </a:r>
          <a:endParaRPr lang="en-GB" sz="1200" b="1">
            <a:solidFill>
              <a:srgbClr val="3D7272"/>
            </a:solidFill>
            <a:latin typeface="Avenir Book" panose="02000503020000020003" pitchFamily="2" charset="0"/>
          </a:endParaRPr>
        </a:p>
      </xdr:txBody>
    </xdr:sp>
    <xdr:clientData/>
  </xdr:twoCellAnchor>
  <xdr:twoCellAnchor>
    <xdr:from>
      <xdr:col>1</xdr:col>
      <xdr:colOff>466830</xdr:colOff>
      <xdr:row>4</xdr:row>
      <xdr:rowOff>127000</xdr:rowOff>
    </xdr:from>
    <xdr:to>
      <xdr:col>1</xdr:col>
      <xdr:colOff>749300</xdr:colOff>
      <xdr:row>10</xdr:row>
      <xdr:rowOff>173889</xdr:rowOff>
    </xdr:to>
    <xdr:cxnSp macro="">
      <xdr:nvCxnSpPr>
        <xdr:cNvPr id="55" name="Straight Arrow Connector 54">
          <a:extLst>
            <a:ext uri="{FF2B5EF4-FFF2-40B4-BE49-F238E27FC236}">
              <a16:creationId xmlns:a16="http://schemas.microsoft.com/office/drawing/2014/main" id="{B0C9D3B9-B570-0645-A76D-11C9499D1C0C}"/>
            </a:ext>
          </a:extLst>
        </xdr:cNvPr>
        <xdr:cNvCxnSpPr/>
      </xdr:nvCxnSpPr>
      <xdr:spPr>
        <a:xfrm flipV="1">
          <a:off x="1292330" y="1104900"/>
          <a:ext cx="282470" cy="1266089"/>
        </a:xfrm>
        <a:prstGeom prst="straightConnector1">
          <a:avLst/>
        </a:prstGeom>
        <a:ln>
          <a:solidFill>
            <a:srgbClr val="3D727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374670</xdr:colOff>
      <xdr:row>37</xdr:row>
      <xdr:rowOff>161119</xdr:rowOff>
    </xdr:from>
    <xdr:to>
      <xdr:col>3</xdr:col>
      <xdr:colOff>379104</xdr:colOff>
      <xdr:row>39</xdr:row>
      <xdr:rowOff>67414</xdr:rowOff>
    </xdr:to>
    <xdr:cxnSp macro="">
      <xdr:nvCxnSpPr>
        <xdr:cNvPr id="20" name="Straight Arrow Connector 19">
          <a:extLst>
            <a:ext uri="{FF2B5EF4-FFF2-40B4-BE49-F238E27FC236}">
              <a16:creationId xmlns:a16="http://schemas.microsoft.com/office/drawing/2014/main" id="{6A2ADCAA-E963-ED49-8D4D-41D069F9E151}"/>
            </a:ext>
          </a:extLst>
        </xdr:cNvPr>
        <xdr:cNvCxnSpPr/>
      </xdr:nvCxnSpPr>
      <xdr:spPr>
        <a:xfrm flipH="1">
          <a:off x="2856413" y="7792770"/>
          <a:ext cx="4434" cy="302442"/>
        </a:xfrm>
        <a:prstGeom prst="straightConnector1">
          <a:avLst/>
        </a:prstGeom>
        <a:ln>
          <a:solidFill>
            <a:srgbClr val="3D727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640802</xdr:colOff>
      <xdr:row>37</xdr:row>
      <xdr:rowOff>170597</xdr:rowOff>
    </xdr:from>
    <xdr:to>
      <xdr:col>4</xdr:col>
      <xdr:colOff>644478</xdr:colOff>
      <xdr:row>40</xdr:row>
      <xdr:rowOff>200859</xdr:rowOff>
    </xdr:to>
    <xdr:cxnSp macro="">
      <xdr:nvCxnSpPr>
        <xdr:cNvPr id="24" name="Straight Arrow Connector 23">
          <a:extLst>
            <a:ext uri="{FF2B5EF4-FFF2-40B4-BE49-F238E27FC236}">
              <a16:creationId xmlns:a16="http://schemas.microsoft.com/office/drawing/2014/main" id="{615107B9-0EC7-3242-B3F5-32B62FCB1225}"/>
            </a:ext>
          </a:extLst>
        </xdr:cNvPr>
        <xdr:cNvCxnSpPr/>
      </xdr:nvCxnSpPr>
      <xdr:spPr>
        <a:xfrm flipH="1">
          <a:off x="3939011" y="7946978"/>
          <a:ext cx="3676" cy="641568"/>
        </a:xfrm>
        <a:prstGeom prst="straightConnector1">
          <a:avLst/>
        </a:prstGeom>
        <a:ln>
          <a:solidFill>
            <a:srgbClr val="3D727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379104</xdr:colOff>
      <xdr:row>37</xdr:row>
      <xdr:rowOff>156380</xdr:rowOff>
    </xdr:from>
    <xdr:to>
      <xdr:col>4</xdr:col>
      <xdr:colOff>644478</xdr:colOff>
      <xdr:row>37</xdr:row>
      <xdr:rowOff>165858</xdr:rowOff>
    </xdr:to>
    <xdr:cxnSp macro="">
      <xdr:nvCxnSpPr>
        <xdr:cNvPr id="19" name="Straight Connector 18">
          <a:extLst>
            <a:ext uri="{FF2B5EF4-FFF2-40B4-BE49-F238E27FC236}">
              <a16:creationId xmlns:a16="http://schemas.microsoft.com/office/drawing/2014/main" id="{149EE193-EA03-D64D-977E-093702B03F69}"/>
            </a:ext>
          </a:extLst>
        </xdr:cNvPr>
        <xdr:cNvCxnSpPr/>
      </xdr:nvCxnSpPr>
      <xdr:spPr>
        <a:xfrm>
          <a:off x="2852761" y="7932761"/>
          <a:ext cx="1089926" cy="9478"/>
        </a:xfrm>
        <a:prstGeom prst="line">
          <a:avLst/>
        </a:prstGeom>
        <a:ln>
          <a:solidFill>
            <a:srgbClr val="3D727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472871</xdr:colOff>
      <xdr:row>37</xdr:row>
      <xdr:rowOff>54322</xdr:rowOff>
    </xdr:from>
    <xdr:to>
      <xdr:col>4</xdr:col>
      <xdr:colOff>526914</xdr:colOff>
      <xdr:row>39</xdr:row>
      <xdr:rowOff>13510</xdr:rowOff>
    </xdr:to>
    <xdr:sp macro="" textlink="">
      <xdr:nvSpPr>
        <xdr:cNvPr id="31" name="TextBox 30">
          <a:extLst>
            <a:ext uri="{FF2B5EF4-FFF2-40B4-BE49-F238E27FC236}">
              <a16:creationId xmlns:a16="http://schemas.microsoft.com/office/drawing/2014/main" id="{FFC21A30-0F95-E44F-8BEF-5A55E85B447D}"/>
            </a:ext>
          </a:extLst>
        </xdr:cNvPr>
        <xdr:cNvSpPr txBox="1"/>
      </xdr:nvSpPr>
      <xdr:spPr>
        <a:xfrm>
          <a:off x="2945318" y="7782407"/>
          <a:ext cx="878192" cy="364507"/>
        </a:xfrm>
        <a:prstGeom prst="rect">
          <a:avLst/>
        </a:prstGeom>
        <a:solidFill>
          <a:srgbClr val="E2F3EC"/>
        </a:solidFill>
        <a:ln w="9525" cmpd="sng">
          <a:solidFill>
            <a:srgbClr val="3D7272"/>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800">
              <a:solidFill>
                <a:srgbClr val="294D4E"/>
              </a:solidFill>
            </a:rPr>
            <a:t>50%</a:t>
          </a:r>
          <a:r>
            <a:rPr lang="en-GB" sz="800" baseline="0">
              <a:solidFill>
                <a:srgbClr val="294D4E"/>
              </a:solidFill>
            </a:rPr>
            <a:t> </a:t>
          </a:r>
          <a:r>
            <a:rPr lang="en-GB" sz="800">
              <a:solidFill>
                <a:srgbClr val="294D4E"/>
              </a:solidFill>
            </a:rPr>
            <a:t>between</a:t>
          </a:r>
          <a:r>
            <a:rPr lang="en-GB" sz="800" baseline="0">
              <a:solidFill>
                <a:srgbClr val="294D4E"/>
              </a:solidFill>
            </a:rPr>
            <a:t> </a:t>
          </a:r>
        </a:p>
        <a:p>
          <a:pPr algn="ctr"/>
          <a:r>
            <a:rPr lang="en-GB" sz="800" baseline="0">
              <a:solidFill>
                <a:srgbClr val="294D4E"/>
              </a:solidFill>
            </a:rPr>
            <a:t>18-33 years old</a:t>
          </a:r>
          <a:endParaRPr lang="en-GB" sz="800">
            <a:solidFill>
              <a:srgbClr val="294D4E"/>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tine/Desktop/20210620_Assignment_FinTech_Square_Yashar_Hooshyar%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tter Investors &amp; Stakeholder"/>
      <sheetName val="#1 Dashboard - Finance"/>
      <sheetName val="#2 Dashboard - Operations"/>
      <sheetName val="References"/>
      <sheetName val="Raw Data"/>
      <sheetName val="SQ IS"/>
      <sheetName val="SQ B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Facet">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CA29F-2E74-7E42-8EC7-1543AF13AB60}">
  <dimension ref="A1:L60"/>
  <sheetViews>
    <sheetView showGridLines="0" tabSelected="1" view="pageBreakPreview" zoomScale="68" zoomScaleNormal="87" zoomScaleSheetLayoutView="61" zoomScalePageLayoutView="50" workbookViewId="0">
      <selection activeCell="D59" sqref="D59"/>
    </sheetView>
  </sheetViews>
  <sheetFormatPr baseColWidth="10" defaultRowHeight="16"/>
  <sheetData>
    <row r="1" spans="1:12" ht="18">
      <c r="A1" s="6"/>
      <c r="B1" s="6"/>
      <c r="C1" s="6"/>
      <c r="D1" s="6"/>
      <c r="E1" s="6"/>
      <c r="F1" s="6"/>
      <c r="G1" s="6"/>
      <c r="H1" s="6"/>
      <c r="I1" s="6"/>
      <c r="J1" s="6"/>
      <c r="K1" s="6"/>
      <c r="L1" s="6"/>
    </row>
    <row r="2" spans="1:12" ht="18">
      <c r="A2" s="6"/>
      <c r="B2" s="6"/>
      <c r="C2" s="6"/>
      <c r="D2" s="6"/>
      <c r="E2" s="6"/>
      <c r="F2" s="6"/>
      <c r="G2" s="6"/>
      <c r="H2" s="6"/>
      <c r="I2" s="6"/>
      <c r="J2" s="6"/>
      <c r="K2" s="6"/>
      <c r="L2" s="6"/>
    </row>
    <row r="3" spans="1:12" ht="18">
      <c r="A3" s="6"/>
      <c r="B3" s="6"/>
      <c r="C3" s="6"/>
      <c r="D3" s="6"/>
      <c r="E3" s="6"/>
      <c r="F3" s="6"/>
      <c r="G3" s="6"/>
      <c r="H3" s="6"/>
      <c r="I3" s="6"/>
      <c r="J3" s="6"/>
      <c r="K3" s="6"/>
      <c r="L3" s="6"/>
    </row>
    <row r="4" spans="1:12" ht="18">
      <c r="A4" s="6"/>
      <c r="B4" s="6"/>
      <c r="C4" s="13"/>
      <c r="D4" s="6"/>
      <c r="E4" s="6"/>
      <c r="F4" s="6"/>
      <c r="G4" s="6"/>
      <c r="H4" s="6"/>
      <c r="I4" s="6"/>
      <c r="J4" s="6"/>
      <c r="K4" s="6"/>
      <c r="L4" s="6"/>
    </row>
    <row r="5" spans="1:12" ht="18">
      <c r="A5" s="6"/>
      <c r="B5" s="6"/>
      <c r="C5" s="6"/>
      <c r="D5" s="6"/>
      <c r="E5" s="6"/>
      <c r="F5" s="6"/>
      <c r="G5" s="6"/>
      <c r="H5" s="6"/>
      <c r="I5" s="6"/>
      <c r="J5" s="6"/>
      <c r="K5" s="6"/>
      <c r="L5" s="6"/>
    </row>
    <row r="6" spans="1:12" ht="18">
      <c r="A6" s="6"/>
      <c r="B6" s="6"/>
      <c r="C6" s="6"/>
      <c r="D6" s="6"/>
      <c r="E6" s="6"/>
      <c r="F6" s="6"/>
      <c r="G6" s="6"/>
      <c r="H6" s="6"/>
      <c r="I6" s="6"/>
      <c r="J6" s="6"/>
      <c r="K6" s="6"/>
      <c r="L6" s="6"/>
    </row>
    <row r="7" spans="1:12" ht="18">
      <c r="A7" s="6"/>
      <c r="B7" s="6"/>
      <c r="C7" s="6"/>
      <c r="D7" s="6"/>
      <c r="E7" s="6"/>
      <c r="F7" s="6"/>
      <c r="G7" s="6"/>
      <c r="H7" s="6"/>
      <c r="I7" s="6"/>
      <c r="J7" s="6"/>
      <c r="K7" s="6"/>
      <c r="L7" s="6"/>
    </row>
    <row r="8" spans="1:12" ht="18">
      <c r="A8" s="6"/>
      <c r="B8" s="6"/>
      <c r="C8" s="6"/>
      <c r="D8" s="6"/>
      <c r="E8" s="6"/>
      <c r="F8" s="6"/>
      <c r="G8" s="6"/>
      <c r="H8" s="6"/>
      <c r="I8" s="6"/>
      <c r="J8" s="6"/>
      <c r="K8" s="6"/>
      <c r="L8" s="6"/>
    </row>
    <row r="9" spans="1:12" ht="18">
      <c r="A9" s="13"/>
      <c r="B9" s="13"/>
      <c r="C9" s="6"/>
      <c r="D9" s="6"/>
      <c r="E9" s="6"/>
      <c r="F9" s="6"/>
      <c r="G9" s="6"/>
      <c r="H9" s="6"/>
      <c r="I9" s="6"/>
      <c r="J9" s="6"/>
      <c r="K9" s="6"/>
      <c r="L9" s="6"/>
    </row>
    <row r="10" spans="1:12" ht="19">
      <c r="A10" s="19"/>
      <c r="B10" s="1"/>
      <c r="C10" s="1"/>
      <c r="D10" s="1"/>
      <c r="E10" s="1"/>
      <c r="F10" s="1"/>
      <c r="G10" s="1"/>
      <c r="H10" s="1"/>
      <c r="I10" s="1"/>
      <c r="J10" s="1"/>
      <c r="K10" s="1"/>
      <c r="L10" s="1"/>
    </row>
    <row r="11" spans="1:12" ht="18">
      <c r="A11" s="1"/>
      <c r="B11" s="1"/>
      <c r="C11" s="1"/>
      <c r="D11" s="1"/>
      <c r="E11" s="1"/>
      <c r="F11" s="1"/>
      <c r="G11" s="1"/>
      <c r="H11" s="1"/>
      <c r="I11" s="1"/>
      <c r="J11" s="1"/>
      <c r="K11" s="1"/>
      <c r="L11" s="1"/>
    </row>
    <row r="12" spans="1:12" ht="18">
      <c r="A12" s="5"/>
      <c r="B12" s="5"/>
      <c r="C12" s="5"/>
      <c r="D12" s="5"/>
      <c r="E12" s="1"/>
      <c r="F12" s="1"/>
      <c r="G12" s="1"/>
      <c r="H12" s="1"/>
      <c r="I12" s="1"/>
      <c r="J12" s="1"/>
      <c r="K12" s="1"/>
      <c r="L12" s="1"/>
    </row>
    <row r="13" spans="1:12" ht="18">
      <c r="A13" s="5"/>
      <c r="B13" s="5"/>
      <c r="C13" s="5"/>
      <c r="D13" s="5"/>
      <c r="E13" s="1"/>
      <c r="F13" s="1"/>
      <c r="G13" s="1"/>
      <c r="H13" s="1"/>
      <c r="I13" s="1"/>
      <c r="J13" s="1"/>
      <c r="K13" s="1"/>
      <c r="L13" s="1"/>
    </row>
    <row r="14" spans="1:12" ht="18">
      <c r="A14" s="5"/>
      <c r="B14" s="5"/>
      <c r="C14" s="5"/>
      <c r="D14" s="5"/>
      <c r="E14" s="1"/>
      <c r="F14" s="1"/>
      <c r="G14" s="1"/>
      <c r="H14" s="1"/>
      <c r="I14" s="1"/>
      <c r="J14" s="1"/>
      <c r="K14" s="1"/>
      <c r="L14" s="1"/>
    </row>
    <row r="15" spans="1:12" ht="18">
      <c r="A15" s="5"/>
      <c r="B15" s="5"/>
      <c r="C15" s="5"/>
      <c r="D15" s="5"/>
      <c r="E15" s="1"/>
      <c r="F15" s="1"/>
      <c r="G15" s="1"/>
      <c r="H15" s="1"/>
      <c r="I15" s="1"/>
      <c r="J15" s="1"/>
      <c r="K15" s="1"/>
      <c r="L15" s="1"/>
    </row>
    <row r="16" spans="1:12" ht="18">
      <c r="A16" s="1"/>
      <c r="B16" s="8"/>
      <c r="C16" s="1"/>
      <c r="D16" s="1"/>
      <c r="E16" s="1"/>
      <c r="F16" s="1"/>
      <c r="G16" s="1"/>
      <c r="H16" s="1"/>
      <c r="I16" s="1"/>
      <c r="J16" s="1"/>
      <c r="K16" s="1"/>
      <c r="L16" s="1"/>
    </row>
    <row r="17" spans="1:12" ht="18">
      <c r="A17" s="1"/>
      <c r="B17" s="1"/>
      <c r="C17" s="1"/>
      <c r="D17" s="1"/>
      <c r="E17" s="1"/>
      <c r="F17" s="1"/>
      <c r="G17" s="1"/>
      <c r="H17" s="1"/>
      <c r="I17" s="1"/>
      <c r="J17" s="1"/>
      <c r="K17" s="1"/>
      <c r="L17" s="1"/>
    </row>
    <row r="18" spans="1:12" ht="18">
      <c r="A18" s="1"/>
      <c r="B18" s="1"/>
      <c r="C18" s="1"/>
      <c r="D18" s="1"/>
      <c r="E18" s="1"/>
      <c r="F18" s="1"/>
      <c r="G18" s="1"/>
      <c r="H18" s="1"/>
      <c r="I18" s="1"/>
      <c r="J18" s="1"/>
      <c r="K18" s="1"/>
      <c r="L18" s="1"/>
    </row>
    <row r="19" spans="1:12" ht="18">
      <c r="A19" s="1"/>
      <c r="B19" s="1"/>
      <c r="C19" s="1"/>
      <c r="D19" s="1"/>
      <c r="E19" s="1"/>
      <c r="F19" s="1"/>
      <c r="G19" s="1"/>
      <c r="H19" s="1"/>
      <c r="I19" s="1"/>
      <c r="J19" s="1"/>
      <c r="K19" s="1"/>
      <c r="L19" s="1"/>
    </row>
    <row r="20" spans="1:12" ht="18">
      <c r="A20" s="1"/>
      <c r="B20" s="1"/>
      <c r="C20" s="1"/>
      <c r="D20" s="1"/>
      <c r="E20" s="1"/>
      <c r="F20" s="1"/>
      <c r="G20" s="1"/>
      <c r="H20" s="1"/>
      <c r="I20" s="1"/>
      <c r="J20" s="1"/>
      <c r="K20" s="1"/>
      <c r="L20" s="1"/>
    </row>
    <row r="21" spans="1:12" ht="18">
      <c r="A21" s="1"/>
      <c r="B21" s="1"/>
      <c r="C21" s="1"/>
      <c r="D21" s="1"/>
      <c r="E21" s="1"/>
      <c r="F21" s="1"/>
      <c r="G21" s="1"/>
      <c r="H21" s="1"/>
      <c r="I21" s="1"/>
      <c r="J21" s="1"/>
      <c r="K21" s="1"/>
      <c r="L21" s="1"/>
    </row>
    <row r="22" spans="1:12" ht="18">
      <c r="A22" s="1"/>
      <c r="B22" s="1"/>
      <c r="C22" s="1"/>
      <c r="D22" s="1"/>
      <c r="E22" s="1"/>
      <c r="F22" s="1"/>
      <c r="G22" s="1"/>
      <c r="H22" s="1"/>
      <c r="I22" s="1"/>
      <c r="J22" s="1"/>
      <c r="K22" s="1"/>
      <c r="L22" s="1"/>
    </row>
    <row r="23" spans="1:12" ht="18">
      <c r="A23" s="1"/>
      <c r="B23" s="1"/>
      <c r="C23" s="1"/>
      <c r="D23" s="1"/>
      <c r="E23" s="1"/>
      <c r="F23" s="1"/>
      <c r="G23" s="1"/>
      <c r="H23" s="1"/>
      <c r="I23" s="1"/>
      <c r="J23" s="1"/>
      <c r="K23" s="1"/>
      <c r="L23" s="1"/>
    </row>
    <row r="24" spans="1:12" ht="18">
      <c r="A24" s="1"/>
      <c r="B24" s="1"/>
      <c r="C24" s="1"/>
      <c r="D24" s="1"/>
      <c r="E24" s="1"/>
      <c r="F24" s="1"/>
      <c r="G24" s="1"/>
      <c r="H24" s="1"/>
      <c r="I24" s="1"/>
      <c r="J24" s="1"/>
      <c r="K24" s="1"/>
      <c r="L24" s="1"/>
    </row>
    <row r="25" spans="1:12" ht="18">
      <c r="A25" s="1"/>
      <c r="B25" s="1"/>
      <c r="C25" s="1"/>
      <c r="D25" s="1"/>
      <c r="E25" s="1"/>
      <c r="F25" s="1"/>
      <c r="G25" s="1"/>
      <c r="H25" s="1"/>
      <c r="I25" s="1"/>
      <c r="J25" s="1"/>
      <c r="K25" s="1"/>
      <c r="L25" s="1"/>
    </row>
    <row r="26" spans="1:12" ht="18">
      <c r="A26" s="1"/>
      <c r="B26" s="1"/>
      <c r="C26" s="1"/>
      <c r="D26" s="1"/>
      <c r="E26" s="1"/>
      <c r="F26" s="1"/>
      <c r="G26" s="1"/>
      <c r="H26" s="1"/>
      <c r="I26" s="1"/>
      <c r="J26" s="1"/>
      <c r="K26" s="1"/>
      <c r="L26" s="1"/>
    </row>
    <row r="27" spans="1:12" ht="20">
      <c r="A27" s="20"/>
      <c r="B27" s="1"/>
      <c r="C27" s="1"/>
      <c r="D27" s="1"/>
      <c r="E27" s="1"/>
      <c r="F27" s="1"/>
      <c r="G27" s="1"/>
      <c r="H27" s="1"/>
      <c r="I27" s="1"/>
      <c r="J27" s="1"/>
      <c r="K27" s="1"/>
      <c r="L27" s="1"/>
    </row>
    <row r="28" spans="1:12" ht="18">
      <c r="A28" s="1"/>
      <c r="B28" s="1"/>
      <c r="C28" s="1"/>
      <c r="D28" s="1"/>
      <c r="E28" s="1"/>
      <c r="F28" s="1"/>
      <c r="G28" s="1"/>
      <c r="H28" s="1"/>
      <c r="I28" s="1"/>
      <c r="J28" s="1"/>
      <c r="K28" s="1"/>
      <c r="L28" s="1"/>
    </row>
    <row r="29" spans="1:12" ht="18">
      <c r="A29" s="1"/>
      <c r="B29" s="1"/>
      <c r="C29" s="1"/>
      <c r="D29" s="1"/>
      <c r="E29" s="1"/>
      <c r="F29" s="1"/>
      <c r="G29" s="1"/>
      <c r="H29" s="1"/>
      <c r="I29" s="1"/>
      <c r="J29" s="1"/>
      <c r="K29" s="1"/>
      <c r="L29" s="1"/>
    </row>
    <row r="30" spans="1:12" ht="18">
      <c r="A30" s="1"/>
      <c r="B30" s="1"/>
      <c r="C30" s="1"/>
      <c r="D30" s="1"/>
      <c r="E30" s="1"/>
      <c r="F30" s="1"/>
      <c r="G30" s="1"/>
      <c r="H30" s="1"/>
      <c r="I30" s="1"/>
      <c r="J30" s="1"/>
      <c r="K30" s="1"/>
      <c r="L30" s="1"/>
    </row>
    <row r="31" spans="1:12" ht="18">
      <c r="A31" s="1"/>
      <c r="B31" s="1"/>
      <c r="C31" s="1"/>
      <c r="D31" s="1"/>
      <c r="E31" s="1"/>
      <c r="F31" s="1"/>
      <c r="G31" s="1"/>
      <c r="H31" s="1"/>
      <c r="I31" s="1"/>
      <c r="J31" s="1"/>
      <c r="K31" s="1"/>
      <c r="L31" s="1"/>
    </row>
    <row r="32" spans="1:12" ht="18">
      <c r="A32" s="1"/>
      <c r="B32" s="1"/>
      <c r="C32" s="1"/>
      <c r="D32" s="1"/>
      <c r="E32" s="1"/>
      <c r="F32" s="1"/>
      <c r="G32" s="1"/>
      <c r="H32" s="1"/>
      <c r="I32" s="1"/>
      <c r="J32" s="1"/>
      <c r="K32" s="1"/>
      <c r="L32" s="1"/>
    </row>
    <row r="33" spans="1:12" ht="18">
      <c r="A33" s="1"/>
      <c r="B33" s="1"/>
      <c r="C33" s="1"/>
      <c r="D33" s="1"/>
      <c r="E33" s="1"/>
      <c r="F33" s="1"/>
      <c r="G33" s="1"/>
      <c r="H33" s="1"/>
      <c r="I33" s="1"/>
      <c r="J33" s="1"/>
      <c r="K33" s="1"/>
      <c r="L33" s="1"/>
    </row>
    <row r="34" spans="1:12" ht="18">
      <c r="A34" s="1"/>
      <c r="B34" s="1"/>
      <c r="C34" s="1"/>
      <c r="D34" s="1"/>
      <c r="E34" s="1"/>
      <c r="F34" s="1"/>
      <c r="G34" s="1"/>
      <c r="H34" s="1"/>
      <c r="I34" s="1"/>
      <c r="J34" s="1"/>
      <c r="K34" s="1"/>
      <c r="L34" s="5"/>
    </row>
    <row r="35" spans="1:12" ht="18">
      <c r="A35" s="1"/>
      <c r="B35" s="1"/>
      <c r="C35" s="1"/>
      <c r="D35" s="1"/>
      <c r="E35" s="1"/>
      <c r="F35" s="1"/>
      <c r="G35" s="1"/>
      <c r="H35" s="1"/>
      <c r="I35" s="1"/>
      <c r="J35" s="1"/>
      <c r="K35" s="1"/>
      <c r="L35" s="1"/>
    </row>
    <row r="36" spans="1:12" ht="18">
      <c r="A36" s="1"/>
      <c r="B36" s="1"/>
      <c r="C36" s="1"/>
      <c r="D36" s="1"/>
      <c r="E36" s="1"/>
      <c r="F36" s="1"/>
      <c r="G36" s="1"/>
      <c r="H36" s="1"/>
      <c r="I36" s="1"/>
      <c r="J36" s="1"/>
      <c r="K36" s="1"/>
      <c r="L36" s="1"/>
    </row>
    <row r="37" spans="1:12" ht="18">
      <c r="A37" s="1"/>
      <c r="B37" s="1"/>
      <c r="C37" s="1"/>
      <c r="D37" s="1"/>
      <c r="E37" s="1"/>
      <c r="F37" s="1"/>
      <c r="G37" s="1"/>
      <c r="H37" s="1"/>
      <c r="I37" s="1"/>
      <c r="J37" s="1"/>
      <c r="K37" s="1"/>
      <c r="L37" s="1"/>
    </row>
    <row r="38" spans="1:12" ht="18">
      <c r="A38" s="1"/>
      <c r="B38" s="1"/>
      <c r="C38" s="1"/>
      <c r="D38" s="1"/>
      <c r="E38" s="1"/>
      <c r="F38" s="1"/>
      <c r="G38" s="1"/>
      <c r="H38" s="1"/>
      <c r="I38" s="1"/>
      <c r="J38" s="1"/>
      <c r="K38" s="1"/>
      <c r="L38" s="1"/>
    </row>
    <row r="39" spans="1:12" ht="18">
      <c r="A39" s="1"/>
      <c r="B39" s="1"/>
      <c r="C39" s="1"/>
      <c r="D39" s="1"/>
      <c r="E39" s="1"/>
      <c r="F39" s="1"/>
      <c r="G39" s="1"/>
      <c r="H39" s="1"/>
      <c r="I39" s="1"/>
      <c r="J39" s="1"/>
      <c r="K39" s="1"/>
      <c r="L39" s="1"/>
    </row>
    <row r="40" spans="1:12" ht="18">
      <c r="A40" s="1"/>
      <c r="B40" s="1"/>
      <c r="C40" s="1"/>
      <c r="D40" s="1"/>
      <c r="E40" s="1"/>
      <c r="F40" s="1"/>
      <c r="G40" s="1"/>
      <c r="H40" s="1"/>
      <c r="I40" s="1"/>
      <c r="J40" s="1"/>
      <c r="K40" s="1"/>
      <c r="L40" s="1"/>
    </row>
    <row r="41" spans="1:12" ht="18">
      <c r="A41" s="1"/>
      <c r="B41" s="1"/>
      <c r="C41" s="1"/>
      <c r="D41" s="1"/>
      <c r="E41" s="1"/>
      <c r="F41" s="1"/>
      <c r="G41" s="1"/>
      <c r="H41" s="1"/>
      <c r="I41" s="1"/>
      <c r="J41" s="1"/>
      <c r="K41" s="1"/>
      <c r="L41" s="1"/>
    </row>
    <row r="42" spans="1:12" ht="18">
      <c r="A42" s="1"/>
      <c r="B42" s="1"/>
      <c r="C42" s="1"/>
      <c r="D42" s="1"/>
      <c r="E42" s="1"/>
      <c r="F42" s="1"/>
      <c r="G42" s="1"/>
      <c r="H42" s="1"/>
      <c r="I42" s="1"/>
      <c r="J42" s="1"/>
      <c r="K42" s="1"/>
      <c r="L42" s="1"/>
    </row>
    <row r="43" spans="1:12" ht="18">
      <c r="A43" s="1"/>
      <c r="B43" s="1"/>
      <c r="C43" s="1"/>
      <c r="D43" s="1"/>
      <c r="E43" s="1"/>
      <c r="F43" s="1"/>
      <c r="G43" s="1"/>
      <c r="H43" s="1"/>
      <c r="I43" s="1"/>
      <c r="J43" s="1"/>
      <c r="K43" s="1"/>
      <c r="L43" s="1"/>
    </row>
    <row r="44" spans="1:12" ht="18">
      <c r="A44" s="1"/>
      <c r="B44" s="1"/>
      <c r="C44" s="1"/>
      <c r="D44" s="1"/>
      <c r="E44" s="1"/>
      <c r="F44" s="1"/>
      <c r="G44" s="1"/>
      <c r="H44" s="1"/>
      <c r="I44" s="1"/>
      <c r="J44" s="1"/>
      <c r="K44" s="1"/>
      <c r="L44" s="1"/>
    </row>
    <row r="45" spans="1:12" ht="18">
      <c r="A45" s="1"/>
      <c r="B45" s="1"/>
      <c r="C45" s="1"/>
      <c r="D45" s="1"/>
      <c r="E45" s="1"/>
      <c r="F45" s="1"/>
      <c r="G45" s="1"/>
      <c r="H45" s="1"/>
      <c r="I45" s="1"/>
      <c r="J45" s="1"/>
      <c r="K45" s="1"/>
      <c r="L45" s="1"/>
    </row>
    <row r="46" spans="1:12" ht="18">
      <c r="A46" s="1"/>
      <c r="B46" s="1"/>
      <c r="C46" s="1"/>
      <c r="D46" s="1"/>
      <c r="E46" s="1"/>
      <c r="F46" s="1"/>
      <c r="G46" s="1"/>
      <c r="H46" s="1"/>
      <c r="I46" s="1"/>
      <c r="J46" s="1"/>
      <c r="K46" s="1"/>
      <c r="L46" s="1"/>
    </row>
    <row r="47" spans="1:12" ht="18">
      <c r="A47" s="1"/>
      <c r="B47" s="1"/>
      <c r="C47" s="1"/>
      <c r="D47" s="1"/>
      <c r="E47" s="1"/>
      <c r="F47" s="1"/>
      <c r="G47" s="1"/>
      <c r="H47" s="1"/>
      <c r="I47" s="1"/>
      <c r="J47" s="1"/>
      <c r="K47" s="1"/>
      <c r="L47" s="1"/>
    </row>
    <row r="48" spans="1:12" ht="18">
      <c r="A48" s="1"/>
      <c r="B48" s="1"/>
      <c r="C48" s="1"/>
      <c r="D48" s="1"/>
      <c r="E48" s="1"/>
      <c r="F48" s="1"/>
      <c r="G48" s="1"/>
      <c r="H48" s="1"/>
      <c r="I48" s="1"/>
      <c r="J48" s="1"/>
      <c r="K48" s="1"/>
      <c r="L48" s="1"/>
    </row>
    <row r="49" spans="1:12" ht="18">
      <c r="A49" s="1"/>
      <c r="B49" s="1"/>
      <c r="C49" s="1"/>
      <c r="D49" s="1"/>
      <c r="E49" s="1"/>
      <c r="F49" s="1"/>
      <c r="G49" s="1"/>
      <c r="H49" s="1"/>
      <c r="I49" s="1"/>
      <c r="J49" s="1"/>
      <c r="K49" s="1"/>
      <c r="L49" s="1"/>
    </row>
    <row r="50" spans="1:12" ht="18">
      <c r="A50" s="1"/>
      <c r="B50" s="1"/>
      <c r="C50" s="1"/>
      <c r="D50" s="1"/>
      <c r="E50" s="1"/>
      <c r="F50" s="1"/>
      <c r="G50" s="1"/>
      <c r="H50" s="1"/>
      <c r="I50" s="1"/>
      <c r="J50" s="1"/>
      <c r="K50" s="1"/>
      <c r="L50" s="1"/>
    </row>
    <row r="51" spans="1:12" ht="18">
      <c r="A51" s="1"/>
      <c r="B51" s="1"/>
      <c r="C51" s="1"/>
      <c r="D51" s="1"/>
      <c r="E51" s="1"/>
      <c r="F51" s="1"/>
      <c r="G51" s="1"/>
      <c r="H51" s="1"/>
      <c r="I51" s="1"/>
      <c r="J51" s="1"/>
      <c r="K51" s="1"/>
      <c r="L51" s="1"/>
    </row>
    <row r="52" spans="1:12" ht="18">
      <c r="A52" s="1"/>
      <c r="B52" s="1"/>
      <c r="C52" s="1"/>
      <c r="D52" s="1"/>
      <c r="E52" s="1"/>
      <c r="F52" s="1"/>
      <c r="G52" s="1"/>
      <c r="H52" s="1"/>
      <c r="I52" s="1"/>
      <c r="J52" s="1"/>
      <c r="K52" s="1"/>
      <c r="L52" s="1"/>
    </row>
    <row r="53" spans="1:12" ht="18">
      <c r="A53" s="1"/>
      <c r="B53" s="1"/>
      <c r="C53" s="1"/>
      <c r="D53" s="1"/>
      <c r="E53" s="1"/>
      <c r="F53" s="1"/>
      <c r="G53" s="1"/>
      <c r="H53" s="1"/>
      <c r="I53" s="1"/>
      <c r="J53" s="1"/>
      <c r="K53" s="1"/>
      <c r="L53" s="1"/>
    </row>
    <row r="54" spans="1:12" ht="18">
      <c r="A54" s="1"/>
      <c r="B54" s="1"/>
      <c r="C54" s="1"/>
      <c r="D54" s="1"/>
      <c r="E54" s="1"/>
      <c r="F54" s="1"/>
      <c r="G54" s="1"/>
      <c r="H54" s="1"/>
      <c r="I54" s="1"/>
      <c r="J54" s="1"/>
      <c r="K54" s="1"/>
      <c r="L54" s="1"/>
    </row>
    <row r="55" spans="1:12" ht="18">
      <c r="A55" s="1"/>
      <c r="B55" s="1"/>
      <c r="C55" s="1"/>
      <c r="D55" s="1"/>
      <c r="E55" s="1"/>
      <c r="F55" s="1"/>
      <c r="G55" s="1"/>
      <c r="H55" s="1"/>
      <c r="I55" s="1"/>
      <c r="J55" s="1"/>
      <c r="K55" s="1"/>
      <c r="L55" s="1"/>
    </row>
    <row r="56" spans="1:12" ht="18">
      <c r="A56" s="1"/>
      <c r="B56" s="1"/>
      <c r="C56" s="1"/>
      <c r="D56" s="1"/>
      <c r="E56" s="1"/>
      <c r="F56" s="1"/>
      <c r="G56" s="1"/>
      <c r="H56" s="1"/>
      <c r="I56" s="1"/>
      <c r="J56" s="1"/>
      <c r="K56" s="1"/>
      <c r="L56" s="1"/>
    </row>
    <row r="57" spans="1:12" ht="18">
      <c r="A57" s="1"/>
      <c r="B57" s="1"/>
      <c r="C57" s="1"/>
      <c r="D57" s="1"/>
      <c r="E57" s="1"/>
      <c r="F57" s="1"/>
      <c r="G57" s="1"/>
      <c r="H57" s="1"/>
      <c r="I57" s="1"/>
      <c r="J57" s="1"/>
      <c r="K57" s="1"/>
      <c r="L57" s="1"/>
    </row>
    <row r="58" spans="1:12" ht="18">
      <c r="A58" s="1"/>
      <c r="B58" s="1"/>
      <c r="C58" s="1"/>
      <c r="D58" s="1"/>
      <c r="E58" s="1"/>
      <c r="F58" s="1"/>
      <c r="G58" s="1"/>
      <c r="H58" s="1"/>
      <c r="I58" s="1"/>
      <c r="J58" s="1"/>
      <c r="K58" s="1"/>
      <c r="L58" s="1"/>
    </row>
    <row r="59" spans="1:12" ht="18">
      <c r="A59" s="1"/>
      <c r="B59" s="1"/>
      <c r="C59" s="1"/>
      <c r="D59" s="1"/>
      <c r="E59" s="1"/>
      <c r="F59" s="1"/>
      <c r="G59" s="1"/>
      <c r="H59" s="1"/>
      <c r="I59" s="1"/>
      <c r="J59" s="1"/>
      <c r="K59" s="1"/>
      <c r="L59" s="1"/>
    </row>
    <row r="60" spans="1:12" ht="18">
      <c r="A60" s="1"/>
      <c r="B60" s="1"/>
      <c r="C60" s="1"/>
      <c r="D60" s="1"/>
      <c r="E60" s="1"/>
      <c r="F60" s="1"/>
      <c r="G60" s="1"/>
      <c r="H60" s="1"/>
      <c r="I60" s="1"/>
      <c r="J60" s="1"/>
      <c r="K60" s="1"/>
      <c r="L60" s="1"/>
    </row>
  </sheetData>
  <pageMargins left="0.7" right="0.7" top="0.75" bottom="0.75" header="0.3" footer="0.3"/>
  <pageSetup scale="60"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AB39B-7A45-CA43-A7E9-37C135002C95}">
  <dimension ref="A1:AJ99"/>
  <sheetViews>
    <sheetView showGridLines="0" view="pageBreakPreview" zoomScale="60" zoomScaleNormal="81" zoomScalePageLayoutView="60" workbookViewId="0">
      <selection activeCell="O30" sqref="O30"/>
    </sheetView>
  </sheetViews>
  <sheetFormatPr baseColWidth="10" defaultRowHeight="16"/>
  <cols>
    <col min="19" max="19" width="26.5" bestFit="1" customWidth="1"/>
    <col min="20" max="20" width="27.5" bestFit="1" customWidth="1"/>
    <col min="21" max="21" width="14.6640625" customWidth="1"/>
    <col min="22" max="23" width="12.1640625" customWidth="1"/>
    <col min="24" max="24" width="21.1640625" bestFit="1" customWidth="1"/>
    <col min="25" max="26" width="15.83203125" bestFit="1" customWidth="1"/>
    <col min="27" max="27" width="14.5" bestFit="1" customWidth="1"/>
    <col min="28" max="28" width="12.1640625" customWidth="1"/>
    <col min="29" max="29" width="11" bestFit="1" customWidth="1"/>
  </cols>
  <sheetData>
    <row r="1" spans="2:36">
      <c r="B1" s="5"/>
      <c r="C1" s="5"/>
      <c r="D1" s="5"/>
      <c r="E1" s="5"/>
      <c r="F1" s="5"/>
      <c r="G1" s="5"/>
      <c r="H1" s="5"/>
      <c r="I1" s="5"/>
      <c r="J1" s="5"/>
      <c r="K1" s="5"/>
      <c r="L1" s="5"/>
      <c r="M1" s="5"/>
    </row>
    <row r="2" spans="2:36" ht="28">
      <c r="B2" s="51" t="s">
        <v>105</v>
      </c>
      <c r="C2" s="28"/>
      <c r="D2" s="28"/>
      <c r="E2" s="28"/>
      <c r="F2" s="29"/>
      <c r="G2" s="28"/>
      <c r="H2" s="28"/>
      <c r="I2" s="28"/>
      <c r="J2" s="28"/>
      <c r="K2" s="28"/>
      <c r="L2" s="28"/>
      <c r="M2" s="56"/>
      <c r="R2" s="9"/>
      <c r="S2" s="9"/>
      <c r="T2" s="9"/>
      <c r="U2" s="9"/>
      <c r="V2" s="9"/>
      <c r="W2" s="9"/>
      <c r="X2" s="9"/>
      <c r="Y2" s="9"/>
      <c r="Z2" s="9"/>
      <c r="AA2" s="9"/>
      <c r="AB2" s="9"/>
      <c r="AC2" s="9"/>
      <c r="AD2" s="9"/>
      <c r="AE2" s="9"/>
      <c r="AF2" s="9"/>
      <c r="AG2" s="9"/>
      <c r="AH2" s="9"/>
      <c r="AI2" s="9"/>
      <c r="AJ2" s="9"/>
    </row>
    <row r="3" spans="2:36">
      <c r="B3" s="5"/>
      <c r="C3" s="5"/>
      <c r="D3" s="5"/>
      <c r="E3" s="5"/>
      <c r="F3" s="5"/>
      <c r="G3" s="5"/>
      <c r="H3" s="5"/>
      <c r="I3" s="5"/>
      <c r="J3" s="5"/>
      <c r="K3" s="5"/>
      <c r="L3" s="5"/>
      <c r="M3" s="13"/>
      <c r="R3" s="9"/>
      <c r="S3" s="9"/>
      <c r="T3" s="9"/>
      <c r="U3" s="9"/>
      <c r="V3" s="9"/>
      <c r="W3" s="9"/>
      <c r="X3" s="9"/>
      <c r="Y3" s="9"/>
      <c r="Z3" s="9"/>
      <c r="AA3" s="9"/>
      <c r="AB3" s="9"/>
      <c r="AC3" s="9"/>
      <c r="AD3" s="9"/>
      <c r="AE3" s="9"/>
      <c r="AF3" s="9"/>
      <c r="AG3" s="9"/>
      <c r="AH3" s="9"/>
      <c r="AI3" s="9"/>
      <c r="AJ3" s="9"/>
    </row>
    <row r="4" spans="2:36">
      <c r="B4" s="59" t="s">
        <v>102</v>
      </c>
      <c r="C4" s="59"/>
      <c r="D4" s="60"/>
      <c r="E4" s="60"/>
      <c r="F4" s="60"/>
      <c r="G4" s="134"/>
      <c r="H4" s="135"/>
      <c r="I4" s="135"/>
      <c r="J4" s="135"/>
      <c r="K4" s="135"/>
      <c r="L4" s="135"/>
      <c r="M4" t="s">
        <v>83</v>
      </c>
      <c r="R4" s="9"/>
      <c r="S4" s="9"/>
      <c r="T4" s="15"/>
      <c r="U4" s="15"/>
      <c r="V4" s="15"/>
      <c r="W4" s="14"/>
      <c r="X4" s="14"/>
      <c r="Y4" s="14"/>
      <c r="Z4" s="14"/>
      <c r="AA4" s="14"/>
      <c r="AB4" s="14"/>
      <c r="AC4" s="14"/>
      <c r="AD4" s="14"/>
      <c r="AE4" s="14"/>
      <c r="AF4" s="9"/>
      <c r="AG4" s="9"/>
      <c r="AH4" s="9"/>
      <c r="AI4" s="9"/>
      <c r="AJ4" s="9"/>
    </row>
    <row r="5" spans="2:36">
      <c r="B5" s="5"/>
      <c r="C5" s="5"/>
      <c r="D5" s="5"/>
      <c r="E5" s="5"/>
      <c r="F5" s="5"/>
      <c r="G5" s="5"/>
      <c r="R5" s="9"/>
      <c r="S5" s="77" t="s">
        <v>0</v>
      </c>
      <c r="T5" s="77" t="s">
        <v>1</v>
      </c>
      <c r="U5" s="78"/>
      <c r="V5" s="80"/>
      <c r="W5" s="79"/>
      <c r="X5" s="79" t="s">
        <v>42</v>
      </c>
      <c r="Y5" s="79"/>
      <c r="Z5" s="79"/>
      <c r="AA5" s="79"/>
      <c r="AB5" s="79"/>
      <c r="AC5" s="77" t="s">
        <v>38</v>
      </c>
      <c r="AD5" s="15"/>
      <c r="AE5" s="15"/>
      <c r="AF5" s="36"/>
      <c r="AG5" s="9"/>
      <c r="AH5" s="9"/>
      <c r="AI5" s="9"/>
      <c r="AJ5" s="9"/>
    </row>
    <row r="6" spans="2:36">
      <c r="B6" s="5"/>
      <c r="C6" s="5"/>
      <c r="D6" s="5"/>
      <c r="E6" s="5"/>
      <c r="F6" s="5"/>
      <c r="G6" s="5"/>
      <c r="R6" s="9"/>
      <c r="S6" s="80">
        <v>2020</v>
      </c>
      <c r="T6" s="80">
        <v>4000000</v>
      </c>
      <c r="U6" s="78"/>
      <c r="V6" s="80"/>
      <c r="W6" s="79"/>
      <c r="X6" s="81">
        <v>2017</v>
      </c>
      <c r="Y6" s="81">
        <v>2018</v>
      </c>
      <c r="Z6" s="81">
        <v>2019</v>
      </c>
      <c r="AA6" s="81">
        <v>2020</v>
      </c>
      <c r="AB6" s="82"/>
      <c r="AC6" s="83">
        <f>AA7/X7</f>
        <v>50.918305446303577</v>
      </c>
      <c r="AD6" s="67"/>
      <c r="AE6" s="67"/>
      <c r="AF6" s="68"/>
      <c r="AG6" s="9"/>
      <c r="AH6" s="9"/>
      <c r="AI6" s="9"/>
      <c r="AJ6" s="9"/>
    </row>
    <row r="7" spans="2:36">
      <c r="B7" s="5"/>
      <c r="C7" s="5"/>
      <c r="D7" s="5"/>
      <c r="E7" s="5"/>
      <c r="F7" s="5"/>
      <c r="G7" s="5"/>
      <c r="R7" s="9"/>
      <c r="S7" s="77" t="s">
        <v>78</v>
      </c>
      <c r="T7" s="77" t="s">
        <v>79</v>
      </c>
      <c r="U7" s="78"/>
      <c r="V7" s="80"/>
      <c r="W7" s="79"/>
      <c r="X7" s="84">
        <v>30002</v>
      </c>
      <c r="Y7" s="84">
        <v>772466</v>
      </c>
      <c r="Z7" s="84">
        <v>1375712</v>
      </c>
      <c r="AA7" s="84">
        <v>1527651</v>
      </c>
      <c r="AB7" s="80"/>
      <c r="AC7" s="85"/>
      <c r="AD7" s="69"/>
      <c r="AE7" s="69"/>
      <c r="AF7" s="70"/>
      <c r="AG7" s="9"/>
      <c r="AH7" s="9"/>
      <c r="AI7" s="9"/>
      <c r="AJ7" s="9"/>
    </row>
    <row r="8" spans="2:36">
      <c r="B8" s="5"/>
      <c r="C8" s="5"/>
      <c r="D8" s="5"/>
      <c r="E8" s="5"/>
      <c r="F8" s="5"/>
      <c r="G8" s="5"/>
      <c r="R8" s="9"/>
      <c r="S8" s="80">
        <f>T8/T6</f>
        <v>1.3445</v>
      </c>
      <c r="T8" s="80">
        <v>5378000</v>
      </c>
      <c r="U8" s="78"/>
      <c r="V8" s="80"/>
      <c r="W8" s="79"/>
      <c r="X8" s="80"/>
      <c r="Y8" s="80"/>
      <c r="Z8" s="80"/>
      <c r="AA8" s="80"/>
      <c r="AB8" s="84"/>
      <c r="AC8" s="79"/>
      <c r="AD8" s="14"/>
      <c r="AE8" s="14"/>
      <c r="AF8" s="9"/>
      <c r="AG8" s="9"/>
      <c r="AH8" s="9"/>
      <c r="AI8" s="9"/>
      <c r="AJ8" s="9"/>
    </row>
    <row r="9" spans="2:36">
      <c r="B9" s="5"/>
      <c r="C9" s="5"/>
      <c r="D9" s="5"/>
      <c r="E9" s="5"/>
      <c r="F9" s="5"/>
      <c r="G9" s="5"/>
      <c r="R9" s="9"/>
      <c r="S9" s="84"/>
      <c r="T9" s="84"/>
      <c r="U9" s="78"/>
      <c r="V9" s="80"/>
      <c r="W9" s="79"/>
      <c r="X9" s="79" t="s">
        <v>41</v>
      </c>
      <c r="Y9" s="79"/>
      <c r="Z9" s="79"/>
      <c r="AA9" s="79"/>
      <c r="AB9" s="79"/>
      <c r="AC9" s="86" t="s">
        <v>71</v>
      </c>
      <c r="AD9" s="14"/>
      <c r="AE9" s="14"/>
      <c r="AF9" s="9"/>
      <c r="AG9" s="9"/>
      <c r="AH9" s="9"/>
      <c r="AI9" s="9"/>
      <c r="AJ9" s="9"/>
    </row>
    <row r="10" spans="2:36">
      <c r="B10" s="5"/>
      <c r="C10" s="5"/>
      <c r="D10" s="5"/>
      <c r="E10" s="5"/>
      <c r="F10" s="5"/>
      <c r="G10" s="5"/>
      <c r="R10" s="9"/>
      <c r="S10" s="84"/>
      <c r="T10" s="84"/>
      <c r="U10" s="78"/>
      <c r="V10" s="80"/>
      <c r="W10" s="79"/>
      <c r="X10" s="81">
        <v>2017</v>
      </c>
      <c r="Y10" s="81">
        <v>2018</v>
      </c>
      <c r="Z10" s="81">
        <v>2019</v>
      </c>
      <c r="AA10" s="81">
        <v>2020</v>
      </c>
      <c r="AB10" s="82"/>
      <c r="AC10" s="79"/>
      <c r="AD10" s="14"/>
      <c r="AE10" s="14"/>
      <c r="AF10" s="9"/>
      <c r="AG10" s="9"/>
      <c r="AH10" s="9"/>
      <c r="AI10" s="9"/>
      <c r="AJ10" s="9"/>
    </row>
    <row r="11" spans="2:36">
      <c r="B11" s="5"/>
      <c r="C11" s="5"/>
      <c r="D11" s="5"/>
      <c r="E11" s="5"/>
      <c r="F11" s="5"/>
      <c r="G11" s="5"/>
      <c r="R11" s="9"/>
      <c r="S11" s="84"/>
      <c r="T11" s="84"/>
      <c r="U11" s="78"/>
      <c r="V11" s="80"/>
      <c r="W11" s="79" t="s">
        <v>41</v>
      </c>
      <c r="X11" s="87">
        <v>-157592</v>
      </c>
      <c r="Y11" s="87">
        <v>-255473</v>
      </c>
      <c r="Z11" s="87">
        <v>-229688</v>
      </c>
      <c r="AA11" s="87">
        <v>-23758</v>
      </c>
      <c r="AB11" s="84"/>
      <c r="AC11" s="79"/>
      <c r="AD11" s="14"/>
      <c r="AE11" s="14"/>
      <c r="AF11" s="9"/>
      <c r="AG11" s="9"/>
      <c r="AH11" s="9"/>
      <c r="AI11" s="9"/>
      <c r="AJ11" s="9"/>
    </row>
    <row r="12" spans="2:36">
      <c r="B12" s="5"/>
      <c r="C12" s="5"/>
      <c r="D12" s="5"/>
      <c r="E12" s="5"/>
      <c r="F12" s="5"/>
      <c r="G12" s="5"/>
      <c r="R12" s="9"/>
      <c r="S12" s="88" t="s">
        <v>43</v>
      </c>
      <c r="T12" s="89"/>
      <c r="U12" s="80"/>
      <c r="V12" s="80"/>
      <c r="W12" s="79" t="s">
        <v>40</v>
      </c>
      <c r="X12" s="90">
        <f>(X11/X7)</f>
        <v>-5.2527164855676292</v>
      </c>
      <c r="Y12" s="90">
        <f>(Y11/Y7)</f>
        <v>-0.33072394124789961</v>
      </c>
      <c r="Z12" s="90">
        <f>(Z11/Z7)</f>
        <v>-0.16695936358772767</v>
      </c>
      <c r="AA12" s="90">
        <f>(AA11/AA7)</f>
        <v>-1.5551981440787196E-2</v>
      </c>
      <c r="AB12" s="84"/>
      <c r="AC12" s="132">
        <f>AVERAGE(Y12:AA12)</f>
        <v>-0.17107842875880483</v>
      </c>
      <c r="AD12" s="14"/>
      <c r="AE12" s="14"/>
      <c r="AF12" s="9"/>
      <c r="AG12" s="9"/>
      <c r="AH12" s="9"/>
      <c r="AI12" s="9"/>
      <c r="AJ12" s="9"/>
    </row>
    <row r="13" spans="2:36">
      <c r="B13" s="5"/>
      <c r="C13" s="5"/>
      <c r="D13" s="5"/>
      <c r="E13" s="5"/>
      <c r="F13" s="5"/>
      <c r="G13" s="5"/>
      <c r="R13" s="9"/>
      <c r="S13" s="91" t="s">
        <v>84</v>
      </c>
      <c r="T13" s="92">
        <v>65</v>
      </c>
      <c r="U13" s="80"/>
      <c r="V13" s="80"/>
      <c r="W13" s="79"/>
      <c r="X13" s="79" t="s">
        <v>73</v>
      </c>
      <c r="Y13" s="79"/>
      <c r="Z13" s="79"/>
      <c r="AA13" s="79"/>
      <c r="AB13" s="79"/>
      <c r="AC13" s="79"/>
      <c r="AD13" s="14"/>
      <c r="AE13" s="14"/>
      <c r="AF13" s="9"/>
      <c r="AG13" s="9"/>
      <c r="AH13" s="9"/>
      <c r="AI13" s="9"/>
      <c r="AJ13" s="9"/>
    </row>
    <row r="14" spans="2:36">
      <c r="B14" s="5"/>
      <c r="C14" s="5"/>
      <c r="D14" s="5"/>
      <c r="E14" s="5"/>
      <c r="F14" s="5"/>
      <c r="G14" s="5"/>
      <c r="R14" s="9"/>
      <c r="S14" s="91" t="s">
        <v>44</v>
      </c>
      <c r="T14" s="92">
        <v>34</v>
      </c>
      <c r="U14" s="80"/>
      <c r="V14" s="80"/>
      <c r="W14" s="79"/>
      <c r="X14" s="81">
        <v>2017</v>
      </c>
      <c r="Y14" s="81">
        <v>2018</v>
      </c>
      <c r="Z14" s="81">
        <v>2019</v>
      </c>
      <c r="AA14" s="81">
        <v>2020</v>
      </c>
      <c r="AB14" s="84"/>
      <c r="AC14" s="79"/>
      <c r="AD14" s="14"/>
      <c r="AE14" s="14"/>
      <c r="AF14" s="9"/>
      <c r="AG14" s="9"/>
      <c r="AH14" s="9"/>
      <c r="AI14" s="9"/>
      <c r="AJ14" s="9"/>
    </row>
    <row r="15" spans="2:36">
      <c r="B15" s="5"/>
      <c r="C15" s="5"/>
      <c r="D15" s="5"/>
      <c r="E15" s="5"/>
      <c r="F15" s="5"/>
      <c r="G15" s="5"/>
      <c r="R15" s="9"/>
      <c r="S15" s="91" t="s">
        <v>45</v>
      </c>
      <c r="T15" s="92">
        <v>1</v>
      </c>
      <c r="U15" s="80"/>
      <c r="V15" s="80"/>
      <c r="W15" s="79"/>
      <c r="X15" s="80">
        <v>223824</v>
      </c>
      <c r="Y15" s="80">
        <v>2355538</v>
      </c>
      <c r="Z15" s="80">
        <v>2519429</v>
      </c>
      <c r="AA15" s="93">
        <v>2484126</v>
      </c>
      <c r="AB15" s="84"/>
      <c r="AC15" s="79"/>
      <c r="AD15" s="14"/>
      <c r="AE15" s="14"/>
      <c r="AF15" s="9"/>
      <c r="AG15" s="9"/>
      <c r="AH15" s="9"/>
      <c r="AI15" s="9"/>
      <c r="AJ15" s="9"/>
    </row>
    <row r="16" spans="2:36">
      <c r="B16" s="5"/>
      <c r="C16" s="5"/>
      <c r="D16" s="5"/>
      <c r="E16" s="5"/>
      <c r="F16" s="5"/>
      <c r="G16" s="5"/>
      <c r="R16" s="9"/>
      <c r="S16" s="91"/>
      <c r="T16" s="92"/>
      <c r="U16" s="80"/>
      <c r="V16" s="80"/>
      <c r="W16" s="79"/>
      <c r="X16" s="79" t="s">
        <v>75</v>
      </c>
      <c r="Y16" s="79"/>
      <c r="Z16" s="79"/>
      <c r="AA16" s="79"/>
      <c r="AB16" s="79"/>
      <c r="AC16" s="79"/>
      <c r="AD16" s="14"/>
      <c r="AE16" s="14"/>
      <c r="AF16" s="9"/>
      <c r="AG16" s="9"/>
      <c r="AH16" s="9"/>
      <c r="AI16" s="9"/>
      <c r="AJ16" s="9"/>
    </row>
    <row r="17" spans="2:36">
      <c r="R17" s="9"/>
      <c r="S17" s="91"/>
      <c r="T17" s="92"/>
      <c r="U17" s="91"/>
      <c r="V17" s="91"/>
      <c r="W17" s="79"/>
      <c r="X17" s="81">
        <v>2017</v>
      </c>
      <c r="Y17" s="81">
        <v>2018</v>
      </c>
      <c r="Z17" s="81">
        <v>2019</v>
      </c>
      <c r="AA17" s="81">
        <v>2020</v>
      </c>
      <c r="AB17" s="84"/>
      <c r="AC17" s="79"/>
      <c r="AD17" s="14"/>
      <c r="AE17" s="14"/>
      <c r="AF17" s="9"/>
      <c r="AG17" s="9"/>
      <c r="AH17" s="9"/>
      <c r="AI17" s="9"/>
      <c r="AJ17" s="9"/>
    </row>
    <row r="18" spans="2:36">
      <c r="B18" s="5"/>
      <c r="C18" s="5"/>
      <c r="D18" s="5"/>
      <c r="E18" s="5"/>
      <c r="F18" s="5"/>
      <c r="G18" s="5"/>
      <c r="H18" s="5"/>
      <c r="I18" s="5"/>
      <c r="J18" s="5"/>
      <c r="K18" s="5"/>
      <c r="L18" s="5"/>
      <c r="M18" s="13"/>
      <c r="R18" s="9"/>
      <c r="S18" s="88" t="s">
        <v>52</v>
      </c>
      <c r="T18" s="79"/>
      <c r="U18" s="78"/>
      <c r="V18" s="78"/>
      <c r="W18" s="79"/>
      <c r="X18" s="94">
        <f>X7/X15</f>
        <v>0.13404281935806706</v>
      </c>
      <c r="Y18" s="94">
        <f>Y7/Y15</f>
        <v>0.3279361232975227</v>
      </c>
      <c r="Z18" s="94">
        <f>Z7/Z15</f>
        <v>0.54604118631642329</v>
      </c>
      <c r="AA18" s="94">
        <f>AA7/AA15</f>
        <v>0.61496518292550373</v>
      </c>
      <c r="AB18" s="81"/>
      <c r="AC18" s="133">
        <f>AVERAGE(X18:AA18)</f>
        <v>0.40574632797437915</v>
      </c>
      <c r="AD18" s="14"/>
      <c r="AE18" s="14"/>
      <c r="AF18" s="9"/>
      <c r="AG18" s="9"/>
      <c r="AH18" s="9"/>
      <c r="AI18" s="9"/>
      <c r="AJ18" s="9"/>
    </row>
    <row r="19" spans="2:36">
      <c r="B19" s="5"/>
      <c r="C19" s="5"/>
      <c r="D19" s="5"/>
      <c r="E19" s="5"/>
      <c r="F19" s="5"/>
      <c r="G19" s="5"/>
      <c r="H19" s="5"/>
      <c r="I19" s="5"/>
      <c r="J19" s="5"/>
      <c r="K19" s="5"/>
      <c r="L19" s="5"/>
      <c r="M19" s="13"/>
      <c r="R19" s="9"/>
      <c r="S19" s="84" t="s">
        <v>53</v>
      </c>
      <c r="T19" s="95">
        <v>0.37</v>
      </c>
      <c r="U19" s="96"/>
      <c r="V19" s="78"/>
      <c r="W19" s="79"/>
      <c r="X19" s="79" t="s">
        <v>68</v>
      </c>
      <c r="Y19" s="79"/>
      <c r="Z19" s="79"/>
      <c r="AA19" s="79"/>
      <c r="AB19" s="79"/>
      <c r="AC19" s="79"/>
      <c r="AD19" s="15"/>
      <c r="AE19" s="15"/>
      <c r="AF19" s="36"/>
      <c r="AG19" s="36"/>
      <c r="AH19" s="36"/>
      <c r="AI19" s="36"/>
      <c r="AJ19" s="9"/>
    </row>
    <row r="20" spans="2:36">
      <c r="B20" s="5"/>
      <c r="C20" s="5"/>
      <c r="D20" s="5"/>
      <c r="E20" s="5"/>
      <c r="F20" s="5"/>
      <c r="G20" s="5"/>
      <c r="H20" s="5"/>
      <c r="I20" s="5"/>
      <c r="J20" s="5"/>
      <c r="K20" s="5"/>
      <c r="L20" s="5"/>
      <c r="M20" s="13"/>
      <c r="R20" s="9"/>
      <c r="S20" s="84" t="s">
        <v>50</v>
      </c>
      <c r="T20" s="95">
        <v>0.16</v>
      </c>
      <c r="U20" s="96"/>
      <c r="V20" s="80"/>
      <c r="W20" s="88"/>
      <c r="X20" s="81">
        <v>2017</v>
      </c>
      <c r="Y20" s="81">
        <v>2018</v>
      </c>
      <c r="Z20" s="81">
        <v>2019</v>
      </c>
      <c r="AA20" s="81">
        <v>2020</v>
      </c>
      <c r="AB20" s="84"/>
      <c r="AC20" s="79"/>
      <c r="AD20" s="15"/>
      <c r="AE20" s="15"/>
      <c r="AF20" s="36"/>
      <c r="AG20" s="36"/>
      <c r="AH20" s="36"/>
      <c r="AI20" s="36"/>
      <c r="AJ20" s="9"/>
    </row>
    <row r="21" spans="2:36">
      <c r="B21" s="5"/>
      <c r="C21" s="5"/>
      <c r="D21" s="5"/>
      <c r="E21" s="5"/>
      <c r="F21" s="5"/>
      <c r="G21" s="5"/>
      <c r="H21" s="5"/>
      <c r="I21" s="5"/>
      <c r="J21" s="5"/>
      <c r="K21" s="5"/>
      <c r="L21" s="5"/>
      <c r="M21" s="13"/>
      <c r="R21" s="9"/>
      <c r="S21" s="80" t="s">
        <v>51</v>
      </c>
      <c r="T21" s="97">
        <v>0.47</v>
      </c>
      <c r="U21" s="98"/>
      <c r="V21" s="80"/>
      <c r="W21" s="88"/>
      <c r="X21" s="99">
        <v>398494</v>
      </c>
      <c r="Y21" s="100">
        <v>2525457</v>
      </c>
      <c r="Z21" s="100">
        <v>2977895</v>
      </c>
      <c r="AA21" s="100">
        <v>3174228</v>
      </c>
      <c r="AB21" s="78"/>
      <c r="AC21" s="79"/>
      <c r="AD21" s="15"/>
      <c r="AE21" s="15"/>
      <c r="AF21" s="36"/>
      <c r="AG21" s="36"/>
      <c r="AH21" s="36"/>
      <c r="AI21" s="36"/>
      <c r="AJ21" s="9"/>
    </row>
    <row r="22" spans="2:36" ht="17">
      <c r="B22" s="27" t="s">
        <v>101</v>
      </c>
      <c r="C22" s="27"/>
      <c r="D22" s="27"/>
      <c r="E22" s="27"/>
      <c r="F22" s="25"/>
      <c r="G22" s="58" t="s">
        <v>83</v>
      </c>
      <c r="H22" s="25" t="s">
        <v>41</v>
      </c>
      <c r="I22" s="26"/>
      <c r="J22" s="26"/>
      <c r="K22" s="26"/>
      <c r="L22" s="26"/>
      <c r="M22" s="21" t="s">
        <v>83</v>
      </c>
      <c r="R22" s="9"/>
      <c r="S22" s="91"/>
      <c r="T22" s="78"/>
      <c r="U22" s="98"/>
      <c r="V22" s="80"/>
      <c r="W22" s="88"/>
      <c r="X22" s="80">
        <f>X7/X21</f>
        <v>7.5288461055875375E-2</v>
      </c>
      <c r="Y22" s="80">
        <f t="shared" ref="Y22:AA22" si="0">Y7/Y21</f>
        <v>0.3058717689511245</v>
      </c>
      <c r="Z22" s="80">
        <f t="shared" si="0"/>
        <v>0.46197464987852155</v>
      </c>
      <c r="AA22" s="80">
        <f t="shared" si="0"/>
        <v>0.48126694112710239</v>
      </c>
      <c r="AB22" s="78"/>
      <c r="AC22" s="77">
        <f>AVERAGE(Y22:AA22)</f>
        <v>0.41637111998558285</v>
      </c>
      <c r="AD22" s="15"/>
      <c r="AE22" s="15"/>
      <c r="AF22" s="36"/>
      <c r="AG22" s="36"/>
      <c r="AH22" s="36"/>
      <c r="AI22" s="36"/>
      <c r="AJ22" s="9"/>
    </row>
    <row r="23" spans="2:36">
      <c r="B23" s="5"/>
      <c r="C23" s="5"/>
      <c r="D23" s="5"/>
      <c r="E23" s="5"/>
      <c r="F23" s="5"/>
      <c r="G23" s="5"/>
      <c r="R23" s="9"/>
      <c r="S23" s="88" t="s">
        <v>54</v>
      </c>
      <c r="T23" s="79"/>
      <c r="U23" s="98"/>
      <c r="V23" s="80"/>
      <c r="W23" s="88"/>
      <c r="X23" s="79" t="s">
        <v>76</v>
      </c>
      <c r="Y23" s="79"/>
      <c r="Z23" s="79"/>
      <c r="AA23" s="79"/>
      <c r="AB23" s="79"/>
      <c r="AC23" s="79"/>
      <c r="AD23" s="15"/>
      <c r="AE23" s="15"/>
      <c r="AF23" s="36"/>
      <c r="AG23" s="36"/>
      <c r="AH23" s="36"/>
      <c r="AI23" s="36"/>
      <c r="AJ23" s="9"/>
    </row>
    <row r="24" spans="2:36">
      <c r="B24" s="118" t="s">
        <v>64</v>
      </c>
      <c r="C24" s="119"/>
      <c r="D24" s="119" t="s">
        <v>65</v>
      </c>
      <c r="E24" s="120" t="s">
        <v>66</v>
      </c>
      <c r="F24" s="120" t="s">
        <v>67</v>
      </c>
      <c r="G24" s="5"/>
      <c r="H24" s="5"/>
      <c r="I24" s="5"/>
      <c r="J24" s="5"/>
      <c r="K24" s="5"/>
      <c r="L24" s="5"/>
      <c r="M24" s="13"/>
      <c r="R24" s="9"/>
      <c r="S24" s="91" t="s">
        <v>55</v>
      </c>
      <c r="T24" s="101">
        <v>0.06</v>
      </c>
      <c r="U24" s="98"/>
      <c r="V24" s="91"/>
      <c r="W24" s="79"/>
      <c r="X24" s="81">
        <v>2017</v>
      </c>
      <c r="Y24" s="81">
        <v>2018</v>
      </c>
      <c r="Z24" s="81">
        <v>2019</v>
      </c>
      <c r="AA24" s="81">
        <v>2020</v>
      </c>
      <c r="AB24" s="84"/>
      <c r="AC24" s="79"/>
      <c r="AD24" s="15"/>
      <c r="AE24" s="15"/>
      <c r="AF24" s="36"/>
      <c r="AG24" s="36"/>
      <c r="AH24" s="36"/>
      <c r="AI24" s="36"/>
      <c r="AJ24" s="9"/>
    </row>
    <row r="25" spans="2:36" ht="17">
      <c r="B25" s="121" t="s">
        <v>72</v>
      </c>
      <c r="C25" s="122"/>
      <c r="D25" s="123">
        <f>AC12</f>
        <v>-0.17107842875880483</v>
      </c>
      <c r="E25" s="124"/>
      <c r="F25" s="124"/>
      <c r="G25" s="5"/>
      <c r="H25" s="5"/>
      <c r="I25" s="5"/>
      <c r="J25" s="5"/>
      <c r="K25" s="5"/>
      <c r="L25" s="5"/>
      <c r="M25" s="13"/>
      <c r="R25" s="9"/>
      <c r="S25" s="91" t="s">
        <v>56</v>
      </c>
      <c r="T25" s="101">
        <v>0.27</v>
      </c>
      <c r="U25" s="98"/>
      <c r="V25" s="91"/>
      <c r="W25" s="79"/>
      <c r="X25" s="78">
        <v>0</v>
      </c>
      <c r="Y25" s="78">
        <v>0</v>
      </c>
      <c r="Z25" s="78">
        <v>0</v>
      </c>
      <c r="AA25" s="78">
        <v>0</v>
      </c>
      <c r="AB25" s="78"/>
      <c r="AC25" s="79"/>
      <c r="AD25" s="15"/>
      <c r="AE25" s="15"/>
      <c r="AF25" s="36"/>
      <c r="AG25" s="36"/>
      <c r="AH25" s="36"/>
      <c r="AI25" s="36"/>
      <c r="AJ25" s="9"/>
    </row>
    <row r="26" spans="2:36" ht="17">
      <c r="B26" s="125" t="s">
        <v>68</v>
      </c>
      <c r="C26" s="126"/>
      <c r="D26" s="127">
        <f>AA22</f>
        <v>0.48126694112710239</v>
      </c>
      <c r="E26" s="124"/>
      <c r="F26" s="128"/>
      <c r="G26" s="5"/>
      <c r="H26" s="5"/>
      <c r="I26" s="5"/>
      <c r="J26" s="5"/>
      <c r="K26" s="5"/>
      <c r="L26" s="5"/>
      <c r="M26" s="13"/>
      <c r="R26" s="9"/>
      <c r="S26" s="91" t="s">
        <v>57</v>
      </c>
      <c r="T26" s="101">
        <v>0.23</v>
      </c>
      <c r="U26" s="78"/>
      <c r="V26" s="78"/>
      <c r="W26" s="78"/>
      <c r="X26" s="78"/>
      <c r="Y26" s="78"/>
      <c r="Z26" s="78"/>
      <c r="AA26" s="78"/>
      <c r="AB26" s="78"/>
      <c r="AC26" s="78"/>
      <c r="AD26" s="15"/>
      <c r="AE26" s="15"/>
      <c r="AF26" s="36"/>
      <c r="AG26" s="36"/>
      <c r="AH26" s="36"/>
      <c r="AI26" s="36"/>
      <c r="AJ26" s="9"/>
    </row>
    <row r="27" spans="2:36" ht="17">
      <c r="B27" s="129" t="s">
        <v>69</v>
      </c>
      <c r="C27" s="126"/>
      <c r="D27" s="127">
        <f>AC18</f>
        <v>0.40574632797437915</v>
      </c>
      <c r="E27" s="124"/>
      <c r="F27" s="128"/>
      <c r="G27" s="5"/>
      <c r="H27" s="5"/>
      <c r="I27" s="5"/>
      <c r="J27" s="5"/>
      <c r="K27" s="5"/>
      <c r="L27" s="5"/>
      <c r="M27" s="13"/>
      <c r="R27" s="9"/>
      <c r="S27" s="91" t="s">
        <v>58</v>
      </c>
      <c r="T27" s="101">
        <v>0.1</v>
      </c>
      <c r="U27" s="80"/>
      <c r="V27" s="78"/>
      <c r="W27" s="78"/>
      <c r="X27" s="78"/>
      <c r="Y27" s="78"/>
      <c r="Z27" s="78"/>
      <c r="AA27" s="78"/>
      <c r="AB27" s="78"/>
      <c r="AC27" s="78"/>
      <c r="AD27" s="15"/>
      <c r="AE27" s="15"/>
      <c r="AF27" s="36"/>
      <c r="AG27" s="36"/>
      <c r="AH27" s="36"/>
      <c r="AI27" s="36"/>
      <c r="AJ27" s="9"/>
    </row>
    <row r="28" spans="2:36" ht="17">
      <c r="B28" s="130" t="s">
        <v>70</v>
      </c>
      <c r="C28" s="131"/>
      <c r="D28" s="126">
        <v>0</v>
      </c>
      <c r="E28" s="124"/>
      <c r="F28" s="124"/>
      <c r="H28" s="5"/>
      <c r="I28" s="5"/>
      <c r="J28" s="5"/>
      <c r="K28" s="5"/>
      <c r="L28" s="5"/>
      <c r="M28" s="13"/>
      <c r="R28" s="9"/>
      <c r="S28" s="91" t="s">
        <v>59</v>
      </c>
      <c r="T28" s="101">
        <v>0.18</v>
      </c>
      <c r="U28" s="80"/>
      <c r="V28" s="78"/>
      <c r="W28" s="78"/>
      <c r="X28" s="78"/>
      <c r="Y28" s="78"/>
      <c r="Z28" s="78"/>
      <c r="AA28" s="78"/>
      <c r="AB28" s="78"/>
      <c r="AC28" s="78"/>
      <c r="AD28" s="15"/>
      <c r="AE28" s="15"/>
      <c r="AF28" s="36"/>
      <c r="AG28" s="36"/>
      <c r="AH28" s="36"/>
      <c r="AI28" s="36"/>
      <c r="AJ28" s="9"/>
    </row>
    <row r="29" spans="2:36">
      <c r="B29" s="5"/>
      <c r="C29" s="5"/>
      <c r="D29" s="5"/>
      <c r="E29" s="5"/>
      <c r="F29" s="5"/>
      <c r="G29" s="5"/>
      <c r="H29" s="5"/>
      <c r="I29" s="5"/>
      <c r="J29" s="5"/>
      <c r="K29" s="5"/>
      <c r="L29" s="5"/>
      <c r="M29" s="13"/>
      <c r="R29" s="9"/>
      <c r="S29" s="91" t="s">
        <v>60</v>
      </c>
      <c r="T29" s="101">
        <v>0.11</v>
      </c>
      <c r="U29" s="80"/>
      <c r="V29" s="78"/>
      <c r="W29" s="78"/>
      <c r="X29" s="78"/>
      <c r="Y29" s="78"/>
      <c r="Z29" s="78"/>
      <c r="AA29" s="78"/>
      <c r="AB29" s="78"/>
      <c r="AC29" s="78"/>
      <c r="AD29" s="15"/>
      <c r="AE29" s="15"/>
      <c r="AF29" s="36"/>
      <c r="AG29" s="36"/>
      <c r="AH29" s="36"/>
      <c r="AI29" s="36"/>
      <c r="AJ29" s="9"/>
    </row>
    <row r="30" spans="2:36">
      <c r="C30" s="5"/>
      <c r="D30" s="5"/>
      <c r="E30" s="5"/>
      <c r="F30" s="5"/>
      <c r="G30" s="5"/>
      <c r="H30" s="5"/>
      <c r="I30" s="5"/>
      <c r="J30" s="5"/>
      <c r="K30" s="5"/>
      <c r="L30" s="5"/>
      <c r="M30" s="13"/>
      <c r="R30" s="9"/>
      <c r="S30" s="91" t="s">
        <v>61</v>
      </c>
      <c r="T30" s="101">
        <v>0.04</v>
      </c>
      <c r="U30" s="78"/>
      <c r="V30" s="78"/>
      <c r="W30" s="78"/>
      <c r="X30" s="78"/>
      <c r="Y30" s="78"/>
      <c r="Z30" s="78"/>
      <c r="AA30" s="78"/>
      <c r="AB30" s="78"/>
      <c r="AC30" s="78"/>
      <c r="AD30" s="15"/>
      <c r="AE30" s="15"/>
      <c r="AF30" s="36"/>
      <c r="AG30" s="36"/>
      <c r="AH30" s="36"/>
      <c r="AI30" s="36"/>
      <c r="AJ30" s="9"/>
    </row>
    <row r="31" spans="2:36" ht="17">
      <c r="G31" s="21"/>
      <c r="H31" s="5"/>
      <c r="I31" s="5"/>
      <c r="J31" s="5"/>
      <c r="K31" s="5"/>
      <c r="L31" s="5"/>
      <c r="M31" s="13"/>
      <c r="R31" s="9"/>
      <c r="S31" s="91" t="s">
        <v>62</v>
      </c>
      <c r="T31" s="101">
        <v>0.01</v>
      </c>
      <c r="U31" s="78"/>
      <c r="V31" s="78"/>
      <c r="W31" s="78"/>
      <c r="X31" s="78"/>
      <c r="Y31" s="78"/>
      <c r="Z31" s="78"/>
      <c r="AA31" s="78"/>
      <c r="AB31" s="78"/>
      <c r="AC31" s="78"/>
      <c r="AD31" s="15"/>
      <c r="AE31" s="15"/>
      <c r="AF31" s="36"/>
      <c r="AG31" s="36"/>
      <c r="AH31" s="36"/>
      <c r="AI31" s="36"/>
      <c r="AJ31" s="9"/>
    </row>
    <row r="32" spans="2:36">
      <c r="G32" s="5"/>
      <c r="H32" s="5"/>
      <c r="I32" s="5"/>
      <c r="J32" s="5"/>
      <c r="K32" s="5"/>
      <c r="L32" s="5"/>
      <c r="M32" s="13"/>
      <c r="R32" s="9"/>
      <c r="S32" s="36"/>
      <c r="T32" s="15"/>
      <c r="U32" s="15"/>
      <c r="V32" s="15"/>
      <c r="W32" s="15"/>
      <c r="X32" s="15"/>
      <c r="Y32" s="15"/>
      <c r="Z32" s="15"/>
      <c r="AA32" s="15"/>
      <c r="AB32" s="15"/>
      <c r="AC32" s="15"/>
      <c r="AD32" s="15"/>
      <c r="AE32" s="15"/>
      <c r="AF32" s="36"/>
      <c r="AG32" s="36"/>
      <c r="AH32" s="36"/>
      <c r="AI32" s="36"/>
      <c r="AJ32" s="9"/>
    </row>
    <row r="33" spans="2:36">
      <c r="G33" s="5"/>
      <c r="H33" s="5"/>
      <c r="I33" s="5"/>
      <c r="J33" s="5"/>
      <c r="K33" s="5"/>
      <c r="L33" s="5"/>
      <c r="M33" s="13"/>
      <c r="R33" s="9"/>
      <c r="S33" s="36"/>
      <c r="T33" s="37"/>
      <c r="U33" s="15"/>
      <c r="V33" s="15"/>
      <c r="W33" s="15"/>
      <c r="X33" s="15"/>
      <c r="Y33" s="15"/>
      <c r="Z33" s="15"/>
      <c r="AA33" s="15"/>
      <c r="AB33" s="15"/>
      <c r="AC33" s="15"/>
      <c r="AD33" s="15"/>
      <c r="AE33" s="15"/>
      <c r="AF33" s="36"/>
      <c r="AG33" s="36"/>
      <c r="AH33" s="36"/>
      <c r="AI33" s="36"/>
      <c r="AJ33" s="9"/>
    </row>
    <row r="34" spans="2:36">
      <c r="G34" s="5"/>
      <c r="H34" s="5"/>
      <c r="I34" s="5"/>
      <c r="J34" s="5"/>
      <c r="K34" s="5"/>
      <c r="L34" s="5"/>
      <c r="M34" s="13"/>
      <c r="R34" s="9"/>
      <c r="U34" s="15"/>
      <c r="V34" s="15"/>
      <c r="W34" s="15"/>
      <c r="X34" s="15"/>
      <c r="Y34" s="15"/>
      <c r="Z34" s="15"/>
      <c r="AA34" s="15"/>
      <c r="AB34" s="15"/>
      <c r="AC34" s="15"/>
      <c r="AD34" s="15"/>
      <c r="AE34" s="15"/>
      <c r="AF34" s="36"/>
      <c r="AG34" s="36"/>
      <c r="AH34" s="36"/>
      <c r="AI34" s="36"/>
      <c r="AJ34" s="9"/>
    </row>
    <row r="35" spans="2:36">
      <c r="G35" s="5"/>
      <c r="H35" s="5"/>
      <c r="I35" s="5"/>
      <c r="J35" s="5"/>
      <c r="K35" s="5"/>
      <c r="L35" s="5"/>
      <c r="M35" s="13"/>
      <c r="Q35" s="57"/>
      <c r="R35" s="9"/>
      <c r="U35" s="15"/>
      <c r="V35" s="15"/>
      <c r="W35" s="38"/>
      <c r="X35" s="38"/>
      <c r="Y35" s="38"/>
      <c r="Z35" s="38"/>
      <c r="AA35" s="38"/>
      <c r="AB35" s="38"/>
      <c r="AC35" s="38"/>
      <c r="AD35" s="38"/>
      <c r="AE35" s="38"/>
      <c r="AF35" s="39"/>
      <c r="AG35" s="36"/>
      <c r="AH35" s="36"/>
      <c r="AI35" s="36"/>
      <c r="AJ35" s="9"/>
    </row>
    <row r="36" spans="2:36" ht="17" customHeight="1">
      <c r="G36" s="5"/>
      <c r="R36" s="9"/>
      <c r="U36" s="15"/>
      <c r="V36" s="15"/>
      <c r="W36" s="15"/>
      <c r="X36" s="15"/>
      <c r="Y36" s="15"/>
      <c r="Z36" s="15"/>
      <c r="AA36" s="15"/>
      <c r="AB36" s="15"/>
      <c r="AC36" s="15"/>
      <c r="AD36" s="15"/>
      <c r="AE36" s="15"/>
      <c r="AF36" s="36"/>
      <c r="AG36" s="36"/>
      <c r="AH36" s="36"/>
      <c r="AI36" s="36"/>
      <c r="AJ36" s="9"/>
    </row>
    <row r="37" spans="2:36">
      <c r="G37" s="5"/>
      <c r="I37" s="46"/>
      <c r="M37" s="13"/>
      <c r="R37" s="9"/>
      <c r="U37" s="15"/>
      <c r="V37" s="15"/>
      <c r="W37" s="15"/>
      <c r="X37" s="15"/>
      <c r="Y37" s="15"/>
      <c r="Z37" s="15"/>
      <c r="AA37" s="15"/>
      <c r="AB37" s="15"/>
      <c r="AC37" s="15"/>
      <c r="AD37" s="15"/>
      <c r="AE37" s="15"/>
      <c r="AF37" s="36"/>
      <c r="AG37" s="36"/>
      <c r="AH37" s="36"/>
      <c r="AI37" s="36"/>
      <c r="AJ37" s="9"/>
    </row>
    <row r="38" spans="2:36">
      <c r="B38" s="52"/>
      <c r="C38" s="53"/>
      <c r="D38" s="54"/>
      <c r="E38" s="5"/>
      <c r="F38" s="5"/>
      <c r="G38" s="5"/>
      <c r="H38" s="5"/>
      <c r="I38" s="5"/>
      <c r="J38" s="5"/>
      <c r="K38" s="55" t="s">
        <v>77</v>
      </c>
      <c r="L38" s="5"/>
      <c r="M38" s="13"/>
      <c r="R38" s="9"/>
      <c r="U38" s="15"/>
      <c r="V38" s="15"/>
      <c r="W38" s="15"/>
      <c r="X38" s="40"/>
      <c r="Y38" s="40"/>
      <c r="Z38" s="40"/>
      <c r="AA38" s="40"/>
      <c r="AB38" s="15"/>
      <c r="AC38" s="15"/>
      <c r="AD38" s="15"/>
      <c r="AE38" s="15"/>
      <c r="AF38" s="36"/>
      <c r="AG38" s="36"/>
      <c r="AH38" s="36"/>
      <c r="AI38" s="36"/>
      <c r="AJ38" s="9"/>
    </row>
    <row r="39" spans="2:36">
      <c r="B39" s="25" t="s">
        <v>103</v>
      </c>
      <c r="C39" s="25"/>
      <c r="D39" s="25"/>
      <c r="E39" s="25"/>
      <c r="F39" s="25"/>
      <c r="G39" s="5"/>
      <c r="H39" s="25" t="s">
        <v>104</v>
      </c>
      <c r="I39" s="25"/>
      <c r="J39" s="25"/>
      <c r="K39" s="25"/>
      <c r="L39" s="25"/>
      <c r="M39" s="57" t="s">
        <v>83</v>
      </c>
      <c r="R39" s="9"/>
      <c r="U39" s="15"/>
      <c r="V39" s="15"/>
      <c r="W39" s="15"/>
      <c r="X39" s="40"/>
      <c r="Y39" s="40"/>
      <c r="Z39" s="40"/>
      <c r="AA39" s="40"/>
      <c r="AB39" s="15"/>
      <c r="AC39" s="15"/>
      <c r="AD39" s="15"/>
      <c r="AE39" s="15"/>
      <c r="AF39" s="36"/>
      <c r="AG39" s="36"/>
      <c r="AH39" s="36"/>
      <c r="AI39" s="36"/>
      <c r="AJ39" s="9"/>
    </row>
    <row r="40" spans="2:36">
      <c r="B40" s="13"/>
      <c r="C40" s="13"/>
      <c r="D40" s="13"/>
      <c r="E40" s="13"/>
      <c r="F40" s="13"/>
      <c r="H40" s="5"/>
      <c r="I40" s="5"/>
      <c r="J40" s="22"/>
      <c r="K40" s="5"/>
      <c r="L40" s="5"/>
      <c r="M40" s="5"/>
      <c r="R40" s="9"/>
      <c r="U40" s="15"/>
      <c r="V40" s="15"/>
      <c r="W40" s="15"/>
      <c r="X40" s="40"/>
      <c r="Y40" s="40"/>
      <c r="Z40" s="40"/>
      <c r="AA40" s="40"/>
      <c r="AB40" s="15"/>
      <c r="AC40" s="15"/>
      <c r="AD40" s="15"/>
      <c r="AE40" s="15"/>
      <c r="AF40" s="36"/>
      <c r="AG40" s="36"/>
      <c r="AH40" s="36"/>
      <c r="AI40" s="36"/>
      <c r="AJ40" s="9"/>
    </row>
    <row r="41" spans="2:36" ht="17">
      <c r="B41" s="5"/>
      <c r="C41" s="5"/>
      <c r="D41" s="5"/>
      <c r="E41" s="23"/>
      <c r="F41" s="23"/>
      <c r="G41" s="5"/>
      <c r="K41" s="5"/>
      <c r="L41" s="5"/>
      <c r="M41" s="5"/>
      <c r="R41" s="9"/>
      <c r="X41" s="40"/>
      <c r="Y41" s="40"/>
      <c r="Z41" s="40"/>
      <c r="AA41" s="40"/>
      <c r="AB41" s="15"/>
      <c r="AC41" s="15"/>
      <c r="AD41" s="15"/>
      <c r="AE41" s="15"/>
      <c r="AF41" s="36"/>
      <c r="AG41" s="36"/>
      <c r="AH41" s="36"/>
      <c r="AI41" s="36"/>
      <c r="AJ41" s="9"/>
    </row>
    <row r="42" spans="2:36" ht="17">
      <c r="B42" s="5"/>
      <c r="C42" s="5"/>
      <c r="D42" s="5"/>
      <c r="E42" s="23"/>
      <c r="F42" s="23"/>
      <c r="G42" s="5"/>
      <c r="K42" s="5"/>
      <c r="L42" s="5"/>
      <c r="M42" s="5"/>
      <c r="P42" s="22"/>
      <c r="Q42" s="5"/>
      <c r="R42" s="24"/>
      <c r="S42" s="36"/>
      <c r="T42" s="15"/>
      <c r="X42" s="40"/>
      <c r="Y42" s="40"/>
      <c r="Z42" s="40"/>
      <c r="AA42" s="40"/>
      <c r="AB42" s="15"/>
      <c r="AC42" s="15"/>
      <c r="AD42" s="15"/>
      <c r="AE42" s="15"/>
      <c r="AF42" s="36"/>
      <c r="AG42" s="36"/>
      <c r="AH42" s="36"/>
      <c r="AI42" s="36"/>
      <c r="AJ42" s="9"/>
    </row>
    <row r="43" spans="2:36" ht="17">
      <c r="B43" s="5"/>
      <c r="C43" s="5"/>
      <c r="D43" s="5"/>
      <c r="E43" s="23"/>
      <c r="F43" s="23"/>
      <c r="G43" s="5"/>
      <c r="K43" s="5"/>
      <c r="L43" s="5"/>
      <c r="M43" s="5"/>
      <c r="P43" s="5"/>
      <c r="Q43" s="5"/>
      <c r="R43" s="5"/>
      <c r="S43" s="36"/>
      <c r="T43" s="15"/>
      <c r="X43" s="15"/>
      <c r="Y43" s="15"/>
      <c r="Z43" s="15"/>
      <c r="AA43" s="15"/>
      <c r="AB43" s="15"/>
      <c r="AC43" s="15"/>
      <c r="AD43" s="15"/>
      <c r="AE43" s="15"/>
      <c r="AF43" s="36"/>
      <c r="AG43" s="36"/>
      <c r="AH43" s="36"/>
      <c r="AI43" s="36"/>
      <c r="AJ43" s="9"/>
    </row>
    <row r="44" spans="2:36" ht="17">
      <c r="B44" s="5"/>
      <c r="C44" s="5"/>
      <c r="D44" s="5"/>
      <c r="E44" s="23"/>
      <c r="F44" s="23"/>
      <c r="G44" s="5"/>
      <c r="K44" s="5"/>
      <c r="L44" s="5"/>
      <c r="M44" s="5"/>
      <c r="P44" s="5"/>
      <c r="Q44" s="5"/>
      <c r="R44" s="5"/>
      <c r="S44" s="36"/>
      <c r="T44" s="15"/>
      <c r="X44" s="15"/>
      <c r="Y44" s="15"/>
      <c r="Z44" s="15"/>
      <c r="AA44" s="15"/>
      <c r="AB44" s="15"/>
      <c r="AC44" s="15"/>
      <c r="AD44" s="15"/>
      <c r="AE44" s="15"/>
      <c r="AF44" s="36"/>
      <c r="AG44" s="36"/>
      <c r="AH44" s="36"/>
      <c r="AI44" s="36"/>
      <c r="AJ44" s="9"/>
    </row>
    <row r="45" spans="2:36" ht="17">
      <c r="B45" s="5"/>
      <c r="C45" s="5"/>
      <c r="D45" s="5"/>
      <c r="E45" s="23"/>
      <c r="F45" s="23"/>
      <c r="G45" s="5"/>
      <c r="K45" s="5"/>
      <c r="L45" s="5"/>
      <c r="M45" s="5"/>
      <c r="X45" s="15"/>
      <c r="Y45" s="15"/>
      <c r="Z45" s="15"/>
      <c r="AA45" s="15"/>
      <c r="AB45" s="15"/>
      <c r="AC45" s="15"/>
      <c r="AD45" s="15"/>
      <c r="AE45" s="15"/>
      <c r="AF45" s="36"/>
      <c r="AG45" s="36"/>
      <c r="AH45" s="36"/>
      <c r="AI45" s="36"/>
      <c r="AJ45" s="9"/>
    </row>
    <row r="46" spans="2:36" ht="17">
      <c r="B46" s="5"/>
      <c r="C46" s="5"/>
      <c r="D46" s="5"/>
      <c r="E46" s="23"/>
      <c r="F46" s="23"/>
      <c r="G46" s="5"/>
      <c r="H46" s="5"/>
      <c r="I46" s="5"/>
      <c r="J46" s="5"/>
      <c r="K46" s="5"/>
      <c r="L46" s="5"/>
      <c r="M46" s="5"/>
      <c r="S46" s="36"/>
      <c r="T46" s="15"/>
      <c r="U46" s="15"/>
      <c r="V46" s="15"/>
      <c r="W46" s="15"/>
      <c r="X46" s="15"/>
      <c r="Y46" s="15"/>
      <c r="Z46" s="15"/>
      <c r="AA46" s="15"/>
      <c r="AB46" s="15"/>
      <c r="AC46" s="15"/>
      <c r="AD46" s="15"/>
      <c r="AE46" s="15"/>
      <c r="AF46" s="36"/>
      <c r="AG46" s="36"/>
      <c r="AH46" s="36"/>
      <c r="AI46" s="36"/>
      <c r="AJ46" s="9"/>
    </row>
    <row r="47" spans="2:36">
      <c r="B47" s="5"/>
      <c r="C47" s="5"/>
      <c r="D47" s="5"/>
      <c r="E47" s="5"/>
      <c r="F47" s="5"/>
      <c r="G47" s="5"/>
      <c r="H47" s="5"/>
      <c r="I47" s="5"/>
      <c r="J47" s="5"/>
      <c r="K47" s="5"/>
      <c r="L47" s="5"/>
      <c r="M47" s="5"/>
      <c r="S47" s="36"/>
      <c r="T47" s="15"/>
      <c r="U47" s="15"/>
      <c r="V47" s="15"/>
      <c r="W47" s="15"/>
      <c r="X47" s="15"/>
      <c r="Y47" s="15"/>
      <c r="Z47" s="15"/>
      <c r="AA47" s="15"/>
      <c r="AB47" s="15"/>
      <c r="AC47" s="15"/>
      <c r="AD47" s="15"/>
      <c r="AE47" s="15"/>
      <c r="AF47" s="36"/>
      <c r="AG47" s="36"/>
      <c r="AH47" s="36"/>
      <c r="AI47" s="36"/>
      <c r="AJ47" s="9"/>
    </row>
    <row r="48" spans="2:36">
      <c r="B48" s="5"/>
      <c r="C48" s="5"/>
      <c r="D48" s="5"/>
      <c r="E48" s="5"/>
      <c r="F48" s="5"/>
      <c r="G48" s="5"/>
      <c r="H48" s="5"/>
      <c r="I48" s="5"/>
      <c r="J48" s="5"/>
      <c r="K48" s="5"/>
      <c r="L48" s="5"/>
      <c r="M48" s="5"/>
      <c r="S48" s="36"/>
      <c r="T48" s="15"/>
      <c r="U48" s="15"/>
      <c r="V48" s="15"/>
      <c r="W48" s="15"/>
      <c r="X48" s="15"/>
      <c r="Y48" s="15"/>
      <c r="Z48" s="15"/>
      <c r="AA48" s="15"/>
      <c r="AB48" s="15"/>
      <c r="AC48" s="15"/>
      <c r="AD48" s="15"/>
      <c r="AE48" s="15"/>
      <c r="AF48" s="36"/>
      <c r="AG48" s="36"/>
      <c r="AH48" s="36"/>
      <c r="AI48" s="36"/>
      <c r="AJ48" s="9"/>
    </row>
    <row r="49" spans="1:36">
      <c r="B49" s="5"/>
      <c r="C49" s="5"/>
      <c r="D49" s="5"/>
      <c r="E49" s="5"/>
      <c r="F49" s="5"/>
      <c r="G49" s="5"/>
      <c r="H49" s="5"/>
      <c r="I49" s="5"/>
      <c r="J49" s="5"/>
      <c r="K49" s="5"/>
      <c r="L49" s="5"/>
      <c r="M49" s="5"/>
      <c r="S49" s="36"/>
      <c r="T49" s="15"/>
      <c r="U49" s="15"/>
      <c r="V49" s="15"/>
      <c r="W49" s="15"/>
      <c r="X49" s="15"/>
      <c r="Y49" s="15"/>
      <c r="Z49" s="15"/>
      <c r="AA49" s="15"/>
      <c r="AB49" s="15"/>
      <c r="AC49" s="15"/>
      <c r="AD49" s="15"/>
      <c r="AE49" s="15"/>
      <c r="AF49" s="36"/>
      <c r="AG49" s="36"/>
      <c r="AH49" s="36"/>
      <c r="AI49" s="36"/>
      <c r="AJ49" s="9"/>
    </row>
    <row r="50" spans="1:36">
      <c r="B50" s="5"/>
      <c r="C50" s="5"/>
      <c r="D50" s="5"/>
      <c r="E50" s="5"/>
      <c r="F50" s="5"/>
      <c r="G50" s="5"/>
      <c r="H50" s="5"/>
      <c r="I50" s="5"/>
      <c r="J50" s="5"/>
      <c r="K50" s="5"/>
      <c r="L50" s="5"/>
      <c r="M50" s="5"/>
      <c r="S50" s="36"/>
      <c r="T50" s="7"/>
      <c r="U50" s="7"/>
      <c r="V50" s="7"/>
      <c r="W50" s="15"/>
      <c r="X50" s="15"/>
      <c r="Y50" s="15"/>
      <c r="Z50" s="15"/>
      <c r="AA50" s="15"/>
      <c r="AB50" s="15"/>
      <c r="AC50" s="15"/>
      <c r="AD50" s="15"/>
      <c r="AE50" s="15"/>
      <c r="AF50" s="36"/>
      <c r="AG50" s="36"/>
      <c r="AH50" s="36"/>
      <c r="AI50" s="36"/>
      <c r="AJ50" s="9"/>
    </row>
    <row r="51" spans="1:36">
      <c r="B51" s="5"/>
      <c r="C51" s="5"/>
      <c r="D51" s="5"/>
      <c r="E51" s="5"/>
      <c r="F51" s="5"/>
      <c r="G51" s="5"/>
      <c r="H51" s="5"/>
      <c r="I51" s="5"/>
      <c r="J51" s="5"/>
      <c r="K51" s="5"/>
      <c r="L51" s="5"/>
      <c r="M51" s="5"/>
      <c r="S51" s="15"/>
      <c r="T51" s="15"/>
      <c r="U51" s="15"/>
      <c r="V51" s="15"/>
      <c r="W51" s="15"/>
      <c r="X51" s="15"/>
      <c r="Y51" s="15"/>
      <c r="Z51" s="15"/>
      <c r="AA51" s="15"/>
      <c r="AB51" s="15"/>
      <c r="AC51" s="41"/>
      <c r="AD51" s="15"/>
      <c r="AE51" s="15"/>
      <c r="AF51" s="36"/>
      <c r="AG51" s="36"/>
      <c r="AH51" s="36"/>
      <c r="AI51" s="36"/>
      <c r="AJ51" s="9"/>
    </row>
    <row r="52" spans="1:36">
      <c r="B52" s="5"/>
      <c r="C52" s="5"/>
      <c r="D52" s="5"/>
      <c r="E52" s="5"/>
      <c r="F52" s="5"/>
      <c r="G52" s="5"/>
      <c r="H52" s="5"/>
      <c r="I52" s="5"/>
      <c r="J52" s="5"/>
      <c r="K52" s="5"/>
      <c r="L52" s="5"/>
      <c r="M52" s="5"/>
      <c r="S52" s="15"/>
      <c r="T52" s="15"/>
      <c r="U52" s="15"/>
      <c r="V52" s="15"/>
      <c r="W52" s="15"/>
      <c r="X52" s="15"/>
      <c r="Y52" s="15"/>
      <c r="Z52" s="15"/>
      <c r="AA52" s="15"/>
      <c r="AB52" s="15"/>
      <c r="AC52" s="15"/>
      <c r="AD52" s="15"/>
      <c r="AE52" s="15"/>
      <c r="AF52" s="36"/>
      <c r="AG52" s="36"/>
      <c r="AH52" s="36"/>
      <c r="AI52" s="36"/>
      <c r="AJ52" s="9"/>
    </row>
    <row r="53" spans="1:36">
      <c r="B53" s="5"/>
      <c r="C53" s="5"/>
      <c r="D53" s="5"/>
      <c r="E53" s="5"/>
      <c r="F53" s="5"/>
      <c r="G53" s="5"/>
      <c r="H53" s="5"/>
      <c r="I53" s="5"/>
      <c r="J53" s="5"/>
      <c r="K53" s="5"/>
      <c r="L53" s="5"/>
      <c r="M53" s="5"/>
      <c r="S53" s="15"/>
      <c r="T53" s="40"/>
      <c r="U53" s="40"/>
      <c r="V53" s="40"/>
      <c r="W53" s="40"/>
      <c r="X53" s="36"/>
      <c r="Y53" s="36"/>
      <c r="Z53" s="36"/>
      <c r="AA53" s="36"/>
      <c r="AB53" s="36"/>
      <c r="AC53" s="36"/>
      <c r="AD53" s="36"/>
      <c r="AE53" s="36"/>
      <c r="AF53" s="36"/>
      <c r="AG53" s="36"/>
      <c r="AH53" s="36"/>
      <c r="AI53" s="36"/>
      <c r="AJ53" s="9"/>
    </row>
    <row r="54" spans="1:36">
      <c r="B54" s="5"/>
      <c r="C54" s="5"/>
      <c r="D54" s="5"/>
      <c r="E54" s="5"/>
      <c r="F54" s="5"/>
      <c r="G54" s="5"/>
      <c r="H54" s="5"/>
      <c r="I54" s="5"/>
      <c r="J54" s="5"/>
      <c r="K54" s="5"/>
      <c r="L54" s="5"/>
      <c r="M54" s="5"/>
      <c r="R54" s="9"/>
      <c r="S54" s="15"/>
      <c r="T54" s="40"/>
      <c r="U54" s="40"/>
      <c r="V54" s="40"/>
      <c r="W54" s="40"/>
      <c r="X54" s="36"/>
      <c r="Y54" s="36"/>
      <c r="Z54" s="36"/>
      <c r="AA54" s="36"/>
      <c r="AB54" s="42"/>
      <c r="AC54" s="36"/>
      <c r="AD54" s="36"/>
      <c r="AE54" s="36"/>
      <c r="AF54" s="36"/>
      <c r="AG54" s="36"/>
      <c r="AH54" s="36"/>
      <c r="AI54" s="36"/>
      <c r="AJ54" s="9"/>
    </row>
    <row r="55" spans="1:36">
      <c r="R55" s="9"/>
      <c r="S55" s="15"/>
      <c r="T55" s="40"/>
      <c r="U55" s="40"/>
      <c r="V55" s="40"/>
      <c r="W55" s="40"/>
      <c r="X55" s="36"/>
      <c r="Y55" s="36"/>
      <c r="Z55" s="36"/>
      <c r="AA55" s="36"/>
      <c r="AB55" s="36"/>
      <c r="AC55" s="36"/>
      <c r="AD55" s="36"/>
      <c r="AE55" s="36"/>
      <c r="AF55" s="36"/>
      <c r="AG55" s="36"/>
      <c r="AH55" s="36"/>
      <c r="AI55" s="36"/>
      <c r="AJ55" s="9"/>
    </row>
    <row r="56" spans="1:36">
      <c r="R56" s="9"/>
      <c r="S56" s="15"/>
      <c r="T56" s="40"/>
      <c r="U56" s="40"/>
      <c r="V56" s="40"/>
      <c r="W56" s="40"/>
      <c r="X56" s="36"/>
      <c r="Y56" s="36"/>
      <c r="Z56" s="36"/>
      <c r="AA56" s="36"/>
      <c r="AB56" s="36"/>
      <c r="AC56" s="36"/>
      <c r="AD56" s="36"/>
      <c r="AE56" s="36"/>
      <c r="AF56" s="36"/>
      <c r="AG56" s="36"/>
      <c r="AH56" s="36"/>
      <c r="AI56" s="36"/>
      <c r="AJ56" s="9"/>
    </row>
    <row r="57" spans="1:36">
      <c r="B57" s="5"/>
      <c r="C57" s="5"/>
      <c r="D57" s="5"/>
      <c r="E57" s="5"/>
      <c r="F57" s="5"/>
      <c r="G57" s="5"/>
      <c r="H57" s="5"/>
      <c r="I57" s="5"/>
      <c r="J57" s="5"/>
      <c r="K57" s="5"/>
      <c r="L57" s="5"/>
      <c r="M57" s="5"/>
      <c r="R57" s="9"/>
      <c r="S57" s="15"/>
      <c r="T57" s="40"/>
      <c r="U57" s="40"/>
      <c r="V57" s="40"/>
      <c r="W57" s="40"/>
      <c r="X57" s="36"/>
      <c r="Y57" s="36"/>
      <c r="Z57" s="36"/>
      <c r="AA57" s="36"/>
      <c r="AB57" s="36"/>
      <c r="AC57" s="36"/>
      <c r="AD57" s="36"/>
      <c r="AE57" s="36"/>
      <c r="AF57" s="36"/>
      <c r="AG57" s="36"/>
      <c r="AH57" s="36"/>
      <c r="AI57" s="36"/>
      <c r="AJ57" s="9"/>
    </row>
    <row r="58" spans="1:36">
      <c r="B58" s="5"/>
      <c r="C58" s="5"/>
      <c r="D58" s="5"/>
      <c r="E58" s="5"/>
      <c r="F58" s="5"/>
      <c r="G58" s="5"/>
      <c r="H58" s="5"/>
      <c r="I58" s="5"/>
      <c r="J58" s="5"/>
      <c r="K58" s="5"/>
      <c r="L58" s="5"/>
      <c r="M58" s="5"/>
      <c r="R58" s="9"/>
      <c r="S58" s="36"/>
      <c r="T58" s="43"/>
      <c r="U58" s="43"/>
      <c r="V58" s="43"/>
      <c r="W58" s="36"/>
      <c r="X58" s="36"/>
      <c r="Y58" s="36"/>
      <c r="Z58" s="36"/>
      <c r="AA58" s="36"/>
      <c r="AB58" s="36"/>
      <c r="AC58" s="36"/>
      <c r="AD58" s="36"/>
      <c r="AE58" s="36"/>
      <c r="AF58" s="36"/>
      <c r="AG58" s="36"/>
      <c r="AH58" s="36"/>
      <c r="AI58" s="36"/>
      <c r="AJ58" s="9"/>
    </row>
    <row r="59" spans="1:36">
      <c r="B59" s="5"/>
      <c r="C59" s="5"/>
      <c r="D59" s="5"/>
      <c r="E59" s="5"/>
      <c r="F59" s="5"/>
      <c r="G59" s="5"/>
      <c r="H59" s="5"/>
      <c r="I59" s="5"/>
      <c r="J59" s="5"/>
      <c r="K59" s="5"/>
      <c r="L59" s="5"/>
      <c r="M59" s="5"/>
      <c r="R59" s="9"/>
      <c r="S59" s="7"/>
      <c r="T59" s="7"/>
      <c r="U59" s="7"/>
      <c r="V59" s="7"/>
      <c r="W59" s="7"/>
      <c r="X59" s="36"/>
      <c r="Y59" s="36"/>
      <c r="Z59" s="36"/>
      <c r="AA59" s="36"/>
      <c r="AB59" s="36"/>
      <c r="AC59" s="36"/>
      <c r="AD59" s="36"/>
      <c r="AE59" s="36"/>
      <c r="AF59" s="36"/>
      <c r="AG59" s="36"/>
      <c r="AH59" s="36"/>
      <c r="AI59" s="36"/>
      <c r="AJ59" s="9"/>
    </row>
    <row r="60" spans="1:36">
      <c r="A60" s="13"/>
      <c r="B60" s="13"/>
      <c r="C60" s="13"/>
      <c r="D60" s="13"/>
      <c r="E60" s="13"/>
      <c r="F60" s="13"/>
      <c r="G60" s="13"/>
      <c r="H60" s="13"/>
      <c r="I60" s="13"/>
      <c r="J60" s="13"/>
      <c r="K60" s="13"/>
      <c r="L60" s="13"/>
      <c r="M60" s="13"/>
      <c r="N60" s="5"/>
      <c r="R60" s="9"/>
      <c r="S60" s="36"/>
      <c r="T60" s="36"/>
      <c r="U60" s="36"/>
      <c r="V60" s="36"/>
      <c r="W60" s="36"/>
      <c r="X60" s="36"/>
      <c r="Y60" s="36"/>
      <c r="Z60" s="36"/>
      <c r="AA60" s="36"/>
      <c r="AB60" s="36"/>
      <c r="AC60" s="36"/>
      <c r="AD60" s="36"/>
      <c r="AE60" s="36"/>
      <c r="AF60" s="36"/>
      <c r="AG60" s="36"/>
      <c r="AH60" s="36"/>
      <c r="AI60" s="36"/>
      <c r="AJ60" s="9"/>
    </row>
    <row r="61" spans="1:36">
      <c r="R61" s="9"/>
      <c r="S61" s="36"/>
      <c r="T61" s="36"/>
      <c r="U61" s="36"/>
      <c r="V61" s="36"/>
      <c r="W61" s="36"/>
      <c r="X61" s="36"/>
      <c r="Y61" s="36"/>
      <c r="Z61" s="36"/>
      <c r="AA61" s="36"/>
      <c r="AB61" s="36"/>
      <c r="AC61" s="36"/>
      <c r="AD61" s="36"/>
      <c r="AE61" s="36"/>
      <c r="AF61" s="36"/>
      <c r="AG61" s="36"/>
      <c r="AH61" s="36"/>
      <c r="AI61" s="36"/>
      <c r="AJ61" s="9"/>
    </row>
    <row r="62" spans="1:36">
      <c r="F62" s="5"/>
      <c r="G62" s="5"/>
      <c r="H62" s="5"/>
      <c r="I62" s="5"/>
      <c r="J62" s="5"/>
      <c r="K62" s="5"/>
      <c r="L62" s="5"/>
      <c r="M62" s="5"/>
      <c r="R62" s="9"/>
      <c r="S62" s="7"/>
      <c r="T62" s="7"/>
      <c r="U62" s="7"/>
      <c r="V62" s="7"/>
      <c r="W62" s="7"/>
      <c r="X62" s="36"/>
      <c r="Y62" s="36"/>
      <c r="Z62" s="36"/>
      <c r="AA62" s="36"/>
      <c r="AB62" s="36"/>
      <c r="AC62" s="36"/>
      <c r="AD62" s="36"/>
      <c r="AE62" s="36"/>
      <c r="AF62" s="36"/>
      <c r="AG62" s="36"/>
      <c r="AH62" s="36"/>
      <c r="AI62" s="36"/>
      <c r="AJ62" s="9"/>
    </row>
    <row r="63" spans="1:36">
      <c r="F63" s="5"/>
      <c r="G63" s="5"/>
      <c r="H63" s="5"/>
      <c r="I63" s="5"/>
      <c r="J63" s="5"/>
      <c r="K63" s="5"/>
      <c r="L63" s="5"/>
      <c r="M63" s="5"/>
      <c r="R63" s="9"/>
      <c r="S63" s="7"/>
      <c r="T63" s="7"/>
      <c r="U63" s="7"/>
      <c r="V63" s="7"/>
      <c r="W63" s="7"/>
      <c r="X63" s="36"/>
      <c r="Y63" s="36"/>
      <c r="Z63" s="36"/>
      <c r="AA63" s="36"/>
      <c r="AB63" s="36"/>
      <c r="AC63" s="36"/>
      <c r="AD63" s="36"/>
      <c r="AE63" s="36"/>
      <c r="AF63" s="36"/>
      <c r="AG63" s="36"/>
      <c r="AH63" s="36"/>
      <c r="AI63" s="36"/>
      <c r="AJ63" s="9"/>
    </row>
    <row r="64" spans="1:36">
      <c r="F64" s="5"/>
      <c r="G64" s="5"/>
      <c r="H64" s="5"/>
      <c r="I64" s="5"/>
      <c r="J64" s="5"/>
      <c r="K64" s="5"/>
      <c r="L64" s="5"/>
      <c r="M64" s="5"/>
      <c r="R64" s="9"/>
      <c r="S64" s="7"/>
      <c r="T64" s="7"/>
      <c r="U64" s="7"/>
      <c r="V64" s="7"/>
      <c r="W64" s="7"/>
      <c r="X64" s="36"/>
      <c r="Y64" s="36"/>
      <c r="Z64" s="36"/>
      <c r="AA64" s="36"/>
      <c r="AB64" s="36"/>
      <c r="AC64" s="36"/>
      <c r="AD64" s="36"/>
      <c r="AE64" s="36"/>
      <c r="AF64" s="36"/>
      <c r="AG64" s="36"/>
      <c r="AH64" s="36"/>
      <c r="AI64" s="36"/>
      <c r="AJ64" s="9"/>
    </row>
    <row r="65" spans="6:36">
      <c r="F65" s="5"/>
      <c r="G65" s="5"/>
      <c r="H65" s="5"/>
      <c r="I65" s="5"/>
      <c r="J65" s="5"/>
      <c r="K65" s="5"/>
      <c r="L65" s="5"/>
      <c r="M65" s="5"/>
      <c r="R65" s="9"/>
      <c r="S65" s="7"/>
      <c r="T65" s="7"/>
      <c r="U65" s="7"/>
      <c r="V65" s="7"/>
      <c r="W65" s="7"/>
      <c r="X65" s="36"/>
      <c r="Y65" s="36"/>
      <c r="Z65" s="36"/>
      <c r="AA65" s="36"/>
      <c r="AB65" s="36"/>
      <c r="AC65" s="36"/>
      <c r="AD65" s="36"/>
      <c r="AE65" s="36"/>
      <c r="AF65" s="36"/>
      <c r="AG65" s="36"/>
      <c r="AH65" s="36"/>
      <c r="AI65" s="36"/>
      <c r="AJ65" s="9"/>
    </row>
    <row r="66" spans="6:36">
      <c r="F66" s="5"/>
      <c r="G66" s="5"/>
      <c r="H66" s="5"/>
      <c r="I66" s="5"/>
      <c r="J66" s="5"/>
      <c r="K66" s="5"/>
      <c r="L66" s="5"/>
      <c r="M66" s="5"/>
      <c r="R66" s="9"/>
      <c r="S66" s="7"/>
      <c r="T66" s="7"/>
      <c r="U66" s="7"/>
      <c r="V66" s="7"/>
      <c r="W66" s="7"/>
      <c r="X66" s="36"/>
      <c r="Y66" s="36"/>
      <c r="Z66" s="36"/>
      <c r="AA66" s="36"/>
      <c r="AB66" s="36"/>
      <c r="AC66" s="36"/>
      <c r="AD66" s="36"/>
      <c r="AE66" s="36"/>
      <c r="AF66" s="36"/>
      <c r="AG66" s="36"/>
      <c r="AH66" s="36"/>
      <c r="AI66" s="36"/>
      <c r="AJ66" s="9"/>
    </row>
    <row r="67" spans="6:36">
      <c r="F67" s="5"/>
      <c r="G67" s="5"/>
      <c r="H67" s="5"/>
      <c r="I67" s="5"/>
      <c r="J67" s="5"/>
      <c r="K67" s="5"/>
      <c r="L67" s="5"/>
      <c r="M67" s="5"/>
      <c r="R67" s="9"/>
      <c r="S67" s="7"/>
      <c r="T67" s="7"/>
      <c r="U67" s="7"/>
      <c r="V67" s="7"/>
      <c r="W67" s="7"/>
      <c r="X67" s="36"/>
      <c r="Y67" s="36"/>
      <c r="Z67" s="36"/>
      <c r="AA67" s="36"/>
      <c r="AB67" s="36"/>
      <c r="AC67" s="36"/>
      <c r="AD67" s="36"/>
      <c r="AE67" s="36"/>
      <c r="AF67" s="36"/>
      <c r="AG67" s="36"/>
      <c r="AH67" s="36"/>
      <c r="AI67" s="36"/>
      <c r="AJ67" s="9"/>
    </row>
    <row r="68" spans="6:36">
      <c r="F68" s="5"/>
      <c r="G68" s="5"/>
      <c r="H68" s="5"/>
      <c r="I68" s="5"/>
      <c r="J68" s="5"/>
      <c r="K68" s="5"/>
      <c r="L68" s="5"/>
      <c r="M68" s="5"/>
      <c r="R68" s="9"/>
      <c r="S68" s="7"/>
      <c r="T68" s="7"/>
      <c r="U68" s="7"/>
      <c r="V68" s="7"/>
      <c r="W68" s="7"/>
      <c r="X68" s="36"/>
      <c r="Y68" s="36"/>
      <c r="Z68" s="36"/>
      <c r="AA68" s="36"/>
      <c r="AB68" s="36"/>
      <c r="AC68" s="36"/>
      <c r="AD68" s="36"/>
      <c r="AE68" s="36"/>
      <c r="AF68" s="36"/>
      <c r="AG68" s="36"/>
      <c r="AH68" s="36"/>
      <c r="AI68" s="36"/>
      <c r="AJ68" s="9"/>
    </row>
    <row r="69" spans="6:36">
      <c r="F69" s="5"/>
      <c r="G69" s="5"/>
      <c r="H69" s="5"/>
      <c r="I69" s="5"/>
      <c r="J69" s="5"/>
      <c r="K69" s="5"/>
      <c r="L69" s="5"/>
      <c r="M69" s="5"/>
      <c r="R69" s="9"/>
      <c r="S69" s="7"/>
      <c r="T69" s="7"/>
      <c r="U69" s="7"/>
      <c r="V69" s="7"/>
      <c r="W69" s="7"/>
      <c r="X69" s="36"/>
      <c r="Y69" s="36"/>
      <c r="Z69" s="36"/>
      <c r="AA69" s="36"/>
      <c r="AB69" s="36"/>
      <c r="AC69" s="36"/>
      <c r="AD69" s="36"/>
      <c r="AE69" s="36"/>
      <c r="AF69" s="36"/>
      <c r="AG69" s="36"/>
      <c r="AH69" s="36"/>
      <c r="AI69" s="36"/>
      <c r="AJ69" s="9"/>
    </row>
    <row r="70" spans="6:36">
      <c r="F70" s="5"/>
      <c r="G70" s="5"/>
      <c r="H70" s="5"/>
      <c r="I70" s="5"/>
      <c r="J70" s="5"/>
      <c r="K70" s="5"/>
      <c r="L70" s="5"/>
      <c r="M70" s="5"/>
      <c r="R70" s="9"/>
      <c r="S70" s="36"/>
      <c r="T70" s="36"/>
      <c r="U70" s="36"/>
      <c r="V70" s="36"/>
      <c r="W70" s="36"/>
      <c r="X70" s="36"/>
      <c r="Y70" s="36"/>
      <c r="Z70" s="36"/>
      <c r="AA70" s="36"/>
      <c r="AB70" s="36"/>
      <c r="AC70" s="36"/>
      <c r="AD70" s="36"/>
      <c r="AE70" s="36"/>
      <c r="AF70" s="36"/>
      <c r="AG70" s="36"/>
      <c r="AH70" s="36"/>
      <c r="AI70" s="36"/>
      <c r="AJ70" s="9"/>
    </row>
    <row r="71" spans="6:36">
      <c r="R71" s="9"/>
      <c r="S71" s="36"/>
      <c r="T71" s="36"/>
      <c r="U71" s="36"/>
      <c r="V71" s="36"/>
      <c r="W71" s="36"/>
      <c r="X71" s="36"/>
      <c r="Y71" s="36"/>
      <c r="Z71" s="36"/>
      <c r="AA71" s="36"/>
      <c r="AB71" s="36"/>
      <c r="AC71" s="36"/>
      <c r="AD71" s="36"/>
      <c r="AE71" s="36"/>
      <c r="AF71" s="36"/>
      <c r="AG71" s="36"/>
      <c r="AH71" s="36"/>
      <c r="AI71" s="36"/>
      <c r="AJ71" s="9"/>
    </row>
    <row r="72" spans="6:36">
      <c r="R72" s="9"/>
      <c r="S72" s="9"/>
      <c r="T72" s="9"/>
      <c r="U72" s="9"/>
      <c r="V72" s="9"/>
      <c r="W72" s="9"/>
      <c r="X72" s="9"/>
      <c r="Y72" s="9"/>
      <c r="Z72" s="9"/>
      <c r="AA72" s="36"/>
      <c r="AB72" s="36"/>
      <c r="AC72" s="36"/>
      <c r="AD72" s="36"/>
      <c r="AE72" s="36"/>
      <c r="AF72" s="36"/>
      <c r="AG72" s="36"/>
      <c r="AH72" s="36"/>
      <c r="AI72" s="9"/>
      <c r="AJ72" s="9"/>
    </row>
    <row r="73" spans="6:36">
      <c r="R73" s="9"/>
      <c r="S73" s="9"/>
      <c r="T73" s="9"/>
      <c r="U73" s="9"/>
      <c r="V73" s="9"/>
      <c r="W73" s="9"/>
      <c r="X73" s="9"/>
      <c r="Y73" s="9"/>
      <c r="Z73" s="9"/>
      <c r="AA73" s="36"/>
      <c r="AB73" s="36"/>
      <c r="AC73" s="36"/>
      <c r="AD73" s="36"/>
      <c r="AE73" s="36"/>
      <c r="AF73" s="36"/>
      <c r="AG73" s="36"/>
      <c r="AH73" s="36"/>
      <c r="AI73" s="9"/>
      <c r="AJ73" s="9"/>
    </row>
    <row r="74" spans="6:36">
      <c r="R74" s="9"/>
      <c r="S74" s="9"/>
      <c r="T74" s="9"/>
      <c r="U74" s="9"/>
      <c r="V74" s="9"/>
      <c r="W74" s="9"/>
      <c r="X74" s="9"/>
      <c r="Y74" s="9"/>
      <c r="Z74" s="9"/>
      <c r="AA74" s="36"/>
      <c r="AB74" s="36"/>
      <c r="AC74" s="36"/>
      <c r="AD74" s="36"/>
      <c r="AE74" s="36"/>
      <c r="AF74" s="36"/>
      <c r="AG74" s="36"/>
      <c r="AH74" s="36"/>
      <c r="AI74" s="9"/>
      <c r="AJ74" s="9"/>
    </row>
    <row r="75" spans="6:36">
      <c r="R75" s="9"/>
      <c r="S75" s="9"/>
      <c r="T75" s="9"/>
      <c r="U75" s="9"/>
      <c r="V75" s="9"/>
      <c r="W75" s="9"/>
      <c r="X75" s="9"/>
      <c r="Y75" s="9"/>
      <c r="Z75" s="9"/>
      <c r="AA75" s="36"/>
      <c r="AB75" s="36"/>
      <c r="AC75" s="36"/>
      <c r="AD75" s="36"/>
      <c r="AE75" s="36"/>
      <c r="AF75" s="36"/>
      <c r="AG75" s="36"/>
      <c r="AH75" s="36"/>
      <c r="AI75" s="9"/>
      <c r="AJ75" s="9"/>
    </row>
    <row r="76" spans="6:36">
      <c r="R76" s="9"/>
      <c r="S76" s="9"/>
      <c r="T76" s="9"/>
      <c r="U76" s="9"/>
      <c r="V76" s="9"/>
      <c r="W76" s="9"/>
      <c r="X76" s="9"/>
      <c r="Y76" s="9"/>
      <c r="Z76" s="9"/>
      <c r="AA76" s="36"/>
      <c r="AB76" s="36"/>
      <c r="AC76" s="36"/>
      <c r="AD76" s="36"/>
      <c r="AE76" s="36"/>
      <c r="AF76" s="36"/>
      <c r="AG76" s="36"/>
      <c r="AH76" s="36"/>
      <c r="AI76" s="9"/>
      <c r="AJ76" s="9"/>
    </row>
    <row r="77" spans="6:36">
      <c r="R77" s="9"/>
      <c r="S77" s="9"/>
      <c r="T77" s="9"/>
      <c r="U77" s="9"/>
      <c r="V77" s="9"/>
      <c r="W77" s="9"/>
      <c r="X77" s="9"/>
      <c r="Y77" s="9"/>
      <c r="Z77" s="9"/>
      <c r="AA77" s="36"/>
      <c r="AB77" s="36"/>
      <c r="AC77" s="36"/>
      <c r="AD77" s="36"/>
      <c r="AE77" s="36"/>
      <c r="AF77" s="36"/>
      <c r="AG77" s="36"/>
      <c r="AH77" s="36"/>
      <c r="AI77" s="9"/>
      <c r="AJ77" s="9"/>
    </row>
    <row r="78" spans="6:36">
      <c r="R78" s="9"/>
      <c r="S78" s="9"/>
      <c r="T78" s="9"/>
      <c r="U78" s="9"/>
      <c r="V78" s="9"/>
      <c r="W78" s="9"/>
      <c r="X78" s="9"/>
      <c r="Y78" s="9"/>
      <c r="Z78" s="9"/>
      <c r="AA78" s="36"/>
      <c r="AB78" s="36"/>
      <c r="AC78" s="36"/>
      <c r="AD78" s="36"/>
      <c r="AE78" s="36"/>
      <c r="AF78" s="36"/>
      <c r="AG78" s="36"/>
      <c r="AH78" s="36"/>
      <c r="AI78" s="9"/>
      <c r="AJ78" s="9"/>
    </row>
    <row r="79" spans="6:36">
      <c r="R79" s="9"/>
      <c r="S79" s="9"/>
      <c r="T79" s="9"/>
      <c r="U79" s="9"/>
      <c r="V79" s="9"/>
      <c r="W79" s="9"/>
      <c r="X79" s="9"/>
      <c r="Y79" s="9"/>
      <c r="Z79" s="9"/>
      <c r="AA79" s="36"/>
      <c r="AB79" s="36"/>
      <c r="AC79" s="36"/>
      <c r="AD79" s="36"/>
      <c r="AE79" s="36"/>
      <c r="AF79" s="36"/>
      <c r="AG79" s="36"/>
      <c r="AH79" s="36"/>
      <c r="AI79" s="9"/>
      <c r="AJ79" s="9"/>
    </row>
    <row r="80" spans="6:36">
      <c r="R80" s="9"/>
      <c r="S80" s="9"/>
      <c r="T80" s="9"/>
      <c r="U80" s="9"/>
      <c r="V80" s="9"/>
      <c r="W80" s="9"/>
      <c r="X80" s="9"/>
      <c r="Y80" s="9"/>
      <c r="Z80" s="9"/>
      <c r="AA80" s="36"/>
      <c r="AB80" s="36"/>
      <c r="AC80" s="44"/>
      <c r="AD80" s="36"/>
      <c r="AE80" s="36"/>
      <c r="AF80" s="36"/>
      <c r="AG80" s="36"/>
      <c r="AH80" s="36"/>
      <c r="AI80" s="9"/>
      <c r="AJ80" s="9"/>
    </row>
    <row r="81" spans="18:36">
      <c r="R81" s="9"/>
      <c r="S81" s="9"/>
      <c r="T81" s="9"/>
      <c r="U81" s="9"/>
      <c r="V81" s="9"/>
      <c r="W81" s="9"/>
      <c r="X81" s="9"/>
      <c r="Y81" s="9"/>
      <c r="Z81" s="9"/>
      <c r="AA81" s="36"/>
      <c r="AB81" s="36"/>
      <c r="AC81" s="44"/>
      <c r="AD81" s="36"/>
      <c r="AE81" s="36"/>
      <c r="AF81" s="36"/>
      <c r="AG81" s="36"/>
      <c r="AH81" s="36"/>
      <c r="AI81" s="9"/>
      <c r="AJ81" s="9"/>
    </row>
    <row r="82" spans="18:36">
      <c r="R82" s="9"/>
      <c r="S82" s="9"/>
      <c r="T82" s="9"/>
      <c r="U82" s="9"/>
      <c r="V82" s="9"/>
      <c r="W82" s="9"/>
      <c r="X82" s="9"/>
      <c r="Y82" s="9"/>
      <c r="Z82" s="9"/>
      <c r="AA82" s="36"/>
      <c r="AB82" s="36"/>
      <c r="AC82" s="44"/>
      <c r="AD82" s="36"/>
      <c r="AE82" s="36"/>
      <c r="AF82" s="36"/>
      <c r="AG82" s="36"/>
      <c r="AH82" s="36"/>
      <c r="AI82" s="9"/>
      <c r="AJ82" s="9"/>
    </row>
    <row r="83" spans="18:36">
      <c r="R83" s="9"/>
      <c r="S83" s="9"/>
      <c r="T83" s="9"/>
      <c r="U83" s="9"/>
      <c r="V83" s="9"/>
      <c r="W83" s="9"/>
      <c r="X83" s="9"/>
      <c r="Y83" s="9"/>
      <c r="Z83" s="9"/>
      <c r="AA83" s="36"/>
      <c r="AB83" s="36"/>
      <c r="AC83" s="44"/>
      <c r="AD83" s="44"/>
      <c r="AE83" s="36"/>
      <c r="AF83" s="36"/>
      <c r="AG83" s="36"/>
      <c r="AH83" s="36"/>
      <c r="AI83" s="9"/>
      <c r="AJ83" s="9"/>
    </row>
    <row r="84" spans="18:36">
      <c r="R84" s="9"/>
      <c r="S84" s="9"/>
      <c r="T84" s="9"/>
      <c r="U84" s="9"/>
      <c r="V84" s="9"/>
      <c r="W84" s="9"/>
      <c r="X84" s="9"/>
      <c r="Y84" s="9"/>
      <c r="Z84" s="9"/>
      <c r="AA84" s="36"/>
      <c r="AB84" s="36"/>
      <c r="AC84" s="44"/>
      <c r="AD84" s="44"/>
      <c r="AE84" s="36"/>
      <c r="AF84" s="36"/>
      <c r="AG84" s="36"/>
      <c r="AH84" s="36"/>
      <c r="AI84" s="9"/>
      <c r="AJ84" s="9"/>
    </row>
    <row r="85" spans="18:36">
      <c r="AA85" s="7"/>
      <c r="AB85" s="7"/>
      <c r="AC85" s="7"/>
      <c r="AD85" s="7"/>
      <c r="AE85" s="7"/>
      <c r="AF85" s="7"/>
      <c r="AG85" s="7"/>
      <c r="AH85" s="7"/>
    </row>
    <row r="86" spans="18:36">
      <c r="AA86" s="7"/>
      <c r="AB86" s="7"/>
      <c r="AC86" s="7"/>
      <c r="AD86" s="7"/>
      <c r="AE86" s="7"/>
      <c r="AF86" s="7"/>
      <c r="AG86" s="7"/>
      <c r="AH86" s="7"/>
    </row>
    <row r="87" spans="18:36">
      <c r="AA87" s="7"/>
      <c r="AB87" s="7"/>
      <c r="AC87" s="7"/>
      <c r="AD87" s="7"/>
      <c r="AE87" s="7"/>
      <c r="AF87" s="7"/>
      <c r="AG87" s="7"/>
      <c r="AH87" s="7"/>
    </row>
    <row r="88" spans="18:36">
      <c r="AA88" s="7"/>
      <c r="AB88" s="7"/>
      <c r="AC88" s="7"/>
      <c r="AD88" s="7"/>
      <c r="AE88" s="7"/>
      <c r="AF88" s="7"/>
      <c r="AG88" s="7"/>
      <c r="AH88" s="7"/>
    </row>
    <row r="89" spans="18:36">
      <c r="AA89" s="7"/>
      <c r="AB89" s="7"/>
      <c r="AC89" s="7"/>
      <c r="AD89" s="7"/>
      <c r="AE89" s="7"/>
      <c r="AF89" s="7"/>
      <c r="AG89" s="7"/>
      <c r="AH89" s="7"/>
    </row>
    <row r="90" spans="18:36">
      <c r="AA90" s="7"/>
      <c r="AB90" s="7"/>
      <c r="AC90" s="7"/>
      <c r="AD90" s="7"/>
      <c r="AE90" s="7"/>
      <c r="AF90" s="7"/>
      <c r="AG90" s="7"/>
      <c r="AH90" s="7"/>
    </row>
    <row r="91" spans="18:36">
      <c r="AA91" s="7"/>
      <c r="AB91" s="7"/>
      <c r="AC91" s="7"/>
      <c r="AD91" s="7"/>
      <c r="AE91" s="7"/>
      <c r="AF91" s="7"/>
      <c r="AG91" s="7"/>
      <c r="AH91" s="7"/>
    </row>
    <row r="92" spans="18:36">
      <c r="AA92" s="7"/>
      <c r="AB92" s="7"/>
      <c r="AC92" s="7"/>
      <c r="AD92" s="7"/>
      <c r="AE92" s="7"/>
      <c r="AF92" s="7"/>
      <c r="AG92" s="7"/>
      <c r="AH92" s="7"/>
    </row>
    <row r="93" spans="18:36">
      <c r="AA93" s="7"/>
      <c r="AB93" s="7"/>
      <c r="AC93" s="7"/>
      <c r="AD93" s="7"/>
      <c r="AE93" s="7"/>
      <c r="AF93" s="7"/>
      <c r="AG93" s="7"/>
      <c r="AH93" s="7"/>
    </row>
    <row r="94" spans="18:36">
      <c r="AA94" s="7"/>
      <c r="AB94" s="7"/>
      <c r="AC94" s="7"/>
      <c r="AD94" s="7"/>
      <c r="AE94" s="7"/>
      <c r="AF94" s="7"/>
      <c r="AG94" s="7"/>
      <c r="AH94" s="7"/>
    </row>
    <row r="95" spans="18:36">
      <c r="AA95" s="7"/>
      <c r="AB95" s="7"/>
      <c r="AC95" s="7"/>
      <c r="AD95" s="7"/>
      <c r="AE95" s="7"/>
      <c r="AF95" s="7"/>
      <c r="AG95" s="7"/>
      <c r="AH95" s="7"/>
    </row>
    <row r="96" spans="18:36">
      <c r="AA96" s="7"/>
      <c r="AB96" s="7"/>
      <c r="AC96" s="7"/>
      <c r="AD96" s="7"/>
      <c r="AE96" s="7"/>
      <c r="AF96" s="7"/>
      <c r="AG96" s="7"/>
      <c r="AH96" s="7"/>
    </row>
    <row r="97" spans="27:34">
      <c r="AA97" s="7"/>
      <c r="AB97" s="7"/>
      <c r="AC97" s="7"/>
      <c r="AD97" s="7"/>
      <c r="AE97" s="7"/>
      <c r="AF97" s="7"/>
      <c r="AG97" s="7"/>
      <c r="AH97" s="7"/>
    </row>
    <row r="98" spans="27:34">
      <c r="AA98" s="7"/>
      <c r="AB98" s="7"/>
      <c r="AC98" s="7"/>
      <c r="AD98" s="7"/>
      <c r="AE98" s="7"/>
      <c r="AF98" s="7"/>
      <c r="AG98" s="7"/>
      <c r="AH98" s="7"/>
    </row>
    <row r="99" spans="27:34">
      <c r="AA99" s="7"/>
      <c r="AB99" s="7"/>
      <c r="AC99" s="7"/>
      <c r="AD99" s="7"/>
      <c r="AE99" s="7"/>
      <c r="AF99" s="7"/>
      <c r="AG99" s="7"/>
      <c r="AH99" s="7"/>
    </row>
  </sheetData>
  <conditionalFormatting sqref="F26:F27">
    <cfRule type="iconSet" priority="1">
      <iconSet showValue="0" reverse="1">
        <cfvo type="percent" val="0"/>
        <cfvo type="num" val="0.5"/>
        <cfvo type="num" val="2"/>
      </iconSet>
    </cfRule>
    <cfRule type="iconSet" priority="5">
      <iconSet showValue="0" reverse="1">
        <cfvo type="percent" val="0"/>
        <cfvo type="percent" val="0.05"/>
        <cfvo type="percent" val="2"/>
      </iconSet>
    </cfRule>
  </conditionalFormatting>
  <conditionalFormatting sqref="F28">
    <cfRule type="iconSet" priority="4">
      <iconSet showValue="0" reverse="1">
        <cfvo type="percent" val="0"/>
        <cfvo type="num" val="0.9"/>
        <cfvo type="num" val="2"/>
      </iconSet>
    </cfRule>
  </conditionalFormatting>
  <conditionalFormatting sqref="F25">
    <cfRule type="iconSet" priority="2">
      <iconSet showValue="0" reverse="1">
        <cfvo type="percent" val="0"/>
        <cfvo type="num" val="7.0000000000000007E-2"/>
        <cfvo type="num" val="0.1"/>
      </iconSet>
    </cfRule>
    <cfRule type="iconSet" priority="3">
      <iconSet showValue="0" reverse="1">
        <cfvo type="percent" val="0"/>
        <cfvo type="num" val="0.9"/>
        <cfvo type="num" val="2"/>
      </iconSet>
    </cfRule>
  </conditionalFormatting>
  <pageMargins left="0.7" right="0.7" top="0.75" bottom="0.75" header="0.3" footer="0.3"/>
  <pageSetup scale="60" fitToWidth="0" fitToHeight="0" orientation="portrait" horizontalDpi="0" verticalDpi="0"/>
  <drawing r:id="rId1"/>
  <extLst>
    <ext xmlns:x14="http://schemas.microsoft.com/office/spreadsheetml/2009/9/main" uri="{05C60535-1F16-4fd2-B633-F4F36F0B64E0}">
      <x14:sparklineGroups xmlns:xm="http://schemas.microsoft.com/office/excel/2006/main">
        <x14:sparklineGroup displayEmptyCellsAs="gap" xr2:uid="{F0CF6E30-1398-9948-B192-38173753A589}">
          <x14:colorSeries rgb="FF3D7272"/>
          <x14:colorNegative theme="9"/>
          <x14:colorAxis rgb="FF000000"/>
          <x14:colorMarkers theme="8"/>
          <x14:colorFirst theme="4"/>
          <x14:colorLast theme="5"/>
          <x14:colorHigh theme="6"/>
          <x14:colorLow theme="7"/>
          <x14:sparklines>
            <x14:sparkline>
              <xm:f>'Dashboard - Performance Meassur'!Y18:AA18</xm:f>
              <xm:sqref>E27</xm:sqref>
            </x14:sparkline>
          </x14:sparklines>
        </x14:sparklineGroup>
        <x14:sparklineGroup displayEmptyCellsAs="gap" xr2:uid="{BA957B9A-83BA-E24A-9DA5-4A079785697D}">
          <x14:colorSeries rgb="FF3D7272"/>
          <x14:colorNegative theme="9"/>
          <x14:colorAxis rgb="FF000000"/>
          <x14:colorMarkers theme="8"/>
          <x14:colorFirst theme="4"/>
          <x14:colorLast theme="5"/>
          <x14:colorHigh theme="6"/>
          <x14:colorLow theme="7"/>
          <x14:sparklines>
            <x14:sparkline>
              <xm:f>'Dashboard - Performance Meassur'!Y22:AA22</xm:f>
              <xm:sqref>E26</xm:sqref>
            </x14:sparkline>
          </x14:sparklines>
        </x14:sparklineGroup>
        <x14:sparklineGroup displayEmptyCellsAs="gap" xr2:uid="{7318D0CB-961D-3442-977C-6283E5CBC683}">
          <x14:colorSeries rgb="FF3D7272"/>
          <x14:colorNegative theme="9"/>
          <x14:colorAxis rgb="FF000000"/>
          <x14:colorMarkers theme="8"/>
          <x14:colorFirst theme="4"/>
          <x14:colorLast theme="5"/>
          <x14:colorHigh theme="6"/>
          <x14:colorLow theme="7"/>
          <x14:sparklines>
            <x14:sparkline>
              <xm:f>'Dashboard - Performance Meassur'!X25:AA25</xm:f>
              <xm:sqref>E28</xm:sqref>
            </x14:sparkline>
          </x14:sparklines>
        </x14:sparklineGroup>
        <x14:sparklineGroup displayEmptyCellsAs="gap" xr2:uid="{E2E972C4-F197-EA42-BB4F-88B08B562311}">
          <x14:colorSeries rgb="FF3D7272"/>
          <x14:colorNegative theme="4"/>
          <x14:colorAxis rgb="FF000000"/>
          <x14:colorMarkers theme="9"/>
          <x14:colorFirst theme="5"/>
          <x14:colorLast theme="6"/>
          <x14:colorHigh theme="7"/>
          <x14:colorLow theme="8"/>
          <x14:sparklines>
            <x14:sparkline>
              <xm:f>'Dashboard - Performance Meassur'!Y12:AA12</xm:f>
              <xm:sqref>E25</xm:sqref>
            </x14:sparkline>
          </x14:sparklines>
        </x14:sparklineGroup>
        <x14:sparklineGroup type="column" displayEmptyCellsAs="gap" xr2:uid="{15B7C18F-8C11-2344-B1EE-4BB2F708DAAE}">
          <x14:colorSeries rgb="FF376092"/>
          <x14:colorNegative rgb="FFD00000"/>
          <x14:colorAxis rgb="FF000000"/>
          <x14:colorMarkers rgb="FFD00000"/>
          <x14:colorFirst rgb="FFD00000"/>
          <x14:colorLast rgb="FFD00000"/>
          <x14:colorHigh rgb="FFD00000"/>
          <x14:colorLow rgb="FFD00000"/>
          <x14:sparklines>
            <x14:sparkline>
              <xm:f>'Dashboard - Performance Meassur'!R88:V88</xm:f>
              <xm:sqref>K41</xm:sqref>
            </x14:sparkline>
          </x14:sparklines>
        </x14:sparklineGroup>
        <x14:sparklineGroup displayEmptyCellsAs="gap" markers="1" negative="1" xr2:uid="{57CBDCFF-7C96-9840-BB94-F590224A0B78}">
          <x14:colorSeries theme="8" tint="-0.499984740745262"/>
          <x14:colorNegative theme="9"/>
          <x14:colorAxis rgb="FF000000"/>
          <x14:colorMarkers theme="8" tint="-0.499984740745262"/>
          <x14:colorFirst theme="8" tint="0.39997558519241921"/>
          <x14:colorLast theme="8" tint="0.39997558519241921"/>
          <x14:colorHigh theme="8"/>
          <x14:colorLow theme="8"/>
          <x14:sparklines>
            <x14:sparkline>
              <xm:f>'Dashboard - Performance Meassur'!R88:V88</xm:f>
              <xm:sqref>L41</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B61EF-E393-C14C-BE24-0B68A8A00B19}">
  <dimension ref="A1:AK61"/>
  <sheetViews>
    <sheetView showGridLines="0" view="pageBreakPreview" zoomScale="60" zoomScaleNormal="90" zoomScalePageLayoutView="50" workbookViewId="0">
      <selection activeCell="G19" sqref="G19"/>
    </sheetView>
  </sheetViews>
  <sheetFormatPr baseColWidth="10" defaultRowHeight="16"/>
  <cols>
    <col min="18" max="18" width="16.83203125" customWidth="1"/>
    <col min="21" max="21" width="12.6640625" customWidth="1"/>
    <col min="22" max="22" width="12.6640625" bestFit="1" customWidth="1"/>
    <col min="23" max="25" width="12.6640625" customWidth="1"/>
    <col min="28" max="28" width="14.33203125" customWidth="1"/>
    <col min="29" max="29" width="21.83203125" bestFit="1" customWidth="1"/>
    <col min="30" max="30" width="13.5" bestFit="1" customWidth="1"/>
    <col min="33" max="33" width="13.83203125" bestFit="1" customWidth="1"/>
  </cols>
  <sheetData>
    <row r="1" spans="2:37">
      <c r="T1" s="13"/>
      <c r="U1" s="13"/>
      <c r="V1" s="13"/>
      <c r="W1" s="13"/>
      <c r="X1" s="13"/>
      <c r="Y1" s="13"/>
      <c r="Z1" s="13"/>
      <c r="AA1" s="13"/>
      <c r="AB1" s="13"/>
      <c r="AC1" s="13"/>
      <c r="AD1" s="13"/>
      <c r="AE1" s="13"/>
      <c r="AF1" s="13"/>
      <c r="AG1" s="13"/>
      <c r="AH1" s="13"/>
      <c r="AI1" s="13"/>
      <c r="AJ1" s="13"/>
      <c r="AK1" s="13"/>
    </row>
    <row r="2" spans="2:37" ht="28">
      <c r="B2" s="50" t="s">
        <v>12</v>
      </c>
      <c r="C2" s="30"/>
      <c r="D2" s="31"/>
      <c r="E2" s="31"/>
      <c r="F2" s="31"/>
      <c r="G2" s="31"/>
      <c r="H2" s="31"/>
      <c r="I2" s="31"/>
      <c r="J2" s="31"/>
      <c r="K2" s="31"/>
      <c r="L2" s="31"/>
      <c r="M2" s="63"/>
      <c r="T2" s="13"/>
      <c r="U2" s="13"/>
      <c r="V2" s="13"/>
      <c r="W2" s="13"/>
      <c r="X2" s="13"/>
      <c r="Y2" s="13"/>
      <c r="Z2" s="13"/>
      <c r="AA2" s="13"/>
      <c r="AB2" s="13"/>
      <c r="AC2" s="13"/>
      <c r="AD2" s="13"/>
      <c r="AE2" s="13"/>
      <c r="AF2" s="13"/>
      <c r="AG2" s="13"/>
      <c r="AH2" s="13"/>
      <c r="AI2" s="13"/>
      <c r="AJ2" s="13"/>
      <c r="AK2" s="13"/>
    </row>
    <row r="3" spans="2:37">
      <c r="R3" s="88" t="s">
        <v>21</v>
      </c>
      <c r="S3" s="88"/>
      <c r="T3" s="79"/>
      <c r="U3" s="79"/>
      <c r="V3" s="79"/>
      <c r="W3" s="78"/>
      <c r="X3" s="78"/>
      <c r="Y3" s="88" t="s">
        <v>54</v>
      </c>
      <c r="Z3" s="79"/>
      <c r="AA3" s="78"/>
      <c r="AB3" s="88" t="s">
        <v>29</v>
      </c>
      <c r="AC3" s="88"/>
      <c r="AD3" s="79"/>
      <c r="AE3" s="102"/>
      <c r="AF3" s="103"/>
      <c r="AG3" s="79"/>
      <c r="AH3" s="79"/>
      <c r="AI3" s="13"/>
      <c r="AJ3" s="13"/>
      <c r="AK3" s="13"/>
    </row>
    <row r="4" spans="2:37" ht="17">
      <c r="B4" s="32" t="s">
        <v>20</v>
      </c>
      <c r="C4" s="33"/>
      <c r="D4" s="33"/>
      <c r="E4" s="33"/>
      <c r="F4" s="33"/>
      <c r="G4" s="61" t="s">
        <v>83</v>
      </c>
      <c r="H4" s="32" t="s">
        <v>86</v>
      </c>
      <c r="I4" s="34"/>
      <c r="J4" s="34"/>
      <c r="K4" s="34"/>
      <c r="L4" s="34"/>
      <c r="R4" s="80" t="s">
        <v>26</v>
      </c>
      <c r="S4" s="84">
        <v>98</v>
      </c>
      <c r="T4" s="78"/>
      <c r="U4" s="104"/>
      <c r="V4" s="105"/>
      <c r="W4" s="78"/>
      <c r="X4" s="106"/>
      <c r="Y4" s="91" t="s">
        <v>55</v>
      </c>
      <c r="Z4" s="101">
        <v>0.06</v>
      </c>
      <c r="AA4" s="107"/>
      <c r="AB4" s="80"/>
      <c r="AC4" s="80" t="s">
        <v>31</v>
      </c>
      <c r="AD4" s="78" t="s">
        <v>33</v>
      </c>
      <c r="AE4" s="93" t="s">
        <v>32</v>
      </c>
      <c r="AF4" s="108" t="s">
        <v>34</v>
      </c>
      <c r="AG4" s="96" t="s">
        <v>35</v>
      </c>
      <c r="AH4" s="96" t="s">
        <v>36</v>
      </c>
      <c r="AI4" s="13"/>
      <c r="AJ4" s="13"/>
      <c r="AK4" s="13"/>
    </row>
    <row r="5" spans="2:37">
      <c r="R5" s="80" t="s">
        <v>27</v>
      </c>
      <c r="S5" s="84">
        <v>96</v>
      </c>
      <c r="T5" s="93"/>
      <c r="U5" s="93"/>
      <c r="V5" s="108"/>
      <c r="W5" s="78"/>
      <c r="X5" s="78"/>
      <c r="Y5" s="91" t="s">
        <v>56</v>
      </c>
      <c r="Z5" s="101">
        <v>0.27</v>
      </c>
      <c r="AA5" s="78"/>
      <c r="AB5" s="80" t="s">
        <v>19</v>
      </c>
      <c r="AC5" s="109">
        <v>0</v>
      </c>
      <c r="AD5" s="110">
        <v>23</v>
      </c>
      <c r="AE5" s="110">
        <v>59</v>
      </c>
      <c r="AF5" s="111">
        <v>4</v>
      </c>
      <c r="AG5" s="110">
        <v>4</v>
      </c>
      <c r="AH5" s="110">
        <v>10</v>
      </c>
      <c r="AI5" s="13"/>
      <c r="AJ5" s="13"/>
      <c r="AK5" s="13"/>
    </row>
    <row r="6" spans="2:37">
      <c r="R6" s="80" t="s">
        <v>28</v>
      </c>
      <c r="S6" s="84">
        <v>63</v>
      </c>
      <c r="T6" s="93"/>
      <c r="U6" s="93"/>
      <c r="V6" s="108"/>
      <c r="W6" s="78"/>
      <c r="X6" s="78"/>
      <c r="Y6" s="91" t="s">
        <v>57</v>
      </c>
      <c r="Z6" s="101">
        <v>0.23</v>
      </c>
      <c r="AA6" s="78"/>
      <c r="AB6" s="80" t="s">
        <v>30</v>
      </c>
      <c r="AC6" s="109">
        <v>0</v>
      </c>
      <c r="AD6" s="110">
        <v>12</v>
      </c>
      <c r="AE6" s="110">
        <v>36</v>
      </c>
      <c r="AF6" s="111">
        <v>0</v>
      </c>
      <c r="AG6" s="110">
        <v>35</v>
      </c>
      <c r="AH6" s="110">
        <v>17</v>
      </c>
      <c r="AI6" s="13"/>
      <c r="AJ6" s="13"/>
      <c r="AK6" s="13"/>
    </row>
    <row r="7" spans="2:37">
      <c r="B7" s="17"/>
      <c r="C7" s="17"/>
      <c r="D7" s="17"/>
      <c r="E7" s="17"/>
      <c r="F7" s="17"/>
      <c r="R7" s="80" t="s">
        <v>22</v>
      </c>
      <c r="S7" s="78">
        <v>58</v>
      </c>
      <c r="T7" s="78"/>
      <c r="U7" s="78"/>
      <c r="V7" s="108"/>
      <c r="W7" s="78"/>
      <c r="X7" s="112"/>
      <c r="Y7" s="91" t="s">
        <v>58</v>
      </c>
      <c r="Z7" s="101">
        <v>0.1</v>
      </c>
      <c r="AA7" s="78"/>
      <c r="AB7" s="80" t="s">
        <v>18</v>
      </c>
      <c r="AC7" s="109">
        <v>4</v>
      </c>
      <c r="AD7" s="110">
        <v>33</v>
      </c>
      <c r="AE7" s="111">
        <v>55</v>
      </c>
      <c r="AF7" s="111">
        <v>4</v>
      </c>
      <c r="AG7" s="110">
        <v>1</v>
      </c>
      <c r="AH7" s="110">
        <v>3</v>
      </c>
      <c r="AI7" s="13"/>
      <c r="AJ7" s="13"/>
      <c r="AK7" s="13"/>
    </row>
    <row r="8" spans="2:37">
      <c r="B8" s="16"/>
      <c r="C8" s="17"/>
      <c r="D8" s="17"/>
      <c r="E8" s="17"/>
      <c r="F8" s="17"/>
      <c r="R8" s="80" t="s">
        <v>23</v>
      </c>
      <c r="S8" s="78">
        <v>21</v>
      </c>
      <c r="T8" s="78"/>
      <c r="U8" s="78"/>
      <c r="V8" s="108"/>
      <c r="W8" s="78"/>
      <c r="X8" s="112"/>
      <c r="Y8" s="91" t="s">
        <v>59</v>
      </c>
      <c r="Z8" s="101">
        <v>0.18</v>
      </c>
      <c r="AA8" s="78"/>
      <c r="AB8" s="80" t="s">
        <v>16</v>
      </c>
      <c r="AC8" s="109">
        <v>10</v>
      </c>
      <c r="AD8" s="110">
        <v>36</v>
      </c>
      <c r="AE8" s="110">
        <v>43</v>
      </c>
      <c r="AF8" s="111">
        <v>6</v>
      </c>
      <c r="AG8" s="110">
        <v>1</v>
      </c>
      <c r="AH8" s="110">
        <v>4</v>
      </c>
      <c r="AI8" s="13"/>
      <c r="AJ8" s="13"/>
      <c r="AK8" s="13"/>
    </row>
    <row r="9" spans="2:37">
      <c r="B9" s="17"/>
      <c r="C9" s="17"/>
      <c r="D9" s="17"/>
      <c r="E9" s="17"/>
      <c r="F9" s="17"/>
      <c r="R9" s="80" t="s">
        <v>24</v>
      </c>
      <c r="S9" s="78">
        <v>16</v>
      </c>
      <c r="T9" s="78"/>
      <c r="U9" s="93"/>
      <c r="V9" s="108"/>
      <c r="W9" s="78"/>
      <c r="X9" s="78"/>
      <c r="Y9" s="91" t="s">
        <v>60</v>
      </c>
      <c r="Z9" s="101">
        <v>0.11</v>
      </c>
      <c r="AA9" s="78"/>
      <c r="AB9" s="80" t="s">
        <v>17</v>
      </c>
      <c r="AC9" s="109">
        <v>1</v>
      </c>
      <c r="AD9" s="110">
        <v>23</v>
      </c>
      <c r="AE9" s="110">
        <v>65</v>
      </c>
      <c r="AF9" s="111">
        <v>3</v>
      </c>
      <c r="AG9" s="110">
        <v>0</v>
      </c>
      <c r="AH9" s="110">
        <v>8</v>
      </c>
      <c r="AI9" s="13"/>
      <c r="AJ9" s="13"/>
      <c r="AK9" s="13"/>
    </row>
    <row r="10" spans="2:37">
      <c r="B10" s="5"/>
      <c r="C10" s="5"/>
      <c r="D10" s="5"/>
      <c r="E10" s="5"/>
      <c r="F10" s="5"/>
      <c r="R10" s="80" t="s">
        <v>25</v>
      </c>
      <c r="S10" s="78">
        <v>10</v>
      </c>
      <c r="T10" s="78"/>
      <c r="U10" s="78"/>
      <c r="V10" s="78"/>
      <c r="W10" s="78"/>
      <c r="X10" s="78"/>
      <c r="Y10" s="91" t="s">
        <v>61</v>
      </c>
      <c r="Z10" s="101">
        <v>0.04</v>
      </c>
      <c r="AA10" s="78"/>
      <c r="AB10" s="80" t="s">
        <v>15</v>
      </c>
      <c r="AC10" s="109">
        <v>18</v>
      </c>
      <c r="AD10" s="110">
        <v>54</v>
      </c>
      <c r="AE10" s="110">
        <v>25</v>
      </c>
      <c r="AF10" s="111">
        <v>2</v>
      </c>
      <c r="AG10" s="110">
        <v>0</v>
      </c>
      <c r="AH10" s="110">
        <v>1</v>
      </c>
      <c r="AI10" s="13"/>
      <c r="AJ10" s="13"/>
      <c r="AK10" s="13"/>
    </row>
    <row r="11" spans="2:37">
      <c r="R11" s="80"/>
      <c r="S11" s="80"/>
      <c r="T11" s="78"/>
      <c r="U11" s="78"/>
      <c r="V11" s="78"/>
      <c r="W11" s="78"/>
      <c r="X11" s="78"/>
      <c r="Y11" s="91" t="s">
        <v>62</v>
      </c>
      <c r="Z11" s="101">
        <v>0.01</v>
      </c>
      <c r="AA11" s="78"/>
      <c r="AB11" s="78"/>
      <c r="AC11" s="110"/>
      <c r="AD11" s="110"/>
      <c r="AE11" s="110"/>
      <c r="AF11" s="110"/>
      <c r="AG11" s="110"/>
      <c r="AH11" s="110"/>
      <c r="AI11" s="13"/>
      <c r="AJ11" s="13"/>
      <c r="AK11" s="13"/>
    </row>
    <row r="12" spans="2:37">
      <c r="R12" s="113"/>
      <c r="S12" s="91"/>
      <c r="T12" s="78"/>
      <c r="U12" s="78"/>
      <c r="V12" s="96"/>
      <c r="W12" s="78"/>
      <c r="X12" s="78"/>
      <c r="Y12" s="78"/>
      <c r="Z12" s="78"/>
      <c r="AA12" s="78"/>
      <c r="AB12" s="78"/>
      <c r="AC12" s="78"/>
      <c r="AD12" s="78"/>
      <c r="AE12" s="78"/>
      <c r="AF12" s="78"/>
      <c r="AG12" s="78"/>
      <c r="AH12" s="78"/>
      <c r="AI12" s="13"/>
      <c r="AJ12" s="13"/>
      <c r="AK12" s="13"/>
    </row>
    <row r="13" spans="2:37">
      <c r="R13" s="91"/>
      <c r="S13" s="91"/>
      <c r="T13" s="78"/>
      <c r="U13" s="78"/>
      <c r="V13" s="96"/>
      <c r="W13" s="78"/>
      <c r="X13" s="78"/>
      <c r="Y13" s="78"/>
      <c r="Z13" s="78"/>
      <c r="AA13" s="78"/>
      <c r="AB13" s="78"/>
      <c r="AC13" s="78"/>
      <c r="AD13" s="78"/>
      <c r="AE13" s="78"/>
      <c r="AF13" s="78"/>
      <c r="AG13" s="78"/>
      <c r="AH13" s="78"/>
      <c r="AI13" s="13"/>
      <c r="AJ13" s="13"/>
      <c r="AK13" s="13"/>
    </row>
    <row r="14" spans="2:37">
      <c r="R14" s="91"/>
      <c r="S14" s="91"/>
      <c r="T14" s="78"/>
      <c r="U14" s="78"/>
      <c r="V14" s="96"/>
      <c r="W14" s="78"/>
      <c r="X14" s="78"/>
      <c r="Y14" s="114"/>
      <c r="Z14" s="78"/>
      <c r="AA14" s="78"/>
      <c r="AB14" s="78"/>
      <c r="AC14" s="78"/>
      <c r="AD14" s="78"/>
      <c r="AE14" s="78"/>
      <c r="AF14" s="78"/>
      <c r="AG14" s="78"/>
      <c r="AH14" s="78"/>
      <c r="AI14" s="13"/>
      <c r="AJ14" s="13"/>
      <c r="AK14" s="13"/>
    </row>
    <row r="15" spans="2:37">
      <c r="R15" s="80"/>
      <c r="S15" s="80"/>
      <c r="T15" s="78"/>
      <c r="U15" s="78"/>
      <c r="V15" s="96"/>
      <c r="W15" s="78"/>
      <c r="X15" s="78"/>
      <c r="Y15" s="78"/>
      <c r="Z15" s="78"/>
      <c r="AA15" s="78"/>
      <c r="AB15" s="78"/>
      <c r="AC15" s="78"/>
      <c r="AD15" s="78"/>
      <c r="AE15" s="78"/>
      <c r="AF15" s="78"/>
      <c r="AG15" s="78"/>
      <c r="AH15" s="78"/>
      <c r="AI15" s="13"/>
      <c r="AJ15" s="13"/>
      <c r="AK15" s="13"/>
    </row>
    <row r="16" spans="2:37">
      <c r="R16" s="80"/>
      <c r="S16" s="80"/>
      <c r="T16" s="78"/>
      <c r="U16" s="78"/>
      <c r="V16" s="78"/>
      <c r="W16" s="78"/>
      <c r="X16" s="78"/>
      <c r="Y16" s="78"/>
      <c r="Z16" s="78"/>
      <c r="AA16" s="78"/>
      <c r="AB16" s="78"/>
      <c r="AC16" s="78"/>
      <c r="AD16" s="78"/>
      <c r="AE16" s="78"/>
      <c r="AF16" s="78"/>
      <c r="AG16" s="78"/>
      <c r="AH16" s="78"/>
      <c r="AI16" s="13"/>
      <c r="AJ16" s="13"/>
      <c r="AK16" s="13"/>
    </row>
    <row r="17" spans="2:37">
      <c r="R17" s="88"/>
      <c r="S17" s="88"/>
      <c r="T17" s="79"/>
      <c r="U17" s="79"/>
      <c r="V17" s="79"/>
      <c r="W17" s="79"/>
      <c r="X17" s="79"/>
      <c r="Y17" s="79"/>
      <c r="Z17" s="79"/>
      <c r="AA17" s="79"/>
      <c r="AB17" s="78"/>
      <c r="AC17" s="78"/>
      <c r="AD17" s="78"/>
      <c r="AE17" s="78"/>
      <c r="AF17" s="78"/>
      <c r="AG17" s="78"/>
      <c r="AH17" s="78"/>
      <c r="AI17" s="13"/>
      <c r="AJ17" s="13"/>
      <c r="AK17" s="13"/>
    </row>
    <row r="18" spans="2:37">
      <c r="R18" s="115"/>
      <c r="S18" s="115">
        <v>2016</v>
      </c>
      <c r="T18" s="114">
        <v>2017</v>
      </c>
      <c r="U18" s="114">
        <v>2018</v>
      </c>
      <c r="V18" s="114"/>
      <c r="W18" s="114"/>
      <c r="X18" s="114"/>
      <c r="Y18" s="78"/>
      <c r="Z18" s="78"/>
      <c r="AA18" s="78"/>
      <c r="AB18" s="78"/>
      <c r="AC18" s="78"/>
      <c r="AD18" s="78"/>
      <c r="AE18" s="78"/>
      <c r="AF18" s="78"/>
      <c r="AG18" s="78"/>
      <c r="AH18" s="78"/>
      <c r="AI18" s="13"/>
      <c r="AJ18" s="13"/>
      <c r="AK18" s="13"/>
    </row>
    <row r="19" spans="2:37">
      <c r="B19" s="72" t="s">
        <v>87</v>
      </c>
      <c r="C19" s="72"/>
      <c r="D19" s="72"/>
      <c r="E19" s="72"/>
      <c r="F19" s="32"/>
      <c r="G19" s="62" t="s">
        <v>83</v>
      </c>
      <c r="H19" s="32" t="s">
        <v>85</v>
      </c>
      <c r="I19" s="32"/>
      <c r="J19" s="32"/>
      <c r="K19" s="32"/>
      <c r="L19" s="32"/>
      <c r="R19" s="115" t="s">
        <v>15</v>
      </c>
      <c r="S19" s="97">
        <v>0.28999999999999998</v>
      </c>
      <c r="T19" s="101">
        <v>0.59</v>
      </c>
      <c r="U19" s="101">
        <v>0.76</v>
      </c>
      <c r="V19" s="78"/>
      <c r="W19" s="116"/>
      <c r="X19" s="116"/>
      <c r="Y19" s="78"/>
      <c r="Z19" s="78" t="s">
        <v>80</v>
      </c>
      <c r="AA19" s="91">
        <v>5415166</v>
      </c>
      <c r="AB19" s="78"/>
      <c r="AC19" s="78"/>
      <c r="AD19" s="78"/>
      <c r="AE19" s="78"/>
      <c r="AF19" s="78"/>
      <c r="AG19" s="78"/>
      <c r="AH19" s="78"/>
      <c r="AI19" s="13"/>
      <c r="AJ19" s="13"/>
      <c r="AK19" s="13"/>
    </row>
    <row r="20" spans="2:37">
      <c r="R20" s="115" t="s">
        <v>16</v>
      </c>
      <c r="S20" s="97">
        <v>0.49</v>
      </c>
      <c r="T20" s="101">
        <v>0.49</v>
      </c>
      <c r="U20" s="101">
        <v>0.51</v>
      </c>
      <c r="V20" s="78"/>
      <c r="W20" s="78"/>
      <c r="X20" s="78"/>
      <c r="Y20" s="78"/>
      <c r="Z20" s="78" t="s">
        <v>81</v>
      </c>
      <c r="AA20" s="78">
        <v>1122508</v>
      </c>
      <c r="AB20" s="78"/>
      <c r="AC20" s="78"/>
      <c r="AD20" s="78"/>
      <c r="AE20" s="78"/>
      <c r="AF20" s="78"/>
      <c r="AG20" s="78"/>
      <c r="AH20" s="78"/>
      <c r="AI20" s="13"/>
      <c r="AJ20" s="13"/>
      <c r="AK20" s="13"/>
    </row>
    <row r="21" spans="2:37">
      <c r="R21" s="115" t="s">
        <v>18</v>
      </c>
      <c r="S21" s="97">
        <v>0.28000000000000003</v>
      </c>
      <c r="T21" s="101">
        <v>0.35</v>
      </c>
      <c r="U21" s="101">
        <v>0.45</v>
      </c>
      <c r="V21" s="78"/>
      <c r="W21" s="78"/>
      <c r="X21" s="78"/>
      <c r="Y21" s="78"/>
      <c r="Z21" s="78" t="s">
        <v>82</v>
      </c>
      <c r="AA21" s="78">
        <f>AA19-AA20</f>
        <v>4292658</v>
      </c>
      <c r="AB21" s="78"/>
      <c r="AC21" s="78"/>
      <c r="AD21" s="78"/>
      <c r="AE21" s="78"/>
      <c r="AF21" s="78"/>
      <c r="AG21" s="78"/>
      <c r="AH21" s="78"/>
      <c r="AI21" s="13"/>
      <c r="AJ21" s="13"/>
      <c r="AK21" s="13"/>
    </row>
    <row r="22" spans="2:37">
      <c r="R22" s="115" t="s">
        <v>19</v>
      </c>
      <c r="S22" s="97">
        <v>0.01</v>
      </c>
      <c r="T22" s="101">
        <v>0.02</v>
      </c>
      <c r="U22" s="101">
        <v>0.02</v>
      </c>
      <c r="V22" s="78"/>
      <c r="W22" s="78"/>
      <c r="X22" s="78"/>
      <c r="Y22" s="78"/>
      <c r="Z22" s="78"/>
      <c r="AA22" s="78"/>
      <c r="AB22" s="78"/>
      <c r="AC22" s="78"/>
      <c r="AD22" s="78"/>
      <c r="AE22" s="78"/>
      <c r="AF22" s="78"/>
      <c r="AG22" s="78"/>
      <c r="AH22" s="78"/>
      <c r="AI22" s="13"/>
      <c r="AJ22" s="13"/>
      <c r="AK22" s="13"/>
    </row>
    <row r="23" spans="2:37">
      <c r="R23" s="115" t="s">
        <v>17</v>
      </c>
      <c r="S23" s="97">
        <v>0.02</v>
      </c>
      <c r="T23" s="101">
        <v>0.03</v>
      </c>
      <c r="U23" s="101">
        <v>0.03</v>
      </c>
      <c r="V23" s="101"/>
      <c r="W23" s="101"/>
      <c r="X23" s="78"/>
      <c r="Y23" s="78"/>
      <c r="Z23" s="78"/>
      <c r="AA23" s="78"/>
      <c r="AB23" s="78"/>
      <c r="AC23" s="78"/>
      <c r="AD23" s="78"/>
      <c r="AE23" s="78"/>
      <c r="AF23" s="78"/>
      <c r="AG23" s="78"/>
      <c r="AH23" s="78"/>
      <c r="AI23" s="13"/>
      <c r="AJ23" s="13"/>
      <c r="AK23" s="13"/>
    </row>
    <row r="24" spans="2:37">
      <c r="R24" s="80"/>
      <c r="S24" s="80"/>
      <c r="T24" s="78"/>
      <c r="U24" s="78"/>
      <c r="V24" s="101"/>
      <c r="W24" s="78"/>
      <c r="X24" s="101"/>
      <c r="Y24" s="78"/>
      <c r="Z24" s="78"/>
      <c r="AA24" s="78"/>
      <c r="AB24" s="78"/>
      <c r="AC24" s="78"/>
      <c r="AD24" s="78"/>
      <c r="AE24" s="78"/>
      <c r="AF24" s="78"/>
      <c r="AG24" s="78"/>
      <c r="AH24" s="78"/>
      <c r="AI24" s="13"/>
      <c r="AJ24" s="13"/>
      <c r="AK24" s="13"/>
    </row>
    <row r="25" spans="2:37" ht="17">
      <c r="F25" s="4"/>
      <c r="G25" s="18"/>
      <c r="H25" s="4"/>
      <c r="R25" s="80"/>
      <c r="S25" s="80"/>
      <c r="T25" s="78"/>
      <c r="U25" s="78"/>
      <c r="V25" s="78"/>
      <c r="W25" s="78"/>
      <c r="X25" s="78"/>
      <c r="Y25" s="78"/>
      <c r="Z25" s="78"/>
      <c r="AA25" s="78"/>
      <c r="AB25" s="78"/>
      <c r="AC25" s="78"/>
      <c r="AD25" s="78"/>
      <c r="AE25" s="78"/>
      <c r="AF25" s="78"/>
      <c r="AG25" s="78"/>
      <c r="AH25" s="78"/>
      <c r="AI25" s="13"/>
      <c r="AJ25" s="13"/>
      <c r="AK25" s="13"/>
    </row>
    <row r="26" spans="2:37" ht="17">
      <c r="F26" s="4"/>
      <c r="G26" s="4"/>
      <c r="H26" s="4"/>
      <c r="R26" s="80"/>
      <c r="S26" s="80"/>
      <c r="T26" s="78"/>
      <c r="U26" s="78"/>
      <c r="V26" s="78"/>
      <c r="W26" s="78"/>
      <c r="X26" s="78"/>
      <c r="Y26" s="78"/>
      <c r="Z26" s="78"/>
      <c r="AA26" s="78"/>
      <c r="AB26" s="78"/>
      <c r="AC26" s="78"/>
      <c r="AD26" s="78"/>
      <c r="AE26" s="78"/>
      <c r="AF26" s="78"/>
      <c r="AG26" s="78"/>
      <c r="AH26" s="78"/>
      <c r="AI26" s="13"/>
      <c r="AJ26" s="13"/>
      <c r="AK26" s="13"/>
    </row>
    <row r="27" spans="2:37" ht="17">
      <c r="F27" s="4"/>
      <c r="G27" s="4"/>
      <c r="H27" s="4"/>
      <c r="R27" s="88" t="s">
        <v>39</v>
      </c>
      <c r="S27" s="88"/>
      <c r="T27" s="79"/>
      <c r="U27" s="79"/>
      <c r="V27" s="79"/>
      <c r="W27" s="80"/>
      <c r="X27" s="80"/>
      <c r="Y27" s="80"/>
      <c r="Z27" s="80"/>
      <c r="AA27" s="80"/>
      <c r="AB27" s="80"/>
      <c r="AC27" s="80"/>
      <c r="AD27" s="78"/>
      <c r="AE27" s="78"/>
      <c r="AF27" s="78"/>
      <c r="AG27" s="78"/>
      <c r="AH27" s="78"/>
      <c r="AI27" s="13"/>
      <c r="AJ27" s="13"/>
      <c r="AK27" s="13"/>
    </row>
    <row r="28" spans="2:37">
      <c r="R28" s="117"/>
      <c r="S28" s="117" t="s">
        <v>2</v>
      </c>
      <c r="T28" s="117"/>
      <c r="U28" s="117" t="s">
        <v>3</v>
      </c>
      <c r="V28" s="117"/>
      <c r="W28" s="80"/>
      <c r="X28" s="80"/>
      <c r="Y28" s="80"/>
      <c r="Z28" s="80"/>
      <c r="AA28" s="80"/>
      <c r="AB28" s="80"/>
      <c r="AC28" s="80"/>
      <c r="AD28" s="78"/>
      <c r="AE28" s="78"/>
      <c r="AF28" s="78"/>
      <c r="AG28" s="78"/>
      <c r="AH28" s="78"/>
      <c r="AI28" s="13"/>
      <c r="AJ28" s="13"/>
      <c r="AK28" s="13"/>
    </row>
    <row r="29" spans="2:37">
      <c r="R29" s="80" t="s">
        <v>8</v>
      </c>
      <c r="S29" s="80">
        <v>25</v>
      </c>
      <c r="T29" s="80" t="s">
        <v>3</v>
      </c>
      <c r="U29" s="80">
        <v>99</v>
      </c>
      <c r="V29" s="80"/>
      <c r="W29" s="80"/>
      <c r="X29" s="80"/>
      <c r="Y29" s="80"/>
      <c r="Z29" s="80"/>
      <c r="AA29" s="80"/>
      <c r="AB29" s="80"/>
      <c r="AC29" s="80"/>
      <c r="AD29" s="78"/>
      <c r="AE29" s="78"/>
      <c r="AF29" s="78"/>
      <c r="AG29" s="78"/>
      <c r="AH29" s="78"/>
      <c r="AI29" s="13"/>
      <c r="AJ29" s="13"/>
      <c r="AK29" s="13"/>
    </row>
    <row r="30" spans="2:37" ht="17">
      <c r="G30" s="12">
        <v>98</v>
      </c>
      <c r="R30" s="80" t="s">
        <v>6</v>
      </c>
      <c r="S30" s="80">
        <v>25</v>
      </c>
      <c r="T30" s="80" t="s">
        <v>5</v>
      </c>
      <c r="U30" s="80">
        <v>5</v>
      </c>
      <c r="V30" s="80"/>
      <c r="W30" s="80"/>
      <c r="X30" s="80"/>
      <c r="Y30" s="80"/>
      <c r="Z30" s="80"/>
      <c r="AA30" s="80"/>
      <c r="AB30" s="80"/>
      <c r="AC30" s="80"/>
      <c r="AD30" s="78"/>
      <c r="AE30" s="78"/>
      <c r="AF30" s="78"/>
      <c r="AG30" s="78"/>
      <c r="AH30" s="78"/>
      <c r="AI30" s="13"/>
      <c r="AJ30" s="13"/>
      <c r="AK30" s="13"/>
    </row>
    <row r="31" spans="2:37">
      <c r="R31" s="80" t="s">
        <v>4</v>
      </c>
      <c r="S31" s="80">
        <v>25</v>
      </c>
      <c r="T31" s="80" t="s">
        <v>7</v>
      </c>
      <c r="U31" s="80">
        <f>U32-U30-U29</f>
        <v>-4</v>
      </c>
      <c r="V31" s="80"/>
      <c r="W31" s="80"/>
      <c r="X31" s="80"/>
      <c r="Y31" s="80"/>
      <c r="Z31" s="80"/>
      <c r="AA31" s="80"/>
      <c r="AB31" s="80"/>
      <c r="AC31" s="80"/>
      <c r="AD31" s="78"/>
      <c r="AE31" s="78"/>
      <c r="AF31" s="78"/>
      <c r="AG31" s="78"/>
      <c r="AH31" s="78"/>
      <c r="AI31" s="13"/>
      <c r="AJ31" s="13"/>
      <c r="AK31" s="13"/>
    </row>
    <row r="32" spans="2:37">
      <c r="R32" s="80" t="s">
        <v>11</v>
      </c>
      <c r="S32" s="80">
        <v>25</v>
      </c>
      <c r="T32" s="80" t="s">
        <v>9</v>
      </c>
      <c r="U32" s="80">
        <v>100</v>
      </c>
      <c r="V32" s="80"/>
      <c r="W32" s="80"/>
      <c r="X32" s="80"/>
      <c r="Y32" s="80"/>
      <c r="Z32" s="80"/>
      <c r="AA32" s="78"/>
      <c r="AB32" s="78"/>
      <c r="AC32" s="78"/>
      <c r="AD32" s="78"/>
      <c r="AE32" s="78"/>
      <c r="AF32" s="78"/>
      <c r="AG32" s="78"/>
      <c r="AH32" s="78"/>
      <c r="AI32" s="13"/>
      <c r="AJ32" s="13"/>
      <c r="AK32" s="13"/>
    </row>
    <row r="33" spans="2:37">
      <c r="R33" s="80" t="s">
        <v>10</v>
      </c>
      <c r="S33" s="80">
        <v>100</v>
      </c>
      <c r="T33" s="80"/>
      <c r="U33" s="80"/>
      <c r="V33" s="80"/>
      <c r="W33" s="80"/>
      <c r="X33" s="80"/>
      <c r="Y33" s="80"/>
      <c r="Z33" s="80"/>
      <c r="AA33" s="78"/>
      <c r="AB33" s="78"/>
      <c r="AC33" s="78"/>
      <c r="AD33" s="78"/>
      <c r="AE33" s="78"/>
      <c r="AF33" s="78"/>
      <c r="AG33" s="78"/>
      <c r="AH33" s="78"/>
      <c r="AI33" s="13"/>
      <c r="AJ33" s="13"/>
      <c r="AK33" s="13"/>
    </row>
    <row r="34" spans="2:37">
      <c r="R34" s="80"/>
      <c r="S34" s="80"/>
      <c r="T34" s="80"/>
      <c r="U34" s="80"/>
      <c r="V34" s="80"/>
      <c r="W34" s="80"/>
      <c r="X34" s="80"/>
      <c r="Y34" s="80"/>
      <c r="Z34" s="80"/>
      <c r="AA34" s="78"/>
      <c r="AB34" s="78"/>
      <c r="AC34" s="78"/>
      <c r="AD34" s="78"/>
      <c r="AE34" s="78"/>
      <c r="AF34" s="78"/>
      <c r="AG34" s="78"/>
      <c r="AH34" s="78"/>
      <c r="AI34" s="13"/>
      <c r="AJ34" s="13"/>
      <c r="AK34" s="13"/>
    </row>
    <row r="35" spans="2:37">
      <c r="R35" s="80"/>
      <c r="S35" s="80"/>
      <c r="T35" s="80"/>
      <c r="U35" s="80"/>
      <c r="V35" s="80"/>
      <c r="W35" s="80"/>
      <c r="X35" s="80"/>
      <c r="Y35" s="80"/>
      <c r="Z35" s="80"/>
      <c r="AA35" s="78"/>
      <c r="AB35" s="78"/>
      <c r="AC35" s="78"/>
      <c r="AD35" s="78"/>
      <c r="AE35" s="78"/>
      <c r="AF35" s="78"/>
      <c r="AG35" s="78"/>
      <c r="AH35" s="78"/>
      <c r="AI35" s="13"/>
      <c r="AJ35" s="13"/>
      <c r="AK35" s="13"/>
    </row>
    <row r="36" spans="2:37">
      <c r="R36" s="80"/>
      <c r="S36" s="80"/>
      <c r="T36" s="78"/>
      <c r="U36" s="104"/>
      <c r="V36" s="105"/>
      <c r="W36" s="78"/>
      <c r="X36" s="106"/>
      <c r="Y36" s="78"/>
      <c r="Z36" s="78"/>
      <c r="AA36" s="78"/>
      <c r="AB36" s="78"/>
      <c r="AC36" s="78"/>
      <c r="AD36" s="78"/>
      <c r="AE36" s="78"/>
      <c r="AF36" s="78"/>
      <c r="AG36" s="78"/>
      <c r="AH36" s="78"/>
      <c r="AI36" s="13"/>
      <c r="AJ36" s="13"/>
      <c r="AK36" s="13"/>
    </row>
    <row r="37" spans="2:37" ht="17">
      <c r="B37" s="32" t="s">
        <v>63</v>
      </c>
      <c r="C37" s="32"/>
      <c r="D37" s="32"/>
      <c r="E37" s="32"/>
      <c r="F37" s="32"/>
      <c r="G37" s="35"/>
      <c r="H37" s="32"/>
      <c r="I37" s="32"/>
      <c r="J37" s="32"/>
      <c r="K37" s="32"/>
      <c r="L37" s="32"/>
      <c r="M37" s="10"/>
      <c r="W37" s="64"/>
      <c r="X37" s="64"/>
      <c r="Y37" s="64"/>
      <c r="Z37" s="64"/>
      <c r="AA37" s="64"/>
      <c r="AB37" s="64"/>
      <c r="AC37" s="64"/>
      <c r="AD37" s="64"/>
      <c r="AE37" s="64"/>
      <c r="AF37" s="64"/>
      <c r="AG37" s="64"/>
      <c r="AH37" s="64"/>
      <c r="AI37" s="13"/>
      <c r="AJ37" s="13"/>
      <c r="AK37" s="13"/>
    </row>
    <row r="38" spans="2:37">
      <c r="W38" s="64"/>
      <c r="X38" s="64"/>
      <c r="Y38" s="64"/>
      <c r="Z38" s="64"/>
      <c r="AA38" s="64"/>
      <c r="AB38" s="64"/>
      <c r="AC38" s="64"/>
      <c r="AD38" s="64"/>
      <c r="AE38" s="64"/>
      <c r="AF38" s="64"/>
      <c r="AG38" s="64"/>
      <c r="AH38" s="64"/>
      <c r="AI38" s="13"/>
      <c r="AJ38" s="13"/>
      <c r="AK38" s="13"/>
    </row>
    <row r="39" spans="2:37">
      <c r="W39" s="64"/>
      <c r="X39" s="66"/>
      <c r="Y39" s="64"/>
      <c r="Z39" s="64"/>
      <c r="AA39" s="64"/>
      <c r="AB39" s="64"/>
      <c r="AC39" s="64"/>
      <c r="AD39" s="64"/>
      <c r="AE39" s="64"/>
      <c r="AF39" s="64"/>
      <c r="AG39" s="64"/>
      <c r="AH39" s="64"/>
      <c r="AI39" s="13"/>
      <c r="AJ39" s="13"/>
      <c r="AK39" s="13"/>
    </row>
    <row r="40" spans="2:37">
      <c r="W40" s="64"/>
      <c r="X40" s="66"/>
      <c r="Y40" s="64"/>
      <c r="Z40" s="64"/>
      <c r="AA40" s="64"/>
      <c r="AB40" s="64"/>
      <c r="AC40" s="64"/>
      <c r="AD40" s="64"/>
      <c r="AE40" s="64"/>
      <c r="AF40" s="64"/>
      <c r="AG40" s="64"/>
      <c r="AH40" s="64"/>
      <c r="AI40" s="13"/>
      <c r="AJ40" s="13"/>
      <c r="AK40" s="13"/>
    </row>
    <row r="41" spans="2:37">
      <c r="B41" s="10"/>
      <c r="C41" s="10"/>
      <c r="D41" s="10"/>
      <c r="E41" s="10"/>
      <c r="F41" s="10"/>
      <c r="G41" s="11"/>
      <c r="H41" s="10"/>
      <c r="I41" s="10"/>
      <c r="J41" s="10"/>
      <c r="K41" s="10"/>
      <c r="L41" s="10"/>
      <c r="M41" s="10"/>
      <c r="W41" s="64"/>
      <c r="X41" s="64"/>
      <c r="Y41" s="64"/>
      <c r="Z41" s="64"/>
      <c r="AA41" s="64"/>
      <c r="AB41" s="64"/>
      <c r="AC41" s="64"/>
      <c r="AD41" s="64"/>
      <c r="AE41" s="64"/>
      <c r="AF41" s="64"/>
      <c r="AG41" s="64"/>
      <c r="AH41" s="64"/>
      <c r="AI41" s="13"/>
      <c r="AJ41" s="13"/>
      <c r="AK41" s="13"/>
    </row>
    <row r="42" spans="2:37">
      <c r="J42" s="2"/>
      <c r="W42" s="64"/>
      <c r="X42" s="64"/>
      <c r="Y42" s="64"/>
      <c r="Z42" s="64"/>
      <c r="AA42" s="64"/>
      <c r="AB42" s="64"/>
      <c r="AC42" s="64"/>
      <c r="AD42" s="64"/>
      <c r="AE42" s="64"/>
      <c r="AF42" s="64"/>
      <c r="AG42" s="64"/>
      <c r="AH42" s="64"/>
      <c r="AI42" s="13"/>
      <c r="AJ42" s="13"/>
      <c r="AK42" s="13"/>
    </row>
    <row r="43" spans="2:37" ht="17">
      <c r="E43" s="4"/>
      <c r="F43" s="4"/>
      <c r="H43" s="2"/>
      <c r="J43" s="3"/>
      <c r="W43" s="65"/>
      <c r="X43" s="65"/>
      <c r="Y43" s="65"/>
      <c r="Z43" s="65"/>
      <c r="AA43" s="65"/>
      <c r="AB43" s="65"/>
      <c r="AC43" s="65"/>
      <c r="AD43" s="65"/>
      <c r="AE43" s="65"/>
      <c r="AF43" s="65"/>
      <c r="AG43" s="65"/>
      <c r="AH43" s="65"/>
    </row>
    <row r="44" spans="2:37" ht="17">
      <c r="E44" s="4"/>
      <c r="F44" s="4"/>
      <c r="R44" s="65"/>
      <c r="S44" s="65"/>
      <c r="T44" s="65"/>
      <c r="U44" s="65"/>
      <c r="V44" s="65"/>
      <c r="W44" s="65"/>
      <c r="X44" s="65"/>
      <c r="Y44" s="65"/>
      <c r="Z44" s="65"/>
      <c r="AA44" s="65"/>
      <c r="AB44" s="65"/>
      <c r="AC44" s="65"/>
      <c r="AD44" s="65"/>
      <c r="AE44" s="65"/>
      <c r="AF44" s="65"/>
      <c r="AG44" s="65"/>
      <c r="AH44" s="65"/>
    </row>
    <row r="45" spans="2:37" ht="17">
      <c r="E45" s="4"/>
      <c r="F45" s="4"/>
      <c r="O45" s="71"/>
    </row>
    <row r="46" spans="2:37" ht="17">
      <c r="E46" s="4"/>
      <c r="F46" s="4"/>
      <c r="O46" s="71"/>
      <c r="R46" s="45"/>
      <c r="S46" s="45"/>
      <c r="T46" s="45"/>
      <c r="U46" s="45"/>
      <c r="V46" s="45"/>
    </row>
    <row r="47" spans="2:37" ht="17">
      <c r="E47" s="4"/>
      <c r="F47" s="4"/>
      <c r="R47" s="46"/>
      <c r="S47" s="47"/>
      <c r="T47" s="48"/>
      <c r="U47" s="47"/>
      <c r="V47" s="47"/>
    </row>
    <row r="48" spans="2:37" ht="17">
      <c r="E48" s="4"/>
      <c r="F48" s="4"/>
      <c r="R48" s="46"/>
      <c r="S48" s="47"/>
      <c r="T48" s="47"/>
      <c r="U48" s="47"/>
      <c r="V48" s="48"/>
    </row>
    <row r="49" spans="1:26">
      <c r="R49" s="46"/>
      <c r="S49" s="47"/>
      <c r="T49" s="47"/>
      <c r="U49" s="47"/>
      <c r="V49" s="48"/>
    </row>
    <row r="50" spans="1:26">
      <c r="B50" s="5"/>
      <c r="C50" s="5"/>
      <c r="D50" s="5"/>
      <c r="E50" s="5"/>
      <c r="F50" s="5"/>
      <c r="G50" s="5"/>
      <c r="H50" s="5"/>
      <c r="I50" s="5"/>
      <c r="J50" s="5"/>
      <c r="K50" s="5"/>
      <c r="L50" s="5"/>
      <c r="M50" s="5"/>
      <c r="R50" s="46"/>
      <c r="S50" s="49"/>
      <c r="T50" s="47"/>
      <c r="U50" s="47"/>
      <c r="V50" s="47"/>
    </row>
    <row r="51" spans="1:26">
      <c r="B51" s="5"/>
      <c r="C51" s="5"/>
      <c r="D51" s="5"/>
      <c r="E51" s="5"/>
      <c r="F51" s="5"/>
      <c r="G51" s="5"/>
      <c r="H51" s="5"/>
      <c r="I51" s="5"/>
      <c r="J51" s="5"/>
      <c r="K51" s="5"/>
      <c r="L51" s="5"/>
      <c r="M51" s="5"/>
    </row>
    <row r="52" spans="1:26">
      <c r="B52" s="5"/>
      <c r="C52" s="5"/>
      <c r="D52" s="5"/>
      <c r="E52" s="5"/>
      <c r="F52" s="5"/>
      <c r="G52" s="5"/>
      <c r="H52" s="5"/>
      <c r="I52" s="5"/>
      <c r="J52" s="5"/>
      <c r="K52" s="5"/>
      <c r="L52" s="5"/>
      <c r="M52" s="5"/>
    </row>
    <row r="53" spans="1:26">
      <c r="B53" s="5"/>
      <c r="C53" s="5"/>
      <c r="D53" s="5"/>
      <c r="E53" s="5"/>
      <c r="F53" s="5"/>
      <c r="G53" s="5"/>
      <c r="H53" s="5"/>
      <c r="I53" s="5"/>
      <c r="J53" s="5"/>
      <c r="K53" s="5"/>
      <c r="L53" s="5"/>
      <c r="M53" s="5"/>
    </row>
    <row r="54" spans="1:26">
      <c r="B54" s="5"/>
      <c r="C54" s="5"/>
      <c r="D54" s="5"/>
      <c r="E54" s="5"/>
      <c r="F54" s="5"/>
      <c r="G54" s="5"/>
      <c r="H54" s="5"/>
      <c r="I54" s="5"/>
      <c r="J54" s="5"/>
      <c r="K54" s="5"/>
      <c r="L54" s="5"/>
      <c r="M54" s="5"/>
      <c r="U54" s="13"/>
      <c r="V54" s="13"/>
      <c r="W54" s="13"/>
      <c r="X54" s="13"/>
      <c r="Y54" s="13"/>
      <c r="Z54" s="13"/>
    </row>
    <row r="55" spans="1:26">
      <c r="B55" s="5"/>
      <c r="C55" s="5"/>
      <c r="D55" s="5"/>
      <c r="E55" s="5"/>
      <c r="F55" s="5"/>
      <c r="G55" s="5"/>
      <c r="H55" s="5"/>
      <c r="I55" s="5"/>
      <c r="J55" s="5"/>
      <c r="K55" s="5"/>
      <c r="L55" s="5"/>
      <c r="M55" s="5"/>
      <c r="U55" s="16"/>
      <c r="V55" s="17"/>
      <c r="W55" s="17"/>
      <c r="X55" s="17"/>
      <c r="Y55" s="17"/>
      <c r="Z55" s="13"/>
    </row>
    <row r="56" spans="1:26">
      <c r="B56" s="5"/>
      <c r="C56" s="5"/>
      <c r="D56" s="5"/>
      <c r="E56" s="5"/>
      <c r="F56" s="5"/>
      <c r="G56" s="5"/>
      <c r="H56" s="5"/>
      <c r="I56" s="5"/>
      <c r="J56" s="5"/>
      <c r="K56" s="5"/>
      <c r="L56" s="5"/>
      <c r="M56" s="5"/>
      <c r="U56" s="17"/>
      <c r="V56" s="17"/>
      <c r="W56" s="17"/>
      <c r="X56" s="17"/>
      <c r="Y56" s="17"/>
      <c r="Z56" s="13"/>
    </row>
    <row r="57" spans="1:26">
      <c r="B57" s="5"/>
      <c r="C57" s="5"/>
      <c r="D57" s="5"/>
      <c r="E57" s="5"/>
      <c r="F57" s="5"/>
      <c r="G57" s="5"/>
      <c r="H57" s="5"/>
      <c r="I57" s="5"/>
      <c r="J57" s="5"/>
      <c r="K57" s="5"/>
      <c r="L57" s="5"/>
      <c r="M57" s="5"/>
      <c r="U57" s="13"/>
      <c r="V57" s="13"/>
      <c r="W57" s="13"/>
      <c r="X57" s="13"/>
      <c r="Y57" s="13"/>
      <c r="Z57" s="13"/>
    </row>
    <row r="58" spans="1:26">
      <c r="B58" s="5"/>
      <c r="C58" s="14"/>
      <c r="D58" s="5"/>
      <c r="E58" s="5"/>
      <c r="F58" s="5"/>
      <c r="G58" s="5"/>
      <c r="H58" s="5"/>
      <c r="I58" s="5"/>
      <c r="J58" s="5"/>
      <c r="K58" s="5"/>
      <c r="L58" s="5"/>
      <c r="M58" s="5"/>
      <c r="U58" s="13"/>
      <c r="V58" s="13"/>
      <c r="W58" s="13"/>
      <c r="X58" s="13"/>
      <c r="Y58" s="13"/>
      <c r="Z58" s="13"/>
    </row>
    <row r="59" spans="1:26">
      <c r="B59" s="5"/>
      <c r="C59" s="14"/>
      <c r="D59" s="5"/>
      <c r="E59" s="5"/>
      <c r="F59" s="5"/>
      <c r="G59" s="5"/>
      <c r="H59" s="5"/>
      <c r="I59" s="5"/>
      <c r="J59" s="5"/>
      <c r="K59" s="5"/>
      <c r="L59" s="5"/>
      <c r="M59" s="5"/>
      <c r="U59" s="13"/>
      <c r="V59" s="13"/>
      <c r="W59" s="13"/>
      <c r="X59" s="13"/>
      <c r="Y59" s="13"/>
      <c r="Z59" s="13"/>
    </row>
    <row r="60" spans="1:26">
      <c r="B60" s="5"/>
      <c r="C60" s="5"/>
      <c r="D60" s="5"/>
      <c r="E60" s="5"/>
      <c r="F60" s="5"/>
      <c r="G60" s="5"/>
      <c r="H60" s="5"/>
      <c r="I60" s="5"/>
      <c r="J60" s="5"/>
      <c r="K60" s="5"/>
      <c r="L60" s="5"/>
      <c r="M60" s="5"/>
      <c r="N60" s="5"/>
      <c r="U60" s="13"/>
      <c r="V60" s="13"/>
      <c r="W60" s="13"/>
      <c r="X60" s="13"/>
      <c r="Y60" s="13"/>
      <c r="Z60" s="13"/>
    </row>
    <row r="61" spans="1:26">
      <c r="A61" s="5"/>
    </row>
  </sheetData>
  <conditionalFormatting sqref="V48:V49">
    <cfRule type="iconSet" priority="1">
      <iconSet showValue="0" reverse="1">
        <cfvo type="percent" val="0"/>
        <cfvo type="num" val="0.5"/>
        <cfvo type="num" val="2"/>
      </iconSet>
    </cfRule>
    <cfRule type="iconSet" priority="5">
      <iconSet showValue="0" reverse="1">
        <cfvo type="percent" val="0"/>
        <cfvo type="percent" val="0.05"/>
        <cfvo type="percent" val="2"/>
      </iconSet>
    </cfRule>
  </conditionalFormatting>
  <conditionalFormatting sqref="V50">
    <cfRule type="iconSet" priority="4">
      <iconSet showValue="0" reverse="1">
        <cfvo type="percent" val="0"/>
        <cfvo type="num" val="0.9"/>
        <cfvo type="num" val="2"/>
      </iconSet>
    </cfRule>
  </conditionalFormatting>
  <conditionalFormatting sqref="V47">
    <cfRule type="iconSet" priority="2">
      <iconSet showValue="0" reverse="1">
        <cfvo type="percent" val="0"/>
        <cfvo type="num" val="7.0000000000000007E-2"/>
        <cfvo type="num" val="0.1"/>
      </iconSet>
    </cfRule>
    <cfRule type="iconSet" priority="3">
      <iconSet showValue="0" reverse="1">
        <cfvo type="percent" val="0"/>
        <cfvo type="num" val="0.9"/>
        <cfvo type="num" val="2"/>
      </iconSet>
    </cfRule>
  </conditionalFormatting>
  <pageMargins left="0.7" right="0.7" top="0.75" bottom="0.75" header="0.3" footer="0.3"/>
  <pageSetup scale="60" orientation="portrait" horizontalDpi="0" verticalDpi="0"/>
  <drawing r:id="rId1"/>
  <extLst>
    <ext xmlns:x14="http://schemas.microsoft.com/office/spreadsheetml/2009/9/main" uri="{05C60535-1F16-4fd2-B633-F4F36F0B64E0}">
      <x14:sparklineGroups xmlns:xm="http://schemas.microsoft.com/office/excel/2006/main">
        <x14:sparklineGroup displayEmptyCellsAs="gap" xr2:uid="{24CD286B-F793-CD43-A930-C41E58FB2DA9}">
          <x14:colorSeries rgb="FF376092"/>
          <x14:colorNegative rgb="FFD00000"/>
          <x14:colorAxis rgb="FF000000"/>
          <x14:colorMarkers rgb="FFD00000"/>
          <x14:colorFirst rgb="FFD00000"/>
          <x14:colorLast rgb="FFD00000"/>
          <x14:colorHigh rgb="FFD00000"/>
          <x14:colorLow rgb="FFD00000"/>
          <x14:sparklines>
            <x14:sparkline>
              <xm:f>'[1]Raw Data'!Y56:AC56</xm:f>
              <xm:sqref>U49</xm:sqref>
            </x14:sparkline>
          </x14:sparklines>
        </x14:sparklineGroup>
        <x14:sparklineGroup displayEmptyCellsAs="gap" xr2:uid="{195B0483-52C8-6A4A-AA11-0F79D7705274}">
          <x14:colorSeries rgb="FF376092"/>
          <x14:colorNegative rgb="FFD00000"/>
          <x14:colorAxis rgb="FF000000"/>
          <x14:colorMarkers rgb="FFD00000"/>
          <x14:colorFirst rgb="FFD00000"/>
          <x14:colorLast rgb="FFD00000"/>
          <x14:colorHigh rgb="FFD00000"/>
          <x14:colorLow rgb="FFD00000"/>
          <x14:sparklines>
            <x14:sparkline>
              <xm:f>'[1]Raw Data'!Y52:AC52</xm:f>
              <xm:sqref>U50</xm:sqref>
            </x14:sparkline>
          </x14:sparklines>
        </x14:sparklineGroup>
        <x14:sparklineGroup type="column" displayEmptyCellsAs="gap" xr2:uid="{098658F7-9804-7844-AE17-64621E206057}">
          <x14:colorSeries rgb="FF376092"/>
          <x14:colorNegative rgb="FFD00000"/>
          <x14:colorAxis rgb="FF000000"/>
          <x14:colorMarkers rgb="FFD00000"/>
          <x14:colorFirst rgb="FFD00000"/>
          <x14:colorLast rgb="FFD00000"/>
          <x14:colorHigh rgb="FFD00000"/>
          <x14:colorLow rgb="FFD00000"/>
          <x14:sparklines>
            <x14:sparkline>
              <xm:f>'Dashboard - Market and Users'!R88:V88</xm:f>
              <xm:sqref>K43</xm:sqref>
            </x14:sparkline>
          </x14:sparklines>
        </x14:sparklineGroup>
        <x14:sparklineGroup displayEmptyCellsAs="gap" markers="1" negative="1" xr2:uid="{73D5282B-D2D7-C54E-A9A7-B98905089FB1}">
          <x14:colorSeries theme="8" tint="-0.499984740745262"/>
          <x14:colorNegative theme="9"/>
          <x14:colorAxis rgb="FF000000"/>
          <x14:colorMarkers theme="8" tint="-0.499984740745262"/>
          <x14:colorFirst theme="8" tint="0.39997558519241921"/>
          <x14:colorLast theme="8" tint="0.39997558519241921"/>
          <x14:colorHigh theme="8"/>
          <x14:colorLow theme="8"/>
          <x14:sparklines>
            <x14:sparkline>
              <xm:f>'Dashboard - Market and Users'!R88:V88</xm:f>
              <xm:sqref>L43</xm:sqref>
            </x14:sparkline>
          </x14:sparklines>
        </x14:sparklineGroup>
        <x14:sparklineGroup displayEmptyCellsAs="gap" xr2:uid="{4D883123-6978-9C41-8E68-B2BC6227F703}">
          <x14:colorSeries rgb="FF376092"/>
          <x14:colorNegative rgb="FFD00000"/>
          <x14:colorAxis rgb="FF000000"/>
          <x14:colorMarkers rgb="FFD00000"/>
          <x14:colorFirst rgb="FFD00000"/>
          <x14:colorLast rgb="FFD00000"/>
          <x14:colorHigh rgb="FFD00000"/>
          <x14:colorLow rgb="FFD00000"/>
          <x14:sparklines>
            <x14:sparkline>
              <xm:f>'[1]Raw Data'!Y57:AC57</xm:f>
              <xm:sqref>U47</xm:sqref>
            </x14:sparkline>
          </x14:sparklines>
        </x14:sparklineGroup>
        <x14:sparklineGroup displayEmptyCellsAs="gap" xr2:uid="{55F1434F-C608-2B4E-AC99-DF9542806944}">
          <x14:colorSeries rgb="FF376092"/>
          <x14:colorNegative rgb="FFD00000"/>
          <x14:colorAxis rgb="FF000000"/>
          <x14:colorMarkers rgb="FFD00000"/>
          <x14:colorFirst rgb="FFD00000"/>
          <x14:colorLast rgb="FFD00000"/>
          <x14:colorHigh rgb="FFD00000"/>
          <x14:colorLow rgb="FFD00000"/>
          <x14:sparklines>
            <x14:sparkline>
              <xm:f>'[1]Raw Data'!Y55:AC55</xm:f>
              <xm:sqref>U48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95EE7-E1A8-0C4D-A55E-F74ED2AE63B1}">
  <dimension ref="B2:L23"/>
  <sheetViews>
    <sheetView showGridLines="0" zoomScaleNormal="100" workbookViewId="0">
      <selection activeCell="I37" sqref="I37"/>
    </sheetView>
  </sheetViews>
  <sheetFormatPr baseColWidth="10" defaultRowHeight="16"/>
  <sheetData>
    <row r="2" spans="2:12" ht="25">
      <c r="B2" s="75" t="s">
        <v>100</v>
      </c>
      <c r="C2" s="75"/>
      <c r="D2" s="76"/>
      <c r="E2" s="76"/>
      <c r="F2" s="76"/>
      <c r="G2" s="76"/>
      <c r="H2" s="76"/>
      <c r="I2" s="76"/>
      <c r="J2" s="76"/>
      <c r="K2" s="76"/>
      <c r="L2" s="76"/>
    </row>
    <row r="5" spans="2:12">
      <c r="B5" s="73" t="s">
        <v>98</v>
      </c>
      <c r="C5" s="73" t="s">
        <v>99</v>
      </c>
      <c r="D5" s="73"/>
      <c r="E5" s="73"/>
      <c r="F5" s="73"/>
      <c r="G5" s="73"/>
      <c r="H5" s="73"/>
      <c r="I5" s="73"/>
      <c r="J5" s="73"/>
      <c r="K5" s="73"/>
      <c r="L5" s="73"/>
    </row>
    <row r="6" spans="2:12">
      <c r="B6" s="74">
        <v>1</v>
      </c>
      <c r="C6" t="s">
        <v>92</v>
      </c>
    </row>
    <row r="7" spans="2:12">
      <c r="B7" s="74">
        <v>2</v>
      </c>
      <c r="C7" t="s">
        <v>88</v>
      </c>
    </row>
    <row r="8" spans="2:12">
      <c r="B8" s="74">
        <v>3</v>
      </c>
      <c r="C8" t="s">
        <v>89</v>
      </c>
    </row>
    <row r="9" spans="2:12">
      <c r="B9" s="74">
        <v>4</v>
      </c>
      <c r="C9" t="s">
        <v>37</v>
      </c>
    </row>
    <row r="10" spans="2:12">
      <c r="B10" s="74">
        <v>5</v>
      </c>
      <c r="C10" t="s">
        <v>49</v>
      </c>
    </row>
    <row r="11" spans="2:12">
      <c r="B11" s="74">
        <v>6</v>
      </c>
      <c r="C11" t="s">
        <v>46</v>
      </c>
    </row>
    <row r="12" spans="2:12">
      <c r="B12" s="74">
        <v>7</v>
      </c>
      <c r="C12" t="s">
        <v>96</v>
      </c>
    </row>
    <row r="13" spans="2:12">
      <c r="B13" s="74">
        <v>8</v>
      </c>
      <c r="C13" t="s">
        <v>93</v>
      </c>
    </row>
    <row r="14" spans="2:12">
      <c r="B14" s="74">
        <v>9</v>
      </c>
      <c r="C14" t="s">
        <v>94</v>
      </c>
    </row>
    <row r="15" spans="2:12">
      <c r="B15" s="74">
        <v>10</v>
      </c>
      <c r="C15" t="s">
        <v>97</v>
      </c>
    </row>
    <row r="16" spans="2:12">
      <c r="B16" s="74">
        <v>11</v>
      </c>
      <c r="C16" t="s">
        <v>13</v>
      </c>
    </row>
    <row r="17" spans="2:3">
      <c r="B17" s="74">
        <v>12</v>
      </c>
      <c r="C17" t="s">
        <v>74</v>
      </c>
    </row>
    <row r="18" spans="2:3">
      <c r="B18" s="74">
        <v>13</v>
      </c>
      <c r="C18" t="s">
        <v>48</v>
      </c>
    </row>
    <row r="19" spans="2:3">
      <c r="B19" s="74">
        <v>14</v>
      </c>
      <c r="C19" t="s">
        <v>47</v>
      </c>
    </row>
    <row r="20" spans="2:3">
      <c r="B20" s="74">
        <v>15</v>
      </c>
      <c r="C20" t="s">
        <v>91</v>
      </c>
    </row>
    <row r="21" spans="2:3">
      <c r="B21" s="74">
        <v>16</v>
      </c>
      <c r="C21" t="s">
        <v>14</v>
      </c>
    </row>
    <row r="22" spans="2:3">
      <c r="B22" s="74">
        <v>17</v>
      </c>
      <c r="C22" t="s">
        <v>90</v>
      </c>
    </row>
    <row r="23" spans="2:3">
      <c r="B23" s="74">
        <v>18</v>
      </c>
      <c r="C23" t="s">
        <v>95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Letter </vt:lpstr>
      <vt:lpstr>Dashboard - Performance Meassur</vt:lpstr>
      <vt:lpstr>Dashboard - Market and Users</vt:lpstr>
      <vt:lpstr>References</vt:lpstr>
      <vt:lpstr>'Dashboard - Market and Users'!Print_Area</vt:lpstr>
      <vt:lpstr>'Dashboard - Performance Meassur'!Print_Area</vt:lpstr>
      <vt:lpstr>'Letter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Martine Elisabeth Stoe Johansen</dc:creator>
  <cp:lastModifiedBy>Martine Elisabeth Stoe Johansen</cp:lastModifiedBy>
  <cp:lastPrinted>2021-11-29T02:47:29Z</cp:lastPrinted>
  <dcterms:created xsi:type="dcterms:W3CDTF">2021-11-23T13:35:47Z</dcterms:created>
  <dcterms:modified xsi:type="dcterms:W3CDTF">2021-11-29T02:53:38Z</dcterms:modified>
</cp:coreProperties>
</file>