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martino/Desktop/"/>
    </mc:Choice>
  </mc:AlternateContent>
  <xr:revisionPtr revIDLastSave="0" documentId="13_ncr:1_{93418C0B-6AFE-7B4D-8E6A-63CBBE19AE69}" xr6:coauthVersionLast="43" xr6:coauthVersionMax="43" xr10:uidLastSave="{00000000-0000-0000-0000-000000000000}"/>
  <bookViews>
    <workbookView xWindow="0" yWindow="460" windowWidth="40960" windowHeight="21280" activeTab="5" xr2:uid="{00000000-000D-0000-FFFF-FFFF00000000}"/>
  </bookViews>
  <sheets>
    <sheet name="Initial Data" sheetId="1" r:id="rId1"/>
    <sheet name="By Category" sheetId="5" r:id="rId2"/>
    <sheet name="By Sub-Category" sheetId="6" r:id="rId3"/>
    <sheet name="By Time" sheetId="7" r:id="rId4"/>
    <sheet name="BONUS" sheetId="10" r:id="rId5"/>
    <sheet name="Statistical Analysis" sheetId="11" r:id="rId6"/>
  </sheets>
  <definedNames>
    <definedName name="_xlnm._FilterDatabase" localSheetId="0" hidden="1">'Initial Data'!$A$1:$T$1</definedName>
    <definedName name="backers">'Initial Data'!$L$2:$L$4115</definedName>
    <definedName name="goal">'Initial Data'!$D$2:$D$4115</definedName>
    <definedName name="state">'Initial Data'!$F$2:$F$4115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10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C13" i="10"/>
  <c r="B13" i="10"/>
  <c r="B12" i="10"/>
  <c r="B11" i="10"/>
  <c r="B10" i="10"/>
  <c r="B9" i="10"/>
  <c r="B8" i="10"/>
  <c r="B7" i="10"/>
  <c r="B6" i="10"/>
  <c r="B5" i="10"/>
  <c r="B4" i="10"/>
  <c r="B3" i="10"/>
  <c r="B2" i="10"/>
  <c r="J7" i="11" l="1"/>
  <c r="J6" i="11"/>
  <c r="J5" i="11"/>
  <c r="J4" i="11"/>
  <c r="I7" i="11"/>
  <c r="I6" i="11"/>
  <c r="I5" i="11"/>
  <c r="I4" i="11"/>
  <c r="J3" i="11"/>
  <c r="I3" i="11"/>
  <c r="J2" i="11"/>
  <c r="I2" i="11"/>
  <c r="D2" i="10" l="1"/>
  <c r="C2" i="10"/>
  <c r="E10" i="10"/>
  <c r="J12" i="5"/>
  <c r="J11" i="5"/>
  <c r="J10" i="5"/>
  <c r="J9" i="5"/>
  <c r="J8" i="5"/>
  <c r="J7" i="5"/>
  <c r="J6" i="5"/>
  <c r="J5" i="5"/>
  <c r="J13" i="5"/>
  <c r="E22" i="7"/>
  <c r="D22" i="7"/>
  <c r="C22" i="7"/>
  <c r="B22" i="7"/>
  <c r="E8" i="10" l="1"/>
  <c r="E7" i="10"/>
  <c r="H7" i="10" s="1"/>
  <c r="H8" i="10"/>
  <c r="H10" i="10"/>
  <c r="G8" i="10"/>
  <c r="G10" i="10"/>
  <c r="G7" i="10"/>
  <c r="E2" i="10"/>
  <c r="H2" i="10" s="1"/>
  <c r="E6" i="10"/>
  <c r="F6" i="10" s="1"/>
  <c r="F8" i="10"/>
  <c r="E13" i="10"/>
  <c r="F13" i="10" s="1"/>
  <c r="E5" i="10"/>
  <c r="F5" i="10" s="1"/>
  <c r="E12" i="10"/>
  <c r="H12" i="10" s="1"/>
  <c r="E4" i="10"/>
  <c r="F4" i="10" s="1"/>
  <c r="F10" i="10"/>
  <c r="E11" i="10"/>
  <c r="F11" i="10" s="1"/>
  <c r="E3" i="10"/>
  <c r="G3" i="10" s="1"/>
  <c r="F7" i="10"/>
  <c r="E9" i="10"/>
  <c r="F9" i="10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10" l="1"/>
  <c r="H13" i="10"/>
  <c r="H4" i="10"/>
  <c r="H5" i="10"/>
  <c r="G5" i="10"/>
  <c r="G11" i="10"/>
  <c r="G2" i="10"/>
  <c r="H11" i="10"/>
  <c r="G13" i="10"/>
  <c r="G9" i="10"/>
  <c r="F3" i="10"/>
  <c r="G12" i="10"/>
  <c r="H3" i="10"/>
  <c r="G4" i="10"/>
  <c r="H6" i="10"/>
  <c r="F2" i="10"/>
  <c r="G6" i="10"/>
  <c r="F12" i="10"/>
</calcChain>
</file>

<file path=xl/sharedStrings.xml><?xml version="1.0" encoding="utf-8"?>
<sst xmlns="http://schemas.openxmlformats.org/spreadsheetml/2006/main" count="28585" uniqueCount="8413">
  <si>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</si>
  <si>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</si>
  <si>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</si>
  <si>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</si>
  <si>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</si>
  <si>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</si>
  <si>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</si>
  <si>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</si>
  <si>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</si>
  <si>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</si>
  <si>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</si>
  <si>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</si>
  <si>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</si>
  <si>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</si>
  <si>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</si>
  <si>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</si>
  <si>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</si>
  <si>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</si>
  <si>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</si>
  <si>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</si>
  <si>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</si>
  <si>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</si>
  <si>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</si>
  <si>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</si>
  <si>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</si>
  <si>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</si>
  <si>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</si>
  <si>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</si>
  <si>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</si>
  <si>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</si>
  <si>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</si>
  <si>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</si>
  <si>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</si>
  <si>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</si>
  <si>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</si>
  <si>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</si>
  <si>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</si>
  <si>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</si>
  <si>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</si>
  <si>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</si>
  <si>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</si>
  <si>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</si>
  <si>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</si>
  <si>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</si>
  <si>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</si>
  <si>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</si>
  <si>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</si>
  <si>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</si>
  <si>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</si>
  <si>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</si>
  <si>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</si>
  <si>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</si>
  <si>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</si>
  <si>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</si>
  <si>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</si>
  <si>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</si>
  <si>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</si>
  <si>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</si>
  <si>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</si>
  <si>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</si>
  <si>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</si>
  <si>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</si>
  <si>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</si>
  <si>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</si>
  <si>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</si>
  <si>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</si>
  <si>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</si>
  <si>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</si>
  <si>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</si>
  <si>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</si>
  <si>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</si>
  <si>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</si>
  <si>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</si>
  <si>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</si>
  <si>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</si>
  <si>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</si>
  <si>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</si>
  <si>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</si>
  <si>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</si>
  <si>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</si>
  <si>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</si>
  <si>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</si>
  <si>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</si>
  <si>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</si>
  <si>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</si>
  <si>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</si>
  <si>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</si>
  <si>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</si>
  <si>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</si>
  <si>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</si>
  <si>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</si>
  <si>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</si>
  <si>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</si>
  <si>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</si>
  <si>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</si>
  <si>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</si>
  <si>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</si>
  <si>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</si>
  <si>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</si>
  <si>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</si>
  <si>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</si>
  <si>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</si>
  <si>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</si>
  <si>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</si>
  <si>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</si>
  <si>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</si>
  <si>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</si>
  <si>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</si>
  <si>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</si>
  <si>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</si>
  <si>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</si>
  <si>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</si>
  <si>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</si>
  <si>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</si>
  <si>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</si>
  <si>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</si>
  <si>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</si>
  <si>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</si>
  <si>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</si>
  <si>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</si>
  <si>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</si>
  <si>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</si>
  <si>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</si>
  <si>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</si>
  <si>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</si>
  <si>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</si>
  <si>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</si>
  <si>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</si>
  <si>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</si>
  <si>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</si>
  <si>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</si>
  <si>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</si>
  <si>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</si>
  <si>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</si>
  <si>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</si>
  <si>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</si>
  <si>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</si>
  <si>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</si>
  <si>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</si>
  <si>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</si>
  <si>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</si>
  <si>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</si>
  <si>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</si>
  <si>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</si>
  <si>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</si>
  <si>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</si>
  <si>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</si>
  <si>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</si>
  <si>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</si>
  <si>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</si>
  <si>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</si>
  <si>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</si>
  <si>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</si>
  <si>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</si>
  <si>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</si>
  <si>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</si>
  <si>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</si>
  <si>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</si>
  <si>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</si>
  <si>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</si>
  <si>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</si>
  <si>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</si>
  <si>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</si>
  <si>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</si>
  <si>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</si>
  <si>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</si>
  <si>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</si>
  <si>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</si>
  <si>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</si>
  <si>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</si>
  <si>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</si>
  <si>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</si>
  <si>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</si>
  <si>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</si>
  <si>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</si>
  <si>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</si>
  <si>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</si>
  <si>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</si>
  <si>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</si>
  <si>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</si>
  <si>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</si>
  <si>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</si>
  <si>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</si>
  <si>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</si>
  <si>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</si>
  <si>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</si>
  <si>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</si>
  <si>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</si>
  <si>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</si>
  <si>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</si>
  <si>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</si>
  <si>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</si>
  <si>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</si>
  <si>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</si>
  <si>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</si>
  <si>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</si>
  <si>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</si>
  <si>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</si>
  <si>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</si>
  <si>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</si>
  <si>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</si>
  <si>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</si>
  <si>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</si>
  <si>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</si>
  <si>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</si>
  <si>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</si>
  <si>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</si>
  <si>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</si>
  <si>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</si>
  <si>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</si>
  <si>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</si>
  <si>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</si>
  <si>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</si>
  <si>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</si>
  <si>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</si>
  <si>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</si>
  <si>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</si>
  <si>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</si>
  <si>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</si>
  <si>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</si>
  <si>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</si>
  <si>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</si>
  <si>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</si>
  <si>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</si>
  <si>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</si>
  <si>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</si>
  <si>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</si>
  <si>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</si>
  <si>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</si>
  <si>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</si>
  <si>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</si>
  <si>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</si>
  <si>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</si>
  <si>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</si>
  <si>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</si>
  <si>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</si>
  <si>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</si>
  <si>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</si>
  <si>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</si>
  <si>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</si>
  <si>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</si>
  <si>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</si>
  <si>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</si>
  <si>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</si>
  <si>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</si>
  <si>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</si>
  <si>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</si>
  <si>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</si>
  <si>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</si>
  <si>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</si>
  <si>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</si>
  <si>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</si>
  <si>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</si>
  <si>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</si>
  <si>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</si>
  <si>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</si>
  <si>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</si>
  <si>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</si>
  <si>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</si>
  <si>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</si>
  <si>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</si>
  <si>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</si>
  <si>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</si>
  <si>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</si>
  <si>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</si>
  <si>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</si>
  <si>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</si>
  <si>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</si>
  <si>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</si>
  <si>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</si>
  <si>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</si>
  <si>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</si>
  <si>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</si>
  <si>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</si>
  <si>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</si>
  <si>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</si>
  <si>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</si>
  <si>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</si>
  <si>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</si>
  <si>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</si>
  <si>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</si>
  <si>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</si>
  <si>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</si>
  <si>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</si>
  <si>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</si>
  <si>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</si>
  <si>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</si>
  <si>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</si>
  <si>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</si>
  <si>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</si>
  <si>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</si>
  <si>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</si>
  <si>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</si>
  <si>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</si>
  <si>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</si>
  <si>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</si>
  <si>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</si>
  <si>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</si>
  <si>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</si>
  <si>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</si>
  <si>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</si>
  <si>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</si>
  <si>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</si>
  <si>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</si>
  <si>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</si>
  <si>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</si>
  <si>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</si>
  <si>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</si>
  <si>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</si>
  <si>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</si>
  <si>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</si>
  <si>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</si>
  <si>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</si>
  <si>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</si>
  <si>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</si>
  <si>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</si>
  <si>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</si>
  <si>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</si>
  <si>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</si>
  <si>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</si>
  <si>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</si>
  <si>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</si>
  <si>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</si>
  <si>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</si>
  <si>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</si>
  <si>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</si>
  <si>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</si>
  <si>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</si>
  <si>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</si>
  <si>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</si>
  <si>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</si>
  <si>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</si>
  <si>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</si>
  <si>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</si>
  <si>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</si>
  <si>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</si>
  <si>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</si>
  <si>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</si>
  <si>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</si>
  <si>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</si>
  <si>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</si>
  <si>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</si>
  <si>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</si>
  <si>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</si>
  <si>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</si>
  <si>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</si>
  <si>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</si>
  <si>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</si>
  <si>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</si>
  <si>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</si>
  <si>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</si>
  <si>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</si>
  <si>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</si>
  <si>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</si>
  <si>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</si>
  <si>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</si>
  <si>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</si>
  <si>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</si>
  <si>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</si>
  <si>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</si>
  <si>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</si>
  <si>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</si>
  <si>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</si>
  <si>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</si>
  <si>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</si>
  <si>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</si>
  <si>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</si>
  <si>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</si>
  <si>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</si>
  <si>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</si>
  <si>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</si>
  <si>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</si>
  <si>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</si>
  <si>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</si>
  <si>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</si>
  <si>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</si>
  <si>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</si>
  <si>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</si>
  <si>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</si>
  <si>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</si>
  <si>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</si>
  <si>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</si>
  <si>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</si>
  <si>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</si>
  <si>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</si>
  <si>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</si>
  <si>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</si>
  <si>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</si>
  <si>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</si>
  <si>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</si>
  <si>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</si>
  <si>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</si>
  <si>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</si>
  <si>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</si>
  <si>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</si>
  <si>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</si>
  <si>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</si>
  <si>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</si>
  <si>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</si>
  <si>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</si>
  <si>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</si>
  <si>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</si>
  <si>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</si>
  <si>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</si>
  <si>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</si>
  <si>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</si>
  <si>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</si>
  <si>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</si>
  <si>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</si>
  <si>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</si>
  <si>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</si>
  <si>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</si>
  <si>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</si>
  <si>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</si>
  <si>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</si>
  <si>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</si>
  <si>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</si>
  <si>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</si>
  <si>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</si>
  <si>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</si>
  <si>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</si>
  <si>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</si>
  <si>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</si>
  <si>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</si>
  <si>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</si>
  <si>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</si>
  <si>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</si>
  <si>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</si>
  <si>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</si>
  <si>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</si>
  <si>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</si>
  <si>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</si>
  <si>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</si>
  <si>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</si>
  <si>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</si>
  <si>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</si>
  <si>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</si>
  <si>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</si>
  <si>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</si>
  <si>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</si>
  <si>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</si>
  <si>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</si>
  <si>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</si>
  <si>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</si>
  <si>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</si>
  <si>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</si>
  <si>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</si>
  <si>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</si>
  <si>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</si>
  <si>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</si>
  <si>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</si>
  <si>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</si>
  <si>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</si>
  <si>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</si>
  <si>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</si>
  <si>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</si>
  <si>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</si>
  <si>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</si>
  <si>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</si>
  <si>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</si>
  <si>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</si>
  <si>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</si>
  <si>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</si>
  <si>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</si>
  <si>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</si>
  <si>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</si>
  <si>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</si>
  <si>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</si>
  <si>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</si>
  <si>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</si>
  <si>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</si>
  <si>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</si>
  <si>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</si>
  <si>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</si>
  <si>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</si>
  <si>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</si>
  <si>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</si>
  <si>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</si>
  <si>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</si>
  <si>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</si>
  <si>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</si>
  <si>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</si>
  <si>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</si>
  <si>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</si>
  <si>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</si>
  <si>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</si>
  <si>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</si>
  <si>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</si>
  <si>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</si>
  <si>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</si>
  <si>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</si>
  <si>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</si>
  <si>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</si>
  <si>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</si>
  <si>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</si>
  <si>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</si>
  <si>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</si>
  <si>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</si>
  <si>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</si>
  <si>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</si>
  <si>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</si>
  <si>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</si>
  <si>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</si>
  <si>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</si>
  <si>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</si>
  <si>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</si>
  <si>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</si>
  <si>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</si>
  <si>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</si>
  <si>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</si>
  <si>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</si>
  <si>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</si>
  <si>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</si>
  <si>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</si>
  <si>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</si>
  <si>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</si>
  <si>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</si>
  <si>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</si>
  <si>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</si>
  <si>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</si>
  <si>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</si>
  <si>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</si>
  <si>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</si>
  <si>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</si>
  <si>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</si>
  <si>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</si>
  <si>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</si>
  <si>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</si>
  <si>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</si>
  <si>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</si>
  <si>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</si>
  <si>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</si>
  <si>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</si>
  <si>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</si>
  <si>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</si>
  <si>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</si>
  <si>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</si>
  <si>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</si>
  <si>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</si>
  <si>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</si>
  <si>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</si>
  <si>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</si>
  <si>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</si>
  <si>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</si>
  <si>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</si>
  <si>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</si>
  <si>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</si>
  <si>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</si>
  <si>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</si>
  <si>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</si>
  <si>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</si>
  <si>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</si>
  <si>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</si>
  <si>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</si>
  <si>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</si>
  <si>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</si>
  <si>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</si>
  <si>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</si>
  <si>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</si>
  <si>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</si>
  <si>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</si>
  <si>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</si>
  <si>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</si>
  <si>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</si>
  <si>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</si>
  <si>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</si>
  <si>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</si>
  <si>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</si>
  <si>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</si>
  <si>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</si>
  <si>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</si>
  <si>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</si>
  <si>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</si>
  <si>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</si>
  <si>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</si>
  <si>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</si>
  <si>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</si>
  <si>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</si>
  <si>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</si>
  <si>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</si>
  <si>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</si>
  <si>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</si>
  <si>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</si>
  <si>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</si>
  <si>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</si>
  <si>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</si>
  <si>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</si>
  <si>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</si>
  <si>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</si>
  <si>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</si>
  <si>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</si>
  <si>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</si>
  <si>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</si>
  <si>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</si>
  <si>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</si>
  <si>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</si>
  <si>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</si>
  <si>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</si>
  <si>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</si>
  <si>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</si>
  <si>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</si>
  <si>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</si>
  <si>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</si>
  <si>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</si>
  <si>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</si>
  <si>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</si>
  <si>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</si>
  <si>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</si>
  <si>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</si>
  <si>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</si>
  <si>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</si>
  <si>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</si>
  <si>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</si>
  <si>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</si>
  <si>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</si>
  <si>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</si>
  <si>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</si>
  <si>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</si>
  <si>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</si>
  <si>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</si>
  <si>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</si>
  <si>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</si>
  <si>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</si>
  <si>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</si>
  <si>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</si>
  <si>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</si>
  <si>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</si>
  <si>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</si>
  <si>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</si>
  <si>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</si>
  <si>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</si>
  <si>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</si>
  <si>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</si>
  <si>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</si>
  <si>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</si>
  <si>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</si>
  <si>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</si>
  <si>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</si>
  <si>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</si>
  <si>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</si>
  <si>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</si>
  <si>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</si>
  <si>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</si>
  <si>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</si>
  <si>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</si>
  <si>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</si>
  <si>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</si>
  <si>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</si>
  <si>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</si>
  <si>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</si>
  <si>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</si>
  <si>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</si>
  <si>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</si>
  <si>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</si>
  <si>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</si>
  <si>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</si>
  <si>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</si>
  <si>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</si>
  <si>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</si>
  <si>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</si>
  <si>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</si>
  <si>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</si>
  <si>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</si>
  <si>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</si>
  <si>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</si>
  <si>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</si>
  <si>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</si>
  <si>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</si>
  <si>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</si>
  <si>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</si>
  <si>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</si>
  <si>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</si>
  <si>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</si>
  <si>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</si>
  <si>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</si>
  <si>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</si>
  <si>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</si>
  <si>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</si>
  <si>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</si>
  <si>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</si>
  <si>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</si>
  <si>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</si>
  <si>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</si>
  <si>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</si>
  <si>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</si>
  <si>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</si>
  <si>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</si>
  <si>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</si>
  <si>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</si>
  <si>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</si>
  <si>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</si>
  <si>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</si>
  <si>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</si>
  <si>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</si>
  <si>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</si>
  <si>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</si>
  <si>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</si>
  <si>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</si>
  <si>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</si>
  <si>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</si>
  <si>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</si>
  <si>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</si>
  <si>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</si>
  <si>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</si>
  <si>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</si>
  <si>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</si>
  <si>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</si>
  <si>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</si>
  <si>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</si>
  <si>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</si>
  <si>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</si>
  <si>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</si>
  <si>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</si>
  <si>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</si>
  <si>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</si>
  <si>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</si>
  <si>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</si>
  <si>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</si>
  <si>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</si>
  <si>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</si>
  <si>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</si>
  <si>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</si>
  <si>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</si>
  <si>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</si>
  <si>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</si>
  <si>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</si>
  <si>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</si>
  <si>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</si>
  <si>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</si>
  <si>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</si>
  <si>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</si>
  <si>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</si>
  <si>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</si>
  <si>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</si>
  <si>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</si>
  <si>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</si>
  <si>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</si>
  <si>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</si>
  <si>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</si>
  <si>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</si>
  <si>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</si>
  <si>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</si>
  <si>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</si>
  <si>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</si>
  <si>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</si>
  <si>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</si>
  <si>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</si>
  <si>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</si>
  <si>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</si>
  <si>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</si>
  <si>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</si>
  <si>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</si>
  <si>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</si>
  <si>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</si>
  <si>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</si>
  <si>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</si>
  <si>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</si>
  <si>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</si>
  <si>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</si>
  <si>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</si>
  <si>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</si>
  <si>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</si>
  <si>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</si>
  <si>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</si>
  <si>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</si>
  <si>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</si>
  <si>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</si>
  <si>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</si>
  <si>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</si>
  <si>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</si>
  <si>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</si>
  <si>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</si>
  <si>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</si>
  <si>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</si>
  <si>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</si>
  <si>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</si>
  <si>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</si>
  <si>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</si>
  <si>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</si>
  <si>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</si>
  <si>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</si>
  <si>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</si>
  <si>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</si>
  <si>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</si>
  <si>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</si>
  <si>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</si>
  <si>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</si>
  <si>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</si>
  <si>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</si>
  <si>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</si>
  <si>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</si>
  <si>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</si>
  <si>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</si>
  <si>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</si>
  <si>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</si>
  <si>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</si>
  <si>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</si>
  <si>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</si>
  <si>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</si>
  <si>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</si>
  <si>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</si>
  <si>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</si>
  <si>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</si>
  <si>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</si>
  <si>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</si>
  <si>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</si>
  <si>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</si>
  <si>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</si>
  <si>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</si>
  <si>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</si>
  <si>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</si>
  <si>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</si>
  <si>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</si>
  <si>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</si>
  <si>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</si>
  <si>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</si>
  <si>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</si>
  <si>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</si>
  <si>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</si>
  <si>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</si>
  <si>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</si>
  <si>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</si>
  <si>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</si>
  <si>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</si>
  <si>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</si>
  <si>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</si>
  <si>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</si>
  <si>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</si>
  <si>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</si>
  <si>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</si>
  <si>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</si>
  <si>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</si>
  <si>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</si>
  <si>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</si>
  <si>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</si>
  <si>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</si>
  <si>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</si>
  <si>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</si>
  <si>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</si>
  <si>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</si>
  <si>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</si>
  <si>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</si>
  <si>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</si>
  <si>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</si>
  <si>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</si>
  <si>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</si>
  <si>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</si>
  <si>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</si>
  <si>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</si>
  <si>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</si>
  <si>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</si>
  <si>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</si>
  <si>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</si>
  <si>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</si>
  <si>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</si>
  <si>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</si>
  <si>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</si>
  <si>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</si>
  <si>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</si>
  <si>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</si>
  <si>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</si>
  <si>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</si>
  <si>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</si>
  <si>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</si>
  <si>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</si>
  <si>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</si>
  <si>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</si>
  <si>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</si>
  <si>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</si>
  <si>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</si>
  <si>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</si>
  <si>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</si>
  <si>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</si>
  <si>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</si>
  <si>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</si>
  <si>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</si>
  <si>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</si>
  <si>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</si>
  <si>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</si>
  <si>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</si>
  <si>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</si>
  <si>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</si>
  <si>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</si>
  <si>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</si>
  <si>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</si>
  <si>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</si>
  <si>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</si>
  <si>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</si>
  <si>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</si>
  <si>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</si>
  <si>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</si>
  <si>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</si>
  <si>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</si>
  <si>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</si>
  <si>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</si>
  <si>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</si>
  <si>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</si>
  <si>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</si>
  <si>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</si>
  <si>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</si>
  <si>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</si>
  <si>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</si>
  <si>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</si>
  <si>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</si>
  <si>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</si>
  <si>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</si>
  <si>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</si>
  <si>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</si>
  <si>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</si>
  <si>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</si>
  <si>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</si>
  <si>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</si>
  <si>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</si>
  <si>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</si>
  <si>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</si>
  <si>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</si>
  <si>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</si>
  <si>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</si>
  <si>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</si>
  <si>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</si>
  <si>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</si>
  <si>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</si>
  <si>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</si>
  <si>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</si>
  <si>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</si>
  <si>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</si>
  <si>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</si>
  <si>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</si>
  <si>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</si>
  <si>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</si>
  <si>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</si>
  <si>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</si>
  <si>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</si>
  <si>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</si>
  <si>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</si>
  <si>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</si>
  <si>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</si>
  <si>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</si>
  <si>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</si>
  <si>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</si>
  <si>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</si>
  <si>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</si>
  <si>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</si>
  <si>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</si>
  <si>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</si>
  <si>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</si>
  <si>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</si>
  <si>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</si>
  <si>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</si>
  <si>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</si>
  <si>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</si>
  <si>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</si>
  <si>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</si>
  <si>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</si>
  <si>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</si>
  <si>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</si>
  <si>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</si>
  <si>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</si>
  <si>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</si>
  <si>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</si>
  <si>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</si>
  <si>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</si>
  <si>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</si>
  <si>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</si>
  <si>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</si>
  <si>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</si>
  <si>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</si>
  <si>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</si>
  <si>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</si>
  <si>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</si>
  <si>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</si>
  <si>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</si>
  <si>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</si>
  <si>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</si>
  <si>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</si>
  <si>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</si>
  <si>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</si>
  <si>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</si>
  <si>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</si>
  <si>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</si>
  <si>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</si>
  <si>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</si>
  <si>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</si>
  <si>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</si>
  <si>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</si>
  <si>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</si>
  <si>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</si>
  <si>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</si>
  <si>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</si>
  <si>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</si>
  <si>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</si>
  <si>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</si>
  <si>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</si>
  <si>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</si>
  <si>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</si>
  <si>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</si>
  <si>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</si>
  <si>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</si>
  <si>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</si>
  <si>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</si>
  <si>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</si>
  <si>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</si>
  <si>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</si>
  <si>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</si>
  <si>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</si>
  <si>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</si>
  <si>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</si>
  <si>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</si>
  <si>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</si>
  <si>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</si>
  <si>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</si>
  <si>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</si>
  <si>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</si>
  <si>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</si>
  <si>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</si>
  <si>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</si>
  <si>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</si>
  <si>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</si>
  <si>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</si>
  <si>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</si>
  <si>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</si>
  <si>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</si>
  <si>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</si>
  <si>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</si>
  <si>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</si>
  <si>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</si>
  <si>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</si>
  <si>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</si>
  <si>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</si>
  <si>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</si>
  <si>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</si>
  <si>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</si>
  <si>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</si>
  <si>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</si>
  <si>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</si>
  <si>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</si>
  <si>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</si>
  <si>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</si>
  <si>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</si>
  <si>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</si>
  <si>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</si>
  <si>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</si>
  <si>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</si>
  <si>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</si>
  <si>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</si>
  <si>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</si>
  <si>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</si>
  <si>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</si>
  <si>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</si>
  <si>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</si>
  <si>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</si>
  <si>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</si>
  <si>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</si>
  <si>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</si>
  <si>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</si>
  <si>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</si>
  <si>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</si>
  <si>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</si>
  <si>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</si>
  <si>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</si>
  <si>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</si>
  <si>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</si>
  <si>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</si>
  <si>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</si>
  <si>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</si>
  <si>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</si>
  <si>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</si>
  <si>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</si>
  <si>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</si>
  <si>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</si>
  <si>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</si>
  <si>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</si>
  <si>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</si>
  <si>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</si>
  <si>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</si>
  <si>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</si>
  <si>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</si>
  <si>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</si>
  <si>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</si>
  <si>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</si>
  <si>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</si>
  <si>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</si>
  <si>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</si>
  <si>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</si>
  <si>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</si>
  <si>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</si>
  <si>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</si>
  <si>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</si>
  <si>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</si>
  <si>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</si>
  <si>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</si>
  <si>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</si>
  <si>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</si>
  <si>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</si>
  <si>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</si>
  <si>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</si>
  <si>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</si>
  <si>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</si>
  <si>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</si>
  <si>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</si>
  <si>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</si>
  <si>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</si>
  <si>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</si>
  <si>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</si>
  <si>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</si>
  <si>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</si>
  <si>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</si>
  <si>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</si>
  <si>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</si>
  <si>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</si>
  <si>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</si>
  <si>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</si>
  <si>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</si>
  <si>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</si>
  <si>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</si>
  <si>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</si>
  <si>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</si>
  <si>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</si>
  <si>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</si>
  <si>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</si>
  <si>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</si>
  <si>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</si>
  <si>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</si>
  <si>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</si>
  <si>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</si>
  <si>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</si>
  <si>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</si>
  <si>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</si>
  <si>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</si>
  <si>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</si>
  <si>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</si>
  <si>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</si>
  <si>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</si>
  <si>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</si>
  <si>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</si>
  <si>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</si>
  <si>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</si>
  <si>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</si>
  <si>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</si>
  <si>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</si>
  <si>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</si>
  <si>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</si>
  <si>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</si>
  <si>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</si>
  <si>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</si>
  <si>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</si>
  <si>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</si>
  <si>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</si>
  <si>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</si>
  <si>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</si>
  <si>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</si>
  <si>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</si>
  <si>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</si>
  <si>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</si>
  <si>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</si>
  <si>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</si>
  <si>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</si>
  <si>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</si>
  <si>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</si>
  <si>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</si>
  <si>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</si>
  <si>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</si>
  <si>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</si>
  <si>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</si>
  <si>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</si>
  <si>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</si>
  <si>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</si>
  <si>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</si>
  <si>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</si>
  <si>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</si>
  <si>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</si>
  <si>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</si>
  <si>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</si>
  <si>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</si>
  <si>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</si>
  <si>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</si>
  <si>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</si>
  <si>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</si>
  <si>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</si>
  <si>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</si>
  <si>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</si>
  <si>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</si>
  <si>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</si>
  <si>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</si>
  <si>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</si>
  <si>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</si>
  <si>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</si>
  <si>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</si>
  <si>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</si>
  <si>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</si>
  <si>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</si>
  <si>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</si>
  <si>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</si>
  <si>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</si>
  <si>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</si>
  <si>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</si>
  <si>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</si>
  <si>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</si>
  <si>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</si>
  <si>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</si>
  <si>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</si>
  <si>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</si>
  <si>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</si>
  <si>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</si>
  <si>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</si>
  <si>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</si>
  <si>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</si>
  <si>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</si>
  <si>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</si>
  <si>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</si>
  <si>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</si>
  <si>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</si>
  <si>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</si>
  <si>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</si>
  <si>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</si>
  <si>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</si>
  <si>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</si>
  <si>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</si>
  <si>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</si>
  <si>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</si>
  <si>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</si>
  <si>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</si>
  <si>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</si>
  <si>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</si>
  <si>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</si>
  <si>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</si>
  <si>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</si>
  <si>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</si>
  <si>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</si>
  <si>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</si>
  <si>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</si>
  <si>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</si>
  <si>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</si>
  <si>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</si>
  <si>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</si>
  <si>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</si>
  <si>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</si>
  <si>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</si>
  <si>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</si>
  <si>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</si>
  <si>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</si>
  <si>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</si>
  <si>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</si>
  <si>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</si>
  <si>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</si>
  <si>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</si>
  <si>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</si>
  <si>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</si>
  <si>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</si>
  <si>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</si>
  <si>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</si>
  <si>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</si>
  <si>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</si>
  <si>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</si>
  <si>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</si>
  <si>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</si>
  <si>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</si>
  <si>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</si>
  <si>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</si>
  <si>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</si>
  <si>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</si>
  <si>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</si>
  <si>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</si>
  <si>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</si>
  <si>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</si>
  <si>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</si>
  <si>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</si>
  <si>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</si>
  <si>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</si>
  <si>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</si>
  <si>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</si>
  <si>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</si>
  <si>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</si>
  <si>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</si>
  <si>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</si>
  <si>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</si>
  <si>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</si>
  <si>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</si>
  <si>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</si>
  <si>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</si>
  <si>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</si>
  <si>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</si>
  <si>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</si>
  <si>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</si>
  <si>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</si>
  <si>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</si>
  <si>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</si>
  <si>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</si>
  <si>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</si>
  <si>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</si>
  <si>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</si>
  <si>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</si>
  <si>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</si>
  <si>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</si>
  <si>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</si>
  <si>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</si>
  <si>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</si>
  <si>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</si>
  <si>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</si>
  <si>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</si>
  <si>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</si>
  <si>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</si>
  <si>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</si>
  <si>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</si>
  <si>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</si>
  <si>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</si>
  <si>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</si>
  <si>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</si>
  <si>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</si>
  <si>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</si>
  <si>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</si>
  <si>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</si>
  <si>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</si>
  <si>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</si>
  <si>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</si>
  <si>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</si>
  <si>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</si>
  <si>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</si>
  <si>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</si>
  <si>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</si>
  <si>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</si>
  <si>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</si>
  <si>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</si>
  <si>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</si>
  <si>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</si>
  <si>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</si>
  <si>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</si>
  <si>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</si>
  <si>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</si>
  <si>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</si>
  <si>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</si>
  <si>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</si>
  <si>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</si>
  <si>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</si>
  <si>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</si>
  <si>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</si>
  <si>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</si>
  <si>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</si>
  <si>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</si>
  <si>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</si>
  <si>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</si>
  <si>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</si>
  <si>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</si>
  <si>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</si>
  <si>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</si>
  <si>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</si>
  <si>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</si>
  <si>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</si>
  <si>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</si>
  <si>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</si>
  <si>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</si>
  <si>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</si>
  <si>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</si>
  <si>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</si>
  <si>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</si>
  <si>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</si>
  <si>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</si>
  <si>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</si>
  <si>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</si>
  <si>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</si>
  <si>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</si>
  <si>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</si>
  <si>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</si>
  <si>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</si>
  <si>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</si>
  <si>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</si>
  <si>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</si>
  <si>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</si>
  <si>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</si>
  <si>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</si>
  <si>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</si>
  <si>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</si>
  <si>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</si>
  <si>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</si>
  <si>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</si>
  <si>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</si>
  <si>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</si>
  <si>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</si>
  <si>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</si>
  <si>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</si>
  <si>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</si>
  <si>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</si>
  <si>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</si>
  <si>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</si>
  <si>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</si>
  <si>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</si>
  <si>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</si>
  <si>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</si>
  <si>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</si>
  <si>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</si>
  <si>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</si>
  <si>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</si>
  <si>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</si>
  <si>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</si>
  <si>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</si>
  <si>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</si>
  <si>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</si>
  <si>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</si>
  <si>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</si>
  <si>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</si>
  <si>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</si>
  <si>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</si>
  <si>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</si>
  <si>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</si>
  <si>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</si>
  <si>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</si>
  <si>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</si>
  <si>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</si>
  <si>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</si>
  <si>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</si>
  <si>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</si>
  <si>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</si>
  <si>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</si>
  <si>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</si>
  <si>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</si>
  <si>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</si>
  <si>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</si>
  <si>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</si>
  <si>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</si>
  <si>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</si>
  <si>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</si>
  <si>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</si>
  <si>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</si>
  <si>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</si>
  <si>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</si>
  <si>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</si>
  <si>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</si>
  <si>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</si>
  <si>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</si>
  <si>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</si>
  <si>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</si>
  <si>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</si>
  <si>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</si>
  <si>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</si>
  <si>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</si>
  <si>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</si>
  <si>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</si>
  <si>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</si>
  <si>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</si>
  <si>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</si>
  <si>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</si>
  <si>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</si>
  <si>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</si>
  <si>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</si>
  <si>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</si>
  <si>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</si>
  <si>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</si>
  <si>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</si>
  <si>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</si>
  <si>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</si>
  <si>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</si>
  <si>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</si>
  <si>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</si>
  <si>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</si>
  <si>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</si>
  <si>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</si>
  <si>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</si>
  <si>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</si>
  <si>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</si>
  <si>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</si>
  <si>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</si>
  <si>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</si>
  <si>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</si>
  <si>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</si>
  <si>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</si>
  <si>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</si>
  <si>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</si>
  <si>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</si>
  <si>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</si>
  <si>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</si>
  <si>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</si>
  <si>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</si>
  <si>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</si>
  <si>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</si>
  <si>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</si>
  <si>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</si>
  <si>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</si>
  <si>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</si>
  <si>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</si>
  <si>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</si>
  <si>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</si>
  <si>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</si>
  <si>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</si>
  <si>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</si>
  <si>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</si>
  <si>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</si>
  <si>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</si>
  <si>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</si>
  <si>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</si>
  <si>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</si>
  <si>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</si>
  <si>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</si>
  <si>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</si>
  <si>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</si>
  <si>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</si>
  <si>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</si>
  <si>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</si>
  <si>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</si>
  <si>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</si>
  <si>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</si>
  <si>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</si>
  <si>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</si>
  <si>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</si>
  <si>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</si>
  <si>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</si>
  <si>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</si>
  <si>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</si>
  <si>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</si>
  <si>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</si>
  <si>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</si>
  <si>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</si>
  <si>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</si>
  <si>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</si>
  <si>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</si>
  <si>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</si>
  <si>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</si>
  <si>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</si>
  <si>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</si>
  <si>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</si>
  <si>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</si>
  <si>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</si>
  <si>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</si>
  <si>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</si>
  <si>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</si>
  <si>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</si>
  <si>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</si>
  <si>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</si>
  <si>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</si>
  <si>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</si>
  <si>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</si>
  <si>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</si>
  <si>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</si>
  <si>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</si>
  <si>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</si>
  <si>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</si>
  <si>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</si>
  <si>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</si>
  <si>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</si>
  <si>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</si>
  <si>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</si>
  <si>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</si>
  <si>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</si>
  <si>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</si>
  <si>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</si>
  <si>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</si>
  <si>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</si>
  <si>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</si>
  <si>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</si>
  <si>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</si>
  <si>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</si>
  <si>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</si>
  <si>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</si>
  <si>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</si>
  <si>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</si>
  <si>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</si>
  <si>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</si>
  <si>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</si>
  <si>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</si>
  <si>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</si>
  <si>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</si>
  <si>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</si>
  <si>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</si>
  <si>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</si>
  <si>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</si>
  <si>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</si>
  <si>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</si>
  <si>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</si>
  <si>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</si>
  <si>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</si>
  <si>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</si>
  <si>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</si>
  <si>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</si>
  <si>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</si>
  <si>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</si>
  <si>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</si>
  <si>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</si>
  <si>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</si>
  <si>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</si>
  <si>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</si>
  <si>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</si>
  <si>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</si>
  <si>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</si>
  <si>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</si>
  <si>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</si>
  <si>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</si>
  <si>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</si>
  <si>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</si>
  <si>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</si>
  <si>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</si>
  <si>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</si>
  <si>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</si>
  <si>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</si>
  <si>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</si>
  <si>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</si>
  <si>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</si>
  <si>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</si>
  <si>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</si>
  <si>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</si>
  <si>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</si>
  <si>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</si>
  <si>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</si>
  <si>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</si>
  <si>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</si>
  <si>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</si>
  <si>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</si>
  <si>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</si>
  <si>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</si>
  <si>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</si>
  <si>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</si>
  <si>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</si>
  <si>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</si>
  <si>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</si>
  <si>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</si>
  <si>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</si>
  <si>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</si>
  <si>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</si>
  <si>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</si>
  <si>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</si>
  <si>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</si>
  <si>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</si>
  <si>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</si>
  <si>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</si>
  <si>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</si>
  <si>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</si>
  <si>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</si>
  <si>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</si>
  <si>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</si>
  <si>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</si>
  <si>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</si>
  <si>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</si>
  <si>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</si>
  <si>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</si>
  <si>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</si>
  <si>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</si>
  <si>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</si>
  <si>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</si>
  <si>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</si>
  <si>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</si>
  <si>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</si>
  <si>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</si>
  <si>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</si>
  <si>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</si>
  <si>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</si>
  <si>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</si>
  <si>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</si>
  <si>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</si>
  <si>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</si>
  <si>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</si>
  <si>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</si>
  <si>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</si>
  <si>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</si>
  <si>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</si>
  <si>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</si>
  <si>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</si>
  <si>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</si>
  <si>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</si>
  <si>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</si>
  <si>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</si>
  <si>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</si>
  <si>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</si>
  <si>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</si>
  <si>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</si>
  <si>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</si>
  <si>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</si>
  <si>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</si>
  <si>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</si>
  <si>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</si>
  <si>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</si>
  <si>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</si>
  <si>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</si>
  <si>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</si>
  <si>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</si>
  <si>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</si>
  <si>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</si>
  <si>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</si>
  <si>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</si>
  <si>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</si>
  <si>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</si>
  <si>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</si>
  <si>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</si>
  <si>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</si>
  <si>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</si>
  <si>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</si>
  <si>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</si>
  <si>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</si>
  <si>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</si>
  <si>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</si>
  <si>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</si>
  <si>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</si>
  <si>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</si>
  <si>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</si>
  <si>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</si>
  <si>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</si>
  <si>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</si>
  <si>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</si>
  <si>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</si>
  <si>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</si>
  <si>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</si>
  <si>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</si>
  <si>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</si>
  <si>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</si>
  <si>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</si>
  <si>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</si>
  <si>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</si>
  <si>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</si>
  <si>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</si>
  <si>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</si>
  <si>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</si>
  <si>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</si>
  <si>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</si>
  <si>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</si>
  <si>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</si>
  <si>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</si>
  <si>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</si>
  <si>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</si>
  <si>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</si>
  <si>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</si>
  <si>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</si>
  <si>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</si>
  <si>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</si>
  <si>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</si>
  <si>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</si>
  <si>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</si>
  <si>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</si>
  <si>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</si>
  <si>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</si>
  <si>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</si>
  <si>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</si>
  <si>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</si>
  <si>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</si>
  <si>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</si>
  <si>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</si>
  <si>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</si>
  <si>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</si>
  <si>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</si>
  <si>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</si>
  <si>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</si>
  <si>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</si>
  <si>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</si>
  <si>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</si>
  <si>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</si>
  <si>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</si>
  <si>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</si>
  <si>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</si>
  <si>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</si>
  <si>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</si>
  <si>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</si>
  <si>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</si>
  <si>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</si>
  <si>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</si>
  <si>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</si>
  <si>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</si>
  <si>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</si>
  <si>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</si>
  <si>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</si>
  <si>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</si>
  <si>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</si>
  <si>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</si>
  <si>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</si>
  <si>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</si>
  <si>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</si>
  <si>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</si>
  <si>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</si>
  <si>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</si>
  <si>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</si>
  <si>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</si>
  <si>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</si>
  <si>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</si>
  <si>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</si>
  <si>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</si>
  <si>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</si>
  <si>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</si>
  <si>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</si>
  <si>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</si>
  <si>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</si>
  <si>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</si>
  <si>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</si>
  <si>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</si>
  <si>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</si>
  <si>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</si>
  <si>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</si>
  <si>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</si>
  <si>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</si>
  <si>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</si>
  <si>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</si>
  <si>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</si>
  <si>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</si>
  <si>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</si>
  <si>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</si>
  <si>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</si>
  <si>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</si>
  <si>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</si>
  <si>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</si>
  <si>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</si>
  <si>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</si>
  <si>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</si>
  <si>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</si>
  <si>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</si>
  <si>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</si>
  <si>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</si>
  <si>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</si>
  <si>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</si>
  <si>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</si>
  <si>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</si>
  <si>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</si>
  <si>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</si>
  <si>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</si>
  <si>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</si>
  <si>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</si>
  <si>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</si>
  <si>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</si>
  <si>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</si>
  <si>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</si>
  <si>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</si>
  <si>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</si>
  <si>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</si>
  <si>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</si>
  <si>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</si>
  <si>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</si>
  <si>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</si>
  <si>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</si>
  <si>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</si>
  <si>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</si>
  <si>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</si>
  <si>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</si>
  <si>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</si>
  <si>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</si>
  <si>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</si>
  <si>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</si>
  <si>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</si>
  <si>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</si>
  <si>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</si>
  <si>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</si>
  <si>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</si>
  <si>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</si>
  <si>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</si>
  <si>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</si>
  <si>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</si>
  <si>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</si>
  <si>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</si>
  <si>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</si>
  <si>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</si>
  <si>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</si>
  <si>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</si>
  <si>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</si>
  <si>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</si>
  <si>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</si>
  <si>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</si>
  <si>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</si>
  <si>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</si>
  <si>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</si>
  <si>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</si>
  <si>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</si>
  <si>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</si>
  <si>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</si>
  <si>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</si>
  <si>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</si>
  <si>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</si>
  <si>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</si>
  <si>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</si>
  <si>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</si>
  <si>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</si>
  <si>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</si>
  <si>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</si>
  <si>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</si>
  <si>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</si>
  <si>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</si>
  <si>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</si>
  <si>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</si>
  <si>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</si>
  <si>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</si>
  <si>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</si>
  <si>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</si>
  <si>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</si>
  <si>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</si>
  <si>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</si>
  <si>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</si>
  <si>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</si>
  <si>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</si>
  <si>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</si>
  <si>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</si>
  <si>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</si>
  <si>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</si>
  <si>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</si>
  <si>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</si>
  <si>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</si>
  <si>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</si>
  <si>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</si>
  <si>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</si>
  <si>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</si>
  <si>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</si>
  <si>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</si>
  <si>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</si>
  <si>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</si>
  <si>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</si>
  <si>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</si>
  <si>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</si>
  <si>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</si>
  <si>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</si>
  <si>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</si>
  <si>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</si>
  <si>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</si>
  <si>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</si>
  <si>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</si>
  <si>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</si>
  <si>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</si>
  <si>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</si>
  <si>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</si>
  <si>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</si>
  <si>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</si>
  <si>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</si>
  <si>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</si>
  <si>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</si>
  <si>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</si>
  <si>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</si>
  <si>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</si>
  <si>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</si>
  <si>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</si>
  <si>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</si>
  <si>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</si>
  <si>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</si>
  <si>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</si>
  <si>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</si>
  <si>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</si>
  <si>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</si>
  <si>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</si>
  <si>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</si>
  <si>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</si>
  <si>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</si>
  <si>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</si>
  <si>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</si>
  <si>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</si>
  <si>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</si>
  <si>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</si>
  <si>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</si>
  <si>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</si>
  <si>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</si>
  <si>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</si>
  <si>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</si>
  <si>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</si>
  <si>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</si>
  <si>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</si>
  <si>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</si>
  <si>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</si>
  <si>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</si>
  <si>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</si>
  <si>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</si>
  <si>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</si>
  <si>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</si>
  <si>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</si>
  <si>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</si>
  <si>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</si>
  <si>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</si>
  <si>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</si>
  <si>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</si>
  <si>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</si>
  <si>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</si>
  <si>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</si>
  <si>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</si>
  <si>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</si>
  <si>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</si>
  <si>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</si>
  <si>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</si>
  <si>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</si>
  <si>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</si>
  <si>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</si>
  <si>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</si>
  <si>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</si>
  <si>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</si>
  <si>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</si>
  <si>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</si>
  <si>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</si>
  <si>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</si>
  <si>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</si>
  <si>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</si>
  <si>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</si>
  <si>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</si>
  <si>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</si>
  <si>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</si>
  <si>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</si>
  <si>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</si>
  <si>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</si>
  <si>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</si>
  <si>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</si>
  <si>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</si>
  <si>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</si>
  <si>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</si>
  <si>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</si>
  <si>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</si>
  <si>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</si>
  <si>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</si>
  <si>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</si>
  <si>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</si>
  <si>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</si>
  <si>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</si>
  <si>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</si>
  <si>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</si>
  <si>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</si>
  <si>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</si>
  <si>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</si>
  <si>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</si>
  <si>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</si>
  <si>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</si>
  <si>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</si>
  <si>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</si>
  <si>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</si>
  <si>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</si>
  <si>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</si>
  <si>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</si>
  <si>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</si>
  <si>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</si>
  <si>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</si>
  <si>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</si>
  <si>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</si>
  <si>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</si>
  <si>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</si>
  <si>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</si>
  <si>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</si>
  <si>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</si>
  <si>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</si>
  <si>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</si>
  <si>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</si>
  <si>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</si>
  <si>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</si>
  <si>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</si>
  <si>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</si>
  <si>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</si>
  <si>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</si>
  <si>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</si>
  <si>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</si>
  <si>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</si>
  <si>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</si>
  <si>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</si>
  <si>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</si>
  <si>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</si>
  <si>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</si>
  <si>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</si>
  <si>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</si>
  <si>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</si>
  <si>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</si>
  <si>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</si>
  <si>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</si>
  <si>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</si>
  <si>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</si>
  <si>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</si>
  <si>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</si>
  <si>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</si>
  <si>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</si>
  <si>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</si>
  <si>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</si>
  <si>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</si>
  <si>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</si>
  <si>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</si>
  <si>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</si>
  <si>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</si>
  <si>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</si>
  <si>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</si>
  <si>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</si>
  <si>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</si>
  <si>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</si>
  <si>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</si>
  <si>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</si>
  <si>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</si>
  <si>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</si>
  <si>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</si>
  <si>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</si>
  <si>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</si>
  <si>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</si>
  <si>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</si>
  <si>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</si>
  <si>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</si>
  <si>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</si>
  <si>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</si>
  <si>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</si>
  <si>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</si>
  <si>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</si>
  <si>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</si>
  <si>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</si>
  <si>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</si>
  <si>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</si>
  <si>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</si>
  <si>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</si>
  <si>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</si>
  <si>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</si>
  <si>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</si>
  <si>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</si>
  <si>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</si>
  <si>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</si>
  <si>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</si>
  <si>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</si>
  <si>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</si>
  <si>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</si>
  <si>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</si>
  <si>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</si>
  <si>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</si>
  <si>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</si>
  <si>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</si>
  <si>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</si>
  <si>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</si>
  <si>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</si>
  <si>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</si>
  <si>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</si>
  <si>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</si>
  <si>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</si>
  <si>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</si>
  <si>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</si>
  <si>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</si>
  <si>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</si>
  <si>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</si>
  <si>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</si>
  <si>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</si>
  <si>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</si>
  <si>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</si>
  <si>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</si>
  <si>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</si>
  <si>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</si>
  <si>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</si>
  <si>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</si>
  <si>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</si>
  <si>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</si>
  <si>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</si>
  <si>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</si>
  <si>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</si>
  <si>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</si>
  <si>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</si>
  <si>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</si>
  <si>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</si>
  <si>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</si>
  <si>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</si>
  <si>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</si>
  <si>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</si>
  <si>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</si>
  <si>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</si>
  <si>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</si>
  <si>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</si>
  <si>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</si>
  <si>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</si>
  <si>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</si>
  <si>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</si>
  <si>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</si>
  <si>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</si>
  <si>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</si>
  <si>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</si>
  <si>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</si>
  <si>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</si>
  <si>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</si>
  <si>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</si>
  <si>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</si>
  <si>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</si>
  <si>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</si>
  <si>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</si>
  <si>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</si>
  <si>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</si>
  <si>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</si>
  <si>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</si>
  <si>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</si>
  <si>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</si>
  <si>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</si>
  <si>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</si>
  <si>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</si>
  <si>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</si>
  <si>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</si>
  <si>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</si>
  <si>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</si>
  <si>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</si>
  <si>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</si>
  <si>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</si>
  <si>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</si>
  <si>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</si>
  <si>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</si>
  <si>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</si>
  <si>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</si>
  <si>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</si>
  <si>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</si>
  <si>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</si>
  <si>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</si>
  <si>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</si>
  <si>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</si>
  <si>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</si>
  <si>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</si>
  <si>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</si>
  <si>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</si>
  <si>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</si>
  <si>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</si>
  <si>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</si>
  <si>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</si>
  <si>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</si>
  <si>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</si>
  <si>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</si>
  <si>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</si>
  <si>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</si>
  <si>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</si>
  <si>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</si>
  <si>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</si>
  <si>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</si>
  <si>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</si>
  <si>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</si>
  <si>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</si>
  <si>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</si>
  <si>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</si>
  <si>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</si>
  <si>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</si>
  <si>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</si>
  <si>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</si>
  <si>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</si>
  <si>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</si>
  <si>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</si>
  <si>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</si>
  <si>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</si>
  <si>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</si>
  <si>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</si>
  <si>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</si>
  <si>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</si>
  <si>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</si>
  <si>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</si>
  <si>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</si>
  <si>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</si>
  <si>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</si>
  <si>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</si>
  <si>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</si>
  <si>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</si>
  <si>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</si>
  <si>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</si>
  <si>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</si>
  <si>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</si>
  <si>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</si>
  <si>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</si>
  <si>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</si>
  <si>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</si>
  <si>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</si>
  <si>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</si>
  <si>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</si>
  <si>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</si>
  <si>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</si>
  <si>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</si>
  <si>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</si>
  <si>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</si>
  <si>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</si>
  <si>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</si>
  <si>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</si>
  <si>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</si>
  <si>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</si>
  <si>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</si>
  <si>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</si>
  <si>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</si>
  <si>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</si>
  <si>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</si>
  <si>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</si>
  <si>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</si>
  <si>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</si>
  <si>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</si>
  <si>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</si>
  <si>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</si>
  <si>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</si>
  <si>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</si>
  <si>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</si>
  <si>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</si>
  <si>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</si>
  <si>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</si>
  <si>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</si>
  <si>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</si>
  <si>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</si>
  <si>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</si>
  <si>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</si>
  <si>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</si>
  <si>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</si>
  <si>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</si>
  <si>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</si>
  <si>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</si>
  <si>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</si>
  <si>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</si>
  <si>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</si>
  <si>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</si>
  <si>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</si>
  <si>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</si>
  <si>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</si>
  <si>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</si>
  <si>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</si>
  <si>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</si>
  <si>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</si>
  <si>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</si>
  <si>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</si>
  <si>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</si>
  <si>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</si>
  <si>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</si>
  <si>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</si>
  <si>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</si>
  <si>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</si>
  <si>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</si>
  <si>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</si>
  <si>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</si>
  <si>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</si>
  <si>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</si>
  <si>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</si>
  <si>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</si>
  <si>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</si>
  <si>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</si>
  <si>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</si>
  <si>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</si>
  <si>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</si>
  <si>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</si>
  <si>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</si>
  <si>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</si>
  <si>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</si>
  <si>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</si>
  <si>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</si>
  <si>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</si>
  <si>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</si>
  <si>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</si>
  <si>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</si>
  <si>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</si>
  <si>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</si>
  <si>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</si>
  <si>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</si>
  <si>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</si>
  <si>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</si>
  <si>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</si>
  <si>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</si>
  <si>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</si>
  <si>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</si>
  <si>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</si>
  <si>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</si>
  <si>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</si>
  <si>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</si>
  <si>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</si>
  <si>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</si>
  <si>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</si>
  <si>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</si>
  <si>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</si>
  <si>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</si>
  <si>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</si>
  <si>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</si>
  <si>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</si>
  <si>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</si>
  <si>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</si>
  <si>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</si>
  <si>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</si>
  <si>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</si>
  <si>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</si>
  <si>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</si>
  <si>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</si>
  <si>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</si>
  <si>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</si>
  <si>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</si>
  <si>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</si>
  <si>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</si>
  <si>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</si>
  <si>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</si>
  <si>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</si>
  <si>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</si>
  <si>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</si>
  <si>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</si>
  <si>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</si>
  <si>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</si>
  <si>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</si>
  <si>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</si>
  <si>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</si>
  <si>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</si>
  <si>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</si>
  <si>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</si>
  <si>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</si>
  <si>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</si>
  <si>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</si>
  <si>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</si>
  <si>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</si>
  <si>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</si>
  <si>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</si>
  <si>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</si>
  <si>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</si>
  <si>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</si>
  <si>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</si>
  <si>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</si>
  <si>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</si>
  <si>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</si>
  <si>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</si>
  <si>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</si>
  <si>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</si>
  <si>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</si>
  <si>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</si>
  <si>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</si>
  <si>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</si>
  <si>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</si>
  <si>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</si>
  <si>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</si>
  <si>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</si>
  <si>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</si>
  <si>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</si>
  <si>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</si>
  <si>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</si>
  <si>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</si>
  <si>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</si>
  <si>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</si>
  <si>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</si>
  <si>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</si>
  <si>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</si>
  <si>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</si>
  <si>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</si>
  <si>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</si>
  <si>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</si>
  <si>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</si>
  <si>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</si>
  <si>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</si>
  <si>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</si>
  <si>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</si>
  <si>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</si>
  <si>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</si>
  <si>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</si>
  <si>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</si>
  <si>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</si>
  <si>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</si>
  <si>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</si>
  <si>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</si>
  <si>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</si>
  <si>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</si>
  <si>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</si>
  <si>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</si>
  <si>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</si>
  <si>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</si>
  <si>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</si>
  <si>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</si>
  <si>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</si>
  <si>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</si>
  <si>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</si>
  <si>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</si>
  <si>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</si>
  <si>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</si>
  <si>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</si>
  <si>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</si>
  <si>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</si>
  <si>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</si>
  <si>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</si>
  <si>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</si>
  <si>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</si>
  <si>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</si>
  <si>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</si>
  <si>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</si>
  <si>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</si>
  <si>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</si>
  <si>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</si>
  <si>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</si>
  <si>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</si>
  <si>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</si>
  <si>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</si>
  <si>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</si>
  <si>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</si>
  <si>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</si>
  <si>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</si>
  <si>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</si>
  <si>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</si>
  <si>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</si>
  <si>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</si>
  <si>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</si>
  <si>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</si>
  <si>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</si>
  <si>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</si>
  <si>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</si>
  <si>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</si>
  <si>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</si>
  <si>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</si>
  <si>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</si>
  <si>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</si>
  <si>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</si>
  <si>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</si>
  <si>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</si>
  <si>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</si>
  <si>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</si>
  <si>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</si>
  <si>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</si>
  <si>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</si>
  <si>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</si>
  <si>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</si>
  <si>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</si>
  <si>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</si>
  <si>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</si>
  <si>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</si>
  <si>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</si>
  <si>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</si>
  <si>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</si>
  <si>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</si>
  <si>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</si>
  <si>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</si>
  <si>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</si>
  <si>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</si>
  <si>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</si>
  <si>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</si>
  <si>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</si>
  <si>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</si>
  <si>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</si>
  <si>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</si>
  <si>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</si>
  <si>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</si>
  <si>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</si>
  <si>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</si>
  <si>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</si>
  <si>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</si>
  <si>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</si>
  <si>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</si>
  <si>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</si>
  <si>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</si>
  <si>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</si>
  <si>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</si>
  <si>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</si>
  <si>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</si>
  <si>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</si>
  <si>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</si>
  <si>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</si>
  <si>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</si>
  <si>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</si>
  <si>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</si>
  <si>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</si>
  <si>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</si>
  <si>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</si>
  <si>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</si>
  <si>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</si>
  <si>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</si>
  <si>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</si>
  <si>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</si>
  <si>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</si>
  <si>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</si>
  <si>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</si>
  <si>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</si>
  <si>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</si>
  <si>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</si>
  <si>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</si>
  <si>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</si>
  <si>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</si>
  <si>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</si>
  <si>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</si>
  <si>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</si>
  <si>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</si>
  <si>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</si>
  <si>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</si>
  <si>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</si>
  <si>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</si>
  <si>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</si>
  <si>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</si>
  <si>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</si>
  <si>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</si>
  <si>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</si>
  <si>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</si>
  <si>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</si>
  <si>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</si>
  <si>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</si>
  <si>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</si>
  <si>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</si>
  <si>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</si>
  <si>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</si>
  <si>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</si>
  <si>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</si>
  <si>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</si>
  <si>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</si>
  <si>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</si>
  <si>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</si>
  <si>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</si>
  <si>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</si>
  <si>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</si>
  <si>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</si>
  <si>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</si>
  <si>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</si>
  <si>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</si>
  <si>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</si>
  <si>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</si>
  <si>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</si>
  <si>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</si>
  <si>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</si>
  <si>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</si>
  <si>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</si>
  <si>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</si>
  <si>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</si>
  <si>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</si>
  <si>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</si>
  <si>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</si>
  <si>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</si>
  <si>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</si>
  <si>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</si>
  <si>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</si>
  <si>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</si>
  <si>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</si>
  <si>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</si>
  <si>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</si>
  <si>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</si>
  <si>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</si>
  <si>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</si>
  <si>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</si>
  <si>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</si>
  <si>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</si>
  <si>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</si>
  <si>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</si>
  <si>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</si>
  <si>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</si>
  <si>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</si>
  <si>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</si>
  <si>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</si>
  <si>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</si>
  <si>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</si>
  <si>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</si>
  <si>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</si>
  <si>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</si>
  <si>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</si>
  <si>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</si>
  <si>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</si>
  <si>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</si>
  <si>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</si>
  <si>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</si>
  <si>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</si>
  <si>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</si>
  <si>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</si>
  <si>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</si>
  <si>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</si>
  <si>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</si>
  <si>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</si>
  <si>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</si>
  <si>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</si>
  <si>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</si>
  <si>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</si>
  <si>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</si>
  <si>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</si>
  <si>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</si>
  <si>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</si>
  <si>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</si>
  <si>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</si>
  <si>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</si>
  <si>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</si>
  <si>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</si>
  <si>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</si>
  <si>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</si>
  <si>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</si>
  <si>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</si>
  <si>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</si>
  <si>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</si>
  <si>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</si>
  <si>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</si>
  <si>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</si>
  <si>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</si>
  <si>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</si>
  <si>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</si>
  <si>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</si>
  <si>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</si>
  <si>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</si>
  <si>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</si>
  <si>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</si>
  <si>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</si>
  <si>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</si>
  <si>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</si>
  <si>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</si>
  <si>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</si>
  <si>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</si>
  <si>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</si>
  <si>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</si>
  <si>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</si>
  <si>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</si>
  <si>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</si>
  <si>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</si>
  <si>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</si>
  <si>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</si>
  <si>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</si>
  <si>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</si>
  <si>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</si>
  <si>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</si>
  <si>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</si>
  <si>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</si>
  <si>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</si>
  <si>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</si>
  <si>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</si>
  <si>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</si>
  <si>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</si>
  <si>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</si>
  <si>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</si>
  <si>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</si>
  <si>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</si>
  <si>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</si>
  <si>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</si>
  <si>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</si>
  <si>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</si>
  <si>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</si>
  <si>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</si>
  <si>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</si>
  <si>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</si>
  <si>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</si>
  <si>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</si>
  <si>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</si>
  <si>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</si>
  <si>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</si>
  <si>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</si>
  <si>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</si>
  <si>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</si>
  <si>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</si>
  <si>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</si>
  <si>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</si>
  <si>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</si>
  <si>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</si>
  <si>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</si>
  <si>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</si>
  <si>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</si>
  <si>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</si>
  <si>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</si>
  <si>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</si>
  <si>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</si>
  <si>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</si>
  <si>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</si>
  <si>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</si>
  <si>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</si>
  <si>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</si>
  <si>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</si>
  <si>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</si>
  <si>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</si>
  <si>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</si>
  <si>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</si>
  <si>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</si>
  <si>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</si>
  <si>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</si>
  <si>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</si>
  <si>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</si>
  <si>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</si>
  <si>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</si>
  <si>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</si>
  <si>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</si>
  <si>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</si>
  <si>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</si>
  <si>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</si>
  <si>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</si>
  <si>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</si>
  <si>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</si>
  <si>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</si>
  <si>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</si>
  <si>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</si>
  <si>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</si>
  <si>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</si>
  <si>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</si>
  <si>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</si>
  <si>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</si>
  <si>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</si>
  <si>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</si>
  <si>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</si>
  <si>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</si>
  <si>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</si>
  <si>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</si>
  <si>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</si>
  <si>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</si>
  <si>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</si>
  <si>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</si>
  <si>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</si>
  <si>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</si>
  <si>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</si>
  <si>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</si>
  <si>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</si>
  <si>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</si>
  <si>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</si>
  <si>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</si>
  <si>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</si>
  <si>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</si>
  <si>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</si>
  <si>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</si>
  <si>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</si>
  <si>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</si>
  <si>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</si>
  <si>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</si>
  <si>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</si>
  <si>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</si>
  <si>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</si>
  <si>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</si>
  <si>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</si>
  <si>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</si>
  <si>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</si>
  <si>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</si>
  <si>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</si>
  <si>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</si>
  <si>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</si>
  <si>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</si>
  <si>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</si>
  <si>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</si>
  <si>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</si>
  <si>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</si>
  <si>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</si>
  <si>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</si>
  <si>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</si>
  <si>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</si>
  <si>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</si>
  <si>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</si>
  <si>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</si>
  <si>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</si>
  <si>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</si>
  <si>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</si>
  <si>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</si>
  <si>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</si>
  <si>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</si>
  <si>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</si>
  <si>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</si>
  <si>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</si>
  <si>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</si>
  <si>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</si>
  <si>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</si>
  <si>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</si>
  <si>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</si>
  <si>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</si>
  <si>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</si>
  <si>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</si>
  <si>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</si>
  <si>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</si>
  <si>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</si>
  <si>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</si>
  <si>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</si>
  <si>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</si>
  <si>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</si>
  <si>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</si>
  <si>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</si>
  <si>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</si>
  <si>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</si>
  <si>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</si>
  <si>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</si>
  <si>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</si>
  <si>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</si>
  <si>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</si>
  <si>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</si>
  <si>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</si>
  <si>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</si>
  <si>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</si>
  <si>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</si>
  <si>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</si>
  <si>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</si>
  <si>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</si>
  <si>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</si>
  <si>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</si>
  <si>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</si>
  <si>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</si>
  <si>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</si>
  <si>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</si>
  <si>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</si>
  <si>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</si>
  <si>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</si>
  <si>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</si>
  <si>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</si>
  <si>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</si>
  <si>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</si>
  <si>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</si>
  <si>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</si>
  <si>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</si>
  <si>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</si>
  <si>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</si>
  <si>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</si>
  <si>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</si>
  <si>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</si>
  <si>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</si>
  <si>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</si>
  <si>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</si>
  <si>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</si>
  <si>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</si>
  <si>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</si>
  <si>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</si>
  <si>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</si>
  <si>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</si>
  <si>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</si>
  <si>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</si>
  <si>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</si>
  <si>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</si>
  <si>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</si>
  <si>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</si>
  <si>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</si>
  <si>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</si>
  <si>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</si>
  <si>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</si>
  <si>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</si>
  <si>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</si>
  <si>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</si>
  <si>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</si>
  <si>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</si>
  <si>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</si>
  <si>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</si>
  <si>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</si>
  <si>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</si>
  <si>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</si>
  <si>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</si>
  <si>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</si>
  <si>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</si>
  <si>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</si>
  <si>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</si>
  <si>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</si>
  <si>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</si>
  <si>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</si>
  <si>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</si>
  <si>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</si>
  <si>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</si>
  <si>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</si>
  <si>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</si>
  <si>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</si>
  <si>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</si>
  <si>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</si>
  <si>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</si>
  <si>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</si>
  <si>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</si>
  <si>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</si>
  <si>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</si>
  <si>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</si>
  <si>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</si>
  <si>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</si>
  <si>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</si>
  <si>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</si>
  <si>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</si>
  <si>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</si>
  <si>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</si>
  <si>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</si>
  <si>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</si>
  <si>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</si>
  <si>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</si>
  <si>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</si>
  <si>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</si>
  <si>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</si>
  <si>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</si>
  <si>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</si>
  <si>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</si>
  <si>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</si>
  <si>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</si>
  <si>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</si>
  <si>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</si>
  <si>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</si>
  <si>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</si>
  <si>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</si>
  <si>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</si>
  <si>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</si>
  <si>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</si>
  <si>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</si>
  <si>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</si>
  <si>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</si>
  <si>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</si>
  <si>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</si>
  <si>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</si>
  <si>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</si>
  <si>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</si>
  <si>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</si>
  <si>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</si>
  <si>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</si>
  <si>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</si>
  <si>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</si>
  <si>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</si>
  <si>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</si>
  <si>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</si>
  <si>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</si>
  <si>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</si>
  <si>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</si>
  <si>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</si>
  <si>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</si>
  <si>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</si>
  <si>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</si>
  <si>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</si>
  <si>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</si>
  <si>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</si>
  <si>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</si>
  <si>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</si>
  <si>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</si>
  <si>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</si>
  <si>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</si>
  <si>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</si>
  <si>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</si>
  <si>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</si>
  <si>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</si>
  <si>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</si>
  <si>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</si>
  <si>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</si>
  <si>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</si>
  <si>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</si>
  <si>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</si>
  <si>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</si>
  <si>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</si>
  <si>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</si>
  <si>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</si>
  <si>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</si>
  <si>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</si>
  <si>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</si>
  <si>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</si>
  <si>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</si>
  <si>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</si>
  <si>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</si>
  <si>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</si>
  <si>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</si>
  <si>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</si>
  <si>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</si>
  <si>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</si>
  <si>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</si>
  <si>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</si>
  <si>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</si>
  <si>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</si>
  <si>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</si>
  <si>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</si>
  <si>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</si>
  <si>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</si>
  <si>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</si>
  <si>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</si>
  <si>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</si>
  <si>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</si>
  <si>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</si>
  <si>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</si>
  <si>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</si>
  <si>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</si>
  <si>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</si>
  <si>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</si>
  <si>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</si>
  <si>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</si>
  <si>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</si>
  <si>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</si>
  <si>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</si>
  <si>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</si>
  <si>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</si>
  <si>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</si>
  <si>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</si>
  <si>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</si>
  <si>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</si>
  <si>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</si>
  <si>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</si>
  <si>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</si>
  <si>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</si>
  <si>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</si>
  <si>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</si>
  <si>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</si>
  <si>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</si>
  <si>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</si>
  <si>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</si>
  <si>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</si>
  <si>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</si>
  <si>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</si>
  <si>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</si>
  <si>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</si>
  <si>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</si>
  <si>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</si>
  <si>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</si>
  <si>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</si>
  <si>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</si>
  <si>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</si>
  <si>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</si>
  <si>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</si>
  <si>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</si>
  <si>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</si>
  <si>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</si>
  <si>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</si>
  <si>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</si>
  <si>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</si>
  <si>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</si>
  <si>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</si>
  <si>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</si>
  <si>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</si>
  <si>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</si>
  <si>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</si>
  <si>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</si>
  <si>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</si>
  <si>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</si>
  <si>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</si>
  <si>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</si>
  <si>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</si>
  <si>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</si>
  <si>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</si>
  <si>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</si>
  <si>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</si>
  <si>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</si>
  <si>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</si>
  <si>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</si>
  <si>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</si>
  <si>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</si>
  <si>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</si>
  <si>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</si>
  <si>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</si>
  <si>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</si>
  <si>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</si>
  <si>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</si>
  <si>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</si>
  <si>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</si>
  <si>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</si>
  <si>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</si>
  <si>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</si>
  <si>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</si>
  <si>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</si>
  <si>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</si>
  <si>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</si>
  <si>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</si>
  <si>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</si>
  <si>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</si>
  <si>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</si>
  <si>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</si>
  <si>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</si>
  <si>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</si>
  <si>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</si>
  <si>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</si>
  <si>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</si>
  <si>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</si>
  <si>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</si>
  <si>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</si>
  <si>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</si>
  <si>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</si>
  <si>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</si>
  <si>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</si>
  <si>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</si>
  <si>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</si>
  <si>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</si>
  <si>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</si>
  <si>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</si>
  <si>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</si>
  <si>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</si>
  <si>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</si>
  <si>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</si>
  <si>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</si>
  <si>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</si>
  <si>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</si>
  <si>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</si>
  <si>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</si>
  <si>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</si>
  <si>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</si>
  <si>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</si>
  <si>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</si>
  <si>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</si>
  <si>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</si>
  <si>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</si>
  <si>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</si>
  <si>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</si>
  <si>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</si>
  <si>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</si>
  <si>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</si>
  <si>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</si>
  <si>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</si>
  <si>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</si>
  <si>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</si>
  <si>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</si>
  <si>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</si>
  <si>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</si>
  <si>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</si>
  <si>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</si>
  <si>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</si>
  <si>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</si>
  <si>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</si>
  <si>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</si>
  <si>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</si>
  <si>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</si>
  <si>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</si>
  <si>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</si>
  <si>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</si>
  <si>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</si>
  <si>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</si>
  <si>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</si>
  <si>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</si>
  <si>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</si>
  <si>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</si>
  <si>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</si>
  <si>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</si>
  <si>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</si>
  <si>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</si>
  <si>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</si>
  <si>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</si>
  <si>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</si>
  <si>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</si>
  <si>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</si>
  <si>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</si>
  <si>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</si>
  <si>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</si>
  <si>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</si>
  <si>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</si>
  <si>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</si>
  <si>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</si>
  <si>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</si>
  <si>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</si>
  <si>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</si>
  <si>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</si>
  <si>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</si>
  <si>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</si>
  <si>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</si>
  <si>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</si>
  <si>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</si>
  <si>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</si>
  <si>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</si>
  <si>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</si>
  <si>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</si>
  <si>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</si>
  <si>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</si>
  <si>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</si>
  <si>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</si>
  <si>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</si>
  <si>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</si>
  <si>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</si>
  <si>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</si>
  <si>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</si>
  <si>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</si>
  <si>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</si>
  <si>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</si>
  <si>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</si>
  <si>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</si>
  <si>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</si>
  <si>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</si>
  <si>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</si>
  <si>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</si>
  <si>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</si>
  <si>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</si>
  <si>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</si>
  <si>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</si>
  <si>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</si>
  <si>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</si>
  <si>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</si>
  <si>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</si>
  <si>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</si>
  <si>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</si>
  <si>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</si>
  <si>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</si>
  <si>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</si>
  <si>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</si>
  <si>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</si>
  <si>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</si>
  <si>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</si>
  <si>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</si>
  <si>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</si>
  <si>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</si>
  <si>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</si>
  <si>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</si>
  <si>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</si>
  <si>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</si>
  <si>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</si>
  <si>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</si>
  <si>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</si>
  <si>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</si>
  <si>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</si>
  <si>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</si>
  <si>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</si>
  <si>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</si>
  <si>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</si>
  <si>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</si>
  <si>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</si>
  <si>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</si>
  <si>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</si>
  <si>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</si>
  <si>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</si>
  <si>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</si>
  <si>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</si>
  <si>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</si>
  <si>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</si>
  <si>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</si>
  <si>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</si>
  <si>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</si>
  <si>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</si>
  <si>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</si>
  <si>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</si>
  <si>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</si>
  <si>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</si>
  <si>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</si>
  <si>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</si>
  <si>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</si>
  <si>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</si>
  <si>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</si>
  <si>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</si>
  <si>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</si>
  <si>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</si>
  <si>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</si>
  <si>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</si>
  <si>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</si>
  <si>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</si>
  <si>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</si>
  <si>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</si>
  <si>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</si>
  <si>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</si>
  <si>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</si>
  <si>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</si>
  <si>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</si>
  <si>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</si>
  <si>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</si>
  <si>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</si>
  <si>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</si>
  <si>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</si>
  <si>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</si>
  <si>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</si>
  <si>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</si>
  <si>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</si>
  <si>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</si>
  <si>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</si>
  <si>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</si>
  <si>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</si>
  <si>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</si>
  <si>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</si>
  <si>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</si>
  <si>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</si>
  <si>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</si>
  <si>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</si>
  <si>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</si>
  <si>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</si>
  <si>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</si>
  <si>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</si>
  <si>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</si>
  <si>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</si>
  <si>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</si>
  <si>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</si>
  <si>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</si>
  <si>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</si>
  <si>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</si>
  <si>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</si>
  <si>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</si>
  <si>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</si>
  <si>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</si>
  <si>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</si>
  <si>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</si>
  <si>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</si>
  <si>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</si>
  <si>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</si>
  <si>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</si>
  <si>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</si>
  <si>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</si>
  <si>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</si>
  <si>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</si>
  <si>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</si>
  <si>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</si>
  <si>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</si>
  <si>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</si>
  <si>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</si>
  <si>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</si>
  <si>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</si>
  <si>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</si>
  <si>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</si>
  <si>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</si>
  <si>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</si>
  <si>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</si>
  <si>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</si>
  <si>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</si>
  <si>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</si>
  <si>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</si>
  <si>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</si>
  <si>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</si>
  <si>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</si>
  <si>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</si>
  <si>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</si>
  <si>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</si>
  <si>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</si>
  <si>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</si>
  <si>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</si>
  <si>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</si>
  <si>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</si>
  <si>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</si>
  <si>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</si>
  <si>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</si>
  <si>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</si>
  <si>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</si>
  <si>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</si>
  <si>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</si>
  <si>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</si>
  <si>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</si>
  <si>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</si>
  <si>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</si>
  <si>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</si>
  <si>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</si>
  <si>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</si>
  <si>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</si>
  <si>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</si>
  <si>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</si>
  <si>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</si>
  <si>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</si>
  <si>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</si>
  <si>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</si>
  <si>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</si>
  <si>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</si>
  <si>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</si>
  <si>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</si>
  <si>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</si>
  <si>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</si>
  <si>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</si>
  <si>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</si>
  <si>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</si>
  <si>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</si>
  <si>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</si>
  <si>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</si>
  <si>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</si>
  <si>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</si>
  <si>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</si>
  <si>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</si>
  <si>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</si>
  <si>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</si>
  <si>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</si>
  <si>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</si>
  <si>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</si>
  <si>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</si>
  <si>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</si>
  <si>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</si>
  <si>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</si>
  <si>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</si>
  <si>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</si>
  <si>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</si>
  <si>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</si>
  <si>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</si>
  <si>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</si>
  <si>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</si>
  <si>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</si>
  <si>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</si>
  <si>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</si>
  <si>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</si>
  <si>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</si>
  <si>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</si>
  <si>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</si>
  <si>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</si>
  <si>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</si>
  <si>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</si>
  <si>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</si>
  <si>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</si>
  <si>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</si>
  <si>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</si>
  <si>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</si>
  <si>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</si>
  <si>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</si>
  <si>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</si>
  <si>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</si>
  <si>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</si>
  <si>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</si>
  <si>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</si>
  <si>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</si>
  <si>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</si>
  <si>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</si>
  <si>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</si>
  <si>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</si>
  <si>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</si>
  <si>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</si>
  <si>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</si>
  <si>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</si>
  <si>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</si>
  <si>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</si>
  <si>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</si>
  <si>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</si>
  <si>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</si>
  <si>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</si>
  <si>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</si>
  <si>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</si>
  <si>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</si>
  <si>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</si>
  <si>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</si>
  <si>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</si>
  <si>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</si>
  <si>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</si>
  <si>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</si>
  <si>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</si>
  <si>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</si>
  <si>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</si>
  <si>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</si>
  <si>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</si>
  <si>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</si>
  <si>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</si>
  <si>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</si>
  <si>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</si>
  <si>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</si>
  <si>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</si>
  <si>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</si>
  <si>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</si>
  <si>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</si>
  <si>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</si>
  <si>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</si>
  <si>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</si>
  <si>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</si>
  <si>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</si>
  <si>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</si>
  <si>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</si>
  <si>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</si>
  <si>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</si>
  <si>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</si>
  <si>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</si>
  <si>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</si>
  <si>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</si>
  <si>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</si>
  <si>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</si>
  <si>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</si>
  <si>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</si>
  <si>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</si>
  <si>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</si>
  <si>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</si>
  <si>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</si>
  <si>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</si>
  <si>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</si>
  <si>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</si>
  <si>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</si>
  <si>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</si>
  <si>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</si>
  <si>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</si>
  <si>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</si>
  <si>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</si>
  <si>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</si>
  <si>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</si>
  <si>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</si>
  <si>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</si>
  <si>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</si>
  <si>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</si>
  <si>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</si>
  <si>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</si>
  <si>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</si>
  <si>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</si>
  <si>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</si>
  <si>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</si>
  <si>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</si>
  <si>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</si>
  <si>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</si>
  <si>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</si>
  <si>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</si>
  <si>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</si>
  <si>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</si>
  <si>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</si>
  <si>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</si>
  <si>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</si>
  <si>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</si>
  <si>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</si>
  <si>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</si>
  <si>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</si>
  <si>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</si>
  <si>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</si>
  <si>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</si>
  <si>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</si>
  <si>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</si>
  <si>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</si>
  <si>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</si>
  <si>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</si>
  <si>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</si>
  <si>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</si>
  <si>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</si>
  <si>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</si>
  <si>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</si>
  <si>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</si>
  <si>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</si>
  <si>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</si>
  <si>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</si>
  <si>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</si>
  <si>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</si>
  <si>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</si>
  <si>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</si>
  <si>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</si>
  <si>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</si>
  <si>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</si>
  <si>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</si>
  <si>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</si>
  <si>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</si>
  <si>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</si>
  <si>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</si>
  <si>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</si>
  <si>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</si>
  <si>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</si>
  <si>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</si>
  <si>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</si>
  <si>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</si>
  <si>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</si>
  <si>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</si>
  <si>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</si>
  <si>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</si>
  <si>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</si>
  <si>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</si>
  <si>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</si>
  <si>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</si>
  <si>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</si>
  <si>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</si>
  <si>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</si>
  <si>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</si>
  <si>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</si>
  <si>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</si>
  <si>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</si>
  <si>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</si>
  <si>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</si>
  <si>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</si>
  <si>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</si>
  <si>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</si>
  <si>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</si>
  <si>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</si>
  <si>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</si>
  <si>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</si>
  <si>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</si>
  <si>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</si>
  <si>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</si>
  <si>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</si>
  <si>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</si>
  <si>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</si>
  <si>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</si>
  <si>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</si>
  <si>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</si>
  <si>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</si>
  <si>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</si>
  <si>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</si>
  <si>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</si>
  <si>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</si>
  <si>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</si>
  <si>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</si>
  <si>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</si>
  <si>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</si>
  <si>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</si>
  <si>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</si>
  <si>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</si>
  <si>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</si>
  <si>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</si>
  <si>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</si>
  <si>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</si>
  <si>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</si>
  <si>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</si>
  <si>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</si>
  <si>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</si>
  <si>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</si>
  <si>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</si>
  <si>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</si>
  <si>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</si>
  <si>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</si>
  <si>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</si>
  <si>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</si>
  <si>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</si>
  <si>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</si>
  <si>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</si>
  <si>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</si>
  <si>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</si>
  <si>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</si>
  <si>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</si>
  <si>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</si>
  <si>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</si>
  <si>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</si>
  <si>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</si>
  <si>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</si>
  <si>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</si>
  <si>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</si>
  <si>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</si>
  <si>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</si>
  <si>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</si>
  <si>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</si>
  <si>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</si>
  <si>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</si>
  <si>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</si>
  <si>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</si>
  <si>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</si>
  <si>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</si>
  <si>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</si>
  <si>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</si>
  <si>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</si>
  <si>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</si>
  <si>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</si>
  <si>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</si>
  <si>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</si>
  <si>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</si>
  <si>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</si>
  <si>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</si>
  <si>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</si>
  <si>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</si>
  <si>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</si>
  <si>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</si>
  <si>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</si>
  <si>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</si>
  <si>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</si>
  <si>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</si>
  <si>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</si>
  <si>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</si>
  <si>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</si>
  <si>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</si>
  <si>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</si>
  <si>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</si>
  <si>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</si>
  <si>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</si>
  <si>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</si>
  <si>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</si>
  <si>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</si>
  <si>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</si>
  <si>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</si>
  <si>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</si>
  <si>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</si>
  <si>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</si>
  <si>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</si>
  <si>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</si>
  <si>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</si>
  <si>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</si>
  <si>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</si>
  <si>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</si>
  <si>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</si>
  <si>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</si>
  <si>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</si>
  <si>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</si>
  <si>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</si>
  <si>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</si>
  <si>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</si>
  <si>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</si>
  <si>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</si>
  <si>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</si>
  <si>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</si>
  <si>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</si>
  <si>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</si>
  <si>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</si>
  <si>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</si>
  <si>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</si>
  <si>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</si>
  <si>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</si>
  <si>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</si>
  <si>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</si>
  <si>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</si>
  <si>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</si>
  <si>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</si>
  <si>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</si>
  <si>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</si>
  <si>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</si>
  <si>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</si>
  <si>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</si>
  <si>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</si>
  <si>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</si>
  <si>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</si>
  <si>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</si>
  <si>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</si>
  <si>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</si>
  <si>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</si>
  <si>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</si>
  <si>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</si>
  <si>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</si>
  <si>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</si>
  <si>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</si>
  <si>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</si>
  <si>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</si>
  <si>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</si>
  <si>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</si>
  <si>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</si>
  <si>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</si>
  <si>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</si>
  <si>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</si>
  <si>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</si>
  <si>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</si>
  <si>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</si>
  <si>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</si>
  <si>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</si>
  <si>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</si>
  <si>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</si>
  <si>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</si>
  <si>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</si>
  <si>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</si>
  <si>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</si>
  <si>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</si>
  <si>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</si>
  <si>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</si>
  <si>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</si>
  <si>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</si>
  <si>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</si>
  <si>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</si>
  <si>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</si>
  <si>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</si>
  <si>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</si>
  <si>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</si>
  <si>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</si>
  <si>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</si>
  <si>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</si>
  <si>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</si>
  <si>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</si>
  <si>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</si>
  <si>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</si>
  <si>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</si>
  <si>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</si>
  <si>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</si>
  <si>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</si>
  <si>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</si>
  <si>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</si>
  <si>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</si>
  <si>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</si>
  <si>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</si>
  <si>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</si>
  <si>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</si>
  <si>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</si>
  <si>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</si>
  <si>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</si>
  <si>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</si>
  <si>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</si>
  <si>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</si>
  <si>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</si>
  <si>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</si>
  <si>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</si>
  <si>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</si>
  <si>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</si>
  <si>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</si>
  <si>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</si>
  <si>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</si>
  <si>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</si>
  <si>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</si>
  <si>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</si>
  <si>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</si>
  <si>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</si>
  <si>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</si>
  <si>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</si>
  <si>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</si>
  <si>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</si>
  <si>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</si>
  <si>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</si>
  <si>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</si>
  <si>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</si>
  <si>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</si>
  <si>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</si>
  <si>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</si>
  <si>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</si>
  <si>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</si>
  <si>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</si>
  <si>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</si>
  <si>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</si>
  <si>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</si>
  <si>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</si>
  <si>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</si>
  <si>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</si>
  <si>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</si>
  <si>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</si>
  <si>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</si>
  <si>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</si>
  <si>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</si>
  <si>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</si>
  <si>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</si>
  <si>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</si>
  <si>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</si>
  <si>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</si>
  <si>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</si>
  <si>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</si>
  <si>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</si>
  <si>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</si>
  <si>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</si>
  <si>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</si>
  <si>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</si>
  <si>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</si>
  <si>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</si>
  <si>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</si>
  <si>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</si>
  <si>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</si>
  <si>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</si>
  <si>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</si>
  <si>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</si>
  <si>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</si>
  <si>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</si>
  <si>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</si>
  <si>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</si>
  <si>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</si>
  <si>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</si>
  <si>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</si>
  <si>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</si>
  <si>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</si>
  <si>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</si>
  <si>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</si>
  <si>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</si>
  <si>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</si>
  <si>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</si>
  <si>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</si>
  <si>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</si>
  <si>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</si>
  <si>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</si>
  <si>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</si>
  <si>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</si>
  <si>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</si>
  <si>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</si>
  <si>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</si>
  <si>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</si>
  <si>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</si>
  <si>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</si>
  <si>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</si>
  <si>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</si>
  <si>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</si>
  <si>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</si>
  <si>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</si>
  <si>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</si>
  <si>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</si>
  <si>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</si>
  <si>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</si>
  <si>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</si>
  <si>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</si>
  <si>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</si>
  <si>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</si>
  <si>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</si>
  <si>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</si>
  <si>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</si>
  <si>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</si>
  <si>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</si>
  <si>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</si>
  <si>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</si>
  <si>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</si>
  <si>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</si>
  <si>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</si>
  <si>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</si>
  <si>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</si>
  <si>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</si>
  <si>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</si>
  <si>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</si>
  <si>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</si>
  <si>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</si>
  <si>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</si>
  <si>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</si>
  <si>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</si>
  <si>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</si>
  <si>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</si>
  <si>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</si>
  <si>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</si>
  <si>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</si>
  <si>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</si>
  <si>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</si>
  <si>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</si>
  <si>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</si>
  <si>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</si>
  <si>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</si>
  <si>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</si>
  <si>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</si>
  <si>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</si>
  <si>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</si>
  <si>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</si>
  <si>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</si>
  <si>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</si>
  <si>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</si>
  <si>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</si>
  <si>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</si>
  <si>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</si>
  <si>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</si>
  <si>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</si>
  <si>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</si>
  <si>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</si>
  <si>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</si>
  <si>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</si>
  <si>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</si>
  <si>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</si>
  <si>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</si>
  <si>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</si>
  <si>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</si>
  <si>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</si>
  <si>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</si>
  <si>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</si>
  <si>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</si>
  <si>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</si>
  <si>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</si>
  <si>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</si>
  <si>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</si>
  <si>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</si>
  <si>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</si>
  <si>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</si>
  <si>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</si>
  <si>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</si>
  <si>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</si>
  <si>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</si>
  <si>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</si>
  <si>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</si>
  <si>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</si>
  <si>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</si>
  <si>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</si>
  <si>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</si>
  <si>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</si>
  <si>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</si>
  <si>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</si>
  <si>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</si>
  <si>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</si>
  <si>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</si>
  <si>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</si>
  <si>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</si>
  <si>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</si>
  <si>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</si>
  <si>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</si>
  <si>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</si>
  <si>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</si>
  <si>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</si>
  <si>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</si>
  <si>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</si>
  <si>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</si>
  <si>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</si>
  <si>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</si>
  <si>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</si>
  <si>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</si>
  <si>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</si>
  <si>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</si>
  <si>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</si>
  <si>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</si>
  <si>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</si>
  <si>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</si>
  <si>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</si>
  <si>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</si>
  <si>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</si>
  <si>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</si>
  <si>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</si>
  <si>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</si>
  <si>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</si>
  <si>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</si>
  <si>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</si>
  <si>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</si>
  <si>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</si>
  <si>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</si>
  <si>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</si>
  <si>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</si>
  <si>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</si>
  <si>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</si>
  <si>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</si>
  <si>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</si>
  <si>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</si>
  <si>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</si>
  <si>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</si>
  <si>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</si>
  <si>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</si>
  <si>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</si>
  <si>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</si>
  <si>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</si>
  <si>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</si>
  <si>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</si>
  <si>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</si>
  <si>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</si>
  <si>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</si>
  <si>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</si>
  <si>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</si>
  <si>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</si>
  <si>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</si>
  <si>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</si>
  <si>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</si>
  <si>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</si>
  <si>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</si>
  <si>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</si>
  <si>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</si>
  <si>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</si>
  <si>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</si>
  <si>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</si>
  <si>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</si>
  <si>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</si>
  <si>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</si>
  <si>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</si>
  <si>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</si>
  <si>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</si>
  <si>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</si>
  <si>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</si>
  <si>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</si>
  <si>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</si>
  <si>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</si>
  <si>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</si>
  <si>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</si>
  <si>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</si>
  <si>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</si>
  <si>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</si>
  <si>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</si>
  <si>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</si>
  <si>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</si>
  <si>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</si>
  <si>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</si>
  <si>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</si>
  <si>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</si>
  <si>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</si>
  <si>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</si>
  <si>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</si>
  <si>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</si>
  <si>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</si>
  <si>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</si>
  <si>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</si>
  <si>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</si>
  <si>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</si>
  <si>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</si>
  <si>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</si>
  <si>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</si>
  <si>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</si>
  <si>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</si>
  <si>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</si>
  <si>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</si>
  <si>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</si>
  <si>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</si>
  <si>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</si>
  <si>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</si>
  <si>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</si>
  <si>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</si>
  <si>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</si>
  <si>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</si>
  <si>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</si>
  <si>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</si>
  <si>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</si>
  <si>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</si>
  <si>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</si>
  <si>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</si>
  <si>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</si>
  <si>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</si>
  <si>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</si>
  <si>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</si>
  <si>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</si>
  <si>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</si>
  <si>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</si>
  <si>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</si>
  <si>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</si>
  <si>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</si>
  <si>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</si>
  <si>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</si>
  <si>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</si>
  <si>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</si>
  <si>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</si>
  <si>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</si>
  <si>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</si>
  <si>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</si>
  <si>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</si>
  <si>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</si>
  <si>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</si>
  <si>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</si>
  <si>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</si>
  <si>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</si>
  <si>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</si>
  <si>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</si>
  <si>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</si>
  <si>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</si>
  <si>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</si>
  <si>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</si>
  <si>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</si>
  <si>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</si>
  <si>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</si>
  <si>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</si>
  <si>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</si>
  <si>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</si>
  <si>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</si>
  <si>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</si>
  <si>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</si>
  <si>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</si>
  <si>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</si>
  <si>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</si>
  <si>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</si>
  <si>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</si>
  <si>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</si>
  <si>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</si>
  <si>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</si>
  <si>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</si>
  <si>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</si>
  <si>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</si>
  <si>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</si>
  <si>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</si>
  <si>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</si>
  <si>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</si>
  <si>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</si>
  <si>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</si>
  <si>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</si>
  <si>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</si>
  <si>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</si>
  <si>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</si>
  <si>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</si>
  <si>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</si>
  <si>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</si>
  <si>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</si>
  <si>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</si>
  <si>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</si>
  <si>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</si>
  <si>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</si>
  <si>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</si>
  <si>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</si>
  <si>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</si>
  <si>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</si>
  <si>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</si>
  <si>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</si>
  <si>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</si>
  <si>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</si>
  <si>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</si>
  <si>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</si>
  <si>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</si>
  <si>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</si>
  <si>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</si>
  <si>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</si>
  <si>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</si>
  <si>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</si>
  <si>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</si>
  <si>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</si>
  <si>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</si>
  <si>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</si>
  <si>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</si>
  <si>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</si>
  <si>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</si>
  <si>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</si>
  <si>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</si>
  <si>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</si>
  <si>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</si>
  <si>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</si>
  <si>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</si>
  <si>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</si>
  <si>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</si>
  <si>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</si>
  <si>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</si>
  <si>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</si>
  <si>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</si>
  <si>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</si>
  <si>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</si>
  <si>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</si>
  <si>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</si>
  <si>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</si>
  <si>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</si>
  <si>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</si>
  <si>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</si>
  <si>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</si>
  <si>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</si>
  <si>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</si>
  <si>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</si>
  <si>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</si>
  <si>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</si>
  <si>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</si>
  <si>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</si>
  <si>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</si>
  <si>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</si>
  <si>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</si>
  <si>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</si>
  <si>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</si>
  <si>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</si>
  <si>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</si>
  <si>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</si>
  <si>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</si>
  <si>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</si>
  <si>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</si>
  <si>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</si>
  <si>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</si>
  <si>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</si>
  <si>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</si>
  <si>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</si>
  <si>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</si>
  <si>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</si>
  <si>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</si>
  <si>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</si>
  <si>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</si>
  <si>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</si>
  <si>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</si>
  <si>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</si>
  <si>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</si>
  <si>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</si>
  <si>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</si>
  <si>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</si>
  <si>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</si>
  <si>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</si>
  <si>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</si>
  <si>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</si>
  <si>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</si>
  <si>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</si>
  <si>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</si>
  <si>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</si>
  <si>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</si>
  <si>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</si>
  <si>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</si>
  <si>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</si>
  <si>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</si>
  <si>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</si>
  <si>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</si>
  <si>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</si>
  <si>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</si>
  <si>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</si>
  <si>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</si>
  <si>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</si>
  <si>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</si>
  <si>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</si>
  <si>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</si>
  <si>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</si>
  <si>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</si>
  <si>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</si>
  <si>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</si>
  <si>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</si>
  <si>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</si>
  <si>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</si>
  <si>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</si>
  <si>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</si>
  <si>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</si>
  <si>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</si>
  <si>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</si>
  <si>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</si>
  <si>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</si>
  <si>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</si>
  <si>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</si>
  <si>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</si>
  <si>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</si>
  <si>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</si>
  <si>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</si>
  <si>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</si>
  <si>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</si>
  <si>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</si>
  <si>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</si>
  <si>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</si>
  <si>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</si>
  <si>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</si>
  <si>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</si>
  <si>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</si>
  <si>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</si>
  <si>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</si>
  <si>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</si>
  <si>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</si>
  <si>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</si>
  <si>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</si>
  <si>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</si>
  <si>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</si>
  <si>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</si>
  <si>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</si>
  <si>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</si>
  <si>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</si>
  <si>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</si>
  <si>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</si>
  <si>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</si>
  <si>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</si>
  <si>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</si>
  <si>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</si>
  <si>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</si>
  <si>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</si>
  <si>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</si>
  <si>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</si>
  <si>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</si>
  <si>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</si>
  <si>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</si>
  <si>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</si>
  <si>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</si>
  <si>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</si>
  <si>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</si>
  <si>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</si>
  <si>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</si>
  <si>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</si>
  <si>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</si>
  <si>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</si>
  <si>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</si>
  <si>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</si>
  <si>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</si>
  <si>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</si>
  <si>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</si>
  <si>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</si>
  <si>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</si>
  <si>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</si>
  <si>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</si>
  <si>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</si>
  <si>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</si>
  <si>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</si>
  <si>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</si>
  <si>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</si>
  <si>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</si>
  <si>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</si>
  <si>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</si>
  <si>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</si>
  <si>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</si>
  <si>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</si>
  <si>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</si>
  <si>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</si>
  <si>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</si>
  <si>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</si>
  <si>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</si>
  <si>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</si>
  <si>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</si>
  <si>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</si>
  <si>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</si>
  <si>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</si>
  <si>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</si>
  <si>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</si>
  <si>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</si>
  <si>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</si>
  <si>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</si>
  <si>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</si>
  <si>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</si>
  <si>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</si>
  <si>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</si>
  <si>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</si>
  <si>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</si>
  <si>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</si>
  <si>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</si>
  <si>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</si>
  <si>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</si>
  <si>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</si>
  <si>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</si>
  <si>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</si>
  <si>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</si>
  <si>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</si>
  <si>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</si>
  <si>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</si>
  <si>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</si>
  <si>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</si>
  <si>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</si>
  <si>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</si>
  <si>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</si>
  <si>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</si>
  <si>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</si>
  <si>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</si>
  <si>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</si>
  <si>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</si>
  <si>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</si>
  <si>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</si>
  <si>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</si>
  <si>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</si>
  <si>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</si>
  <si>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</si>
  <si>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</si>
  <si>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</si>
  <si>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</si>
  <si>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</si>
  <si>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</si>
  <si>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</si>
  <si>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</si>
  <si>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</si>
  <si>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</si>
  <si>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</si>
  <si>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</si>
  <si>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</si>
  <si>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</si>
  <si>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</si>
  <si>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</si>
  <si>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</si>
  <si>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</si>
  <si>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</si>
  <si>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</si>
  <si>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</si>
  <si>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</si>
  <si>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</si>
  <si>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</si>
  <si>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</si>
  <si>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</si>
  <si>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</si>
  <si>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</si>
  <si>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</si>
  <si>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</si>
  <si>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</si>
  <si>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</si>
  <si>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</si>
  <si>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</si>
  <si>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</si>
  <si>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</si>
  <si>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</si>
  <si>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</si>
  <si>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</si>
  <si>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</si>
  <si>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</si>
  <si>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</si>
  <si>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</si>
  <si>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</si>
  <si>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</si>
  <si>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</si>
  <si>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</si>
  <si>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</si>
  <si>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</si>
  <si>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</si>
  <si>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</si>
  <si>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</si>
  <si>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</si>
  <si>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</si>
  <si>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</si>
  <si>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</si>
  <si>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</si>
  <si>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</si>
  <si>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</si>
  <si>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</si>
  <si>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</si>
  <si>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</si>
  <si>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</si>
  <si>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</si>
  <si>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</si>
  <si>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</si>
  <si>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</si>
  <si>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</si>
  <si>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</si>
  <si>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</si>
  <si>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</si>
  <si>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</si>
  <si>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</si>
  <si>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</si>
  <si>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</si>
  <si>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</si>
  <si>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</si>
  <si>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</si>
  <si>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</si>
  <si>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</si>
  <si>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</si>
  <si>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</si>
  <si>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</si>
  <si>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</si>
  <si>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</si>
  <si>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</si>
  <si>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</si>
  <si>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</si>
  <si>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</si>
  <si>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</si>
  <si>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</si>
  <si>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</si>
  <si>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</si>
  <si>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</si>
  <si>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</si>
  <si>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</si>
  <si>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</si>
  <si>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</si>
  <si>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</si>
  <si>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</si>
  <si>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</si>
  <si>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</si>
  <si>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</si>
  <si>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</si>
  <si>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</si>
  <si>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</si>
  <si>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</si>
  <si>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</si>
  <si>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</si>
  <si>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</si>
  <si>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</si>
  <si>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</si>
  <si>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</si>
  <si>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</si>
  <si>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</si>
  <si>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</si>
  <si>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</si>
  <si>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</si>
  <si>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</si>
  <si>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</si>
  <si>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</si>
  <si>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</si>
  <si>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</si>
  <si>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</si>
  <si>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</si>
  <si>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</si>
  <si>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</si>
  <si>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</si>
  <si>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</si>
  <si>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</si>
  <si>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</si>
  <si>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</si>
  <si>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</si>
  <si>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</si>
  <si>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</si>
  <si>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</si>
  <si>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</si>
  <si>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</si>
  <si>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</si>
  <si>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</si>
  <si>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</si>
  <si>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</si>
  <si>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</si>
  <si>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</si>
  <si>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</si>
  <si>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</si>
  <si>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</si>
  <si>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</si>
  <si>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</si>
  <si>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</si>
  <si>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</si>
  <si>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</si>
  <si>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</si>
  <si>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</si>
  <si>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</si>
  <si>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</si>
  <si>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</si>
  <si>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</si>
  <si>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</si>
  <si>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</si>
  <si>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</si>
  <si>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</si>
  <si>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</si>
  <si>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</si>
  <si>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</si>
  <si>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</si>
  <si>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</si>
  <si>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</si>
  <si>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</si>
  <si>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</si>
  <si>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</si>
  <si>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</si>
  <si>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</si>
  <si>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</si>
  <si>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</si>
  <si>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</si>
  <si>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</si>
  <si>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</si>
  <si>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</si>
  <si>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</si>
  <si>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</si>
  <si>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</si>
  <si>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</si>
  <si>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</si>
  <si>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</si>
  <si>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</si>
  <si>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</si>
  <si>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</si>
  <si>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</si>
  <si>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</si>
  <si>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</si>
  <si>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</si>
  <si>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</si>
  <si>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</si>
  <si>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</si>
  <si>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</si>
  <si>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</si>
  <si>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</si>
  <si>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</si>
  <si>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</si>
  <si>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</si>
  <si>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</si>
  <si>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</si>
  <si>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</si>
  <si>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</si>
  <si>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</si>
  <si>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</si>
  <si>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</si>
  <si>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</si>
  <si>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</si>
  <si>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</si>
  <si>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</si>
  <si>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</si>
  <si>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</si>
  <si>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</si>
  <si>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</si>
  <si>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</si>
  <si>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</si>
  <si>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</si>
  <si>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</si>
  <si>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</si>
  <si>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</si>
  <si>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</si>
  <si>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</si>
  <si>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</si>
  <si>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</si>
  <si>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</si>
  <si>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</si>
  <si>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</si>
  <si>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</si>
  <si>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</si>
  <si>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</si>
  <si>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</si>
  <si>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</si>
  <si>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</si>
  <si>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</si>
  <si>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</si>
  <si>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</si>
  <si>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</si>
  <si>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</si>
  <si>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</si>
  <si>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</si>
  <si>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</si>
  <si>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</si>
  <si>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</si>
  <si>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</si>
  <si>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</si>
  <si>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</si>
  <si>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</si>
  <si>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</si>
  <si>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</si>
  <si>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</si>
  <si>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</si>
  <si>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</si>
  <si>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</si>
  <si>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</si>
  <si>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</si>
  <si>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</si>
  <si>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</si>
  <si>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</si>
  <si>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</si>
  <si>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</si>
  <si>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</si>
  <si>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</si>
  <si>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</si>
  <si>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</si>
  <si>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</si>
  <si>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</si>
  <si>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</si>
  <si>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</si>
  <si>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</si>
  <si>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</si>
  <si>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</si>
  <si>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</si>
  <si>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</si>
  <si>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</si>
  <si>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</si>
  <si>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</si>
  <si>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</si>
  <si>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</si>
  <si>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</si>
  <si>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</si>
  <si>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</si>
  <si>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</si>
  <si>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</si>
  <si>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</si>
  <si>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</si>
  <si>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</si>
  <si>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</si>
  <si>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</si>
  <si>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</si>
  <si>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</si>
  <si>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</si>
  <si>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</si>
  <si>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</si>
  <si>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</si>
  <si>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</si>
  <si>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</si>
  <si>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</si>
  <si>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</si>
  <si>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</si>
  <si>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</si>
  <si>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</si>
  <si>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</si>
  <si>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</si>
  <si>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</si>
  <si>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</si>
  <si>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</si>
  <si>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</si>
  <si>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</si>
  <si>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</si>
  <si>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</si>
  <si>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</si>
  <si>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</si>
  <si>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</si>
  <si>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</si>
  <si>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</si>
  <si>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</si>
  <si>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</si>
  <si>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</si>
  <si>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</si>
  <si>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</si>
  <si>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</si>
  <si>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</si>
  <si>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</si>
  <si>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</si>
  <si>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</si>
  <si>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</si>
  <si>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</si>
  <si>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</si>
  <si>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</si>
  <si>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</si>
  <si>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</si>
  <si>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</si>
  <si>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</si>
  <si>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</si>
  <si>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</si>
  <si>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</si>
  <si>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</si>
  <si>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</si>
  <si>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</si>
  <si>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</si>
  <si>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</si>
  <si>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</si>
  <si>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</si>
  <si>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</si>
  <si>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</si>
  <si>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</si>
  <si>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</si>
  <si>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</si>
  <si>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</si>
  <si>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</si>
  <si>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</si>
  <si>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</si>
  <si>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</si>
  <si>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</si>
  <si>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</si>
  <si>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</si>
  <si>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</si>
  <si>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</si>
  <si>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</si>
  <si>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</si>
  <si>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</si>
  <si>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</si>
  <si>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</si>
  <si>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</si>
  <si>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</si>
  <si>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</si>
  <si>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</si>
  <si>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</si>
  <si>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</si>
  <si>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</si>
  <si>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</si>
  <si>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</si>
  <si>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</si>
  <si>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</si>
  <si>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</si>
  <si>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</si>
  <si>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</si>
  <si>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</si>
  <si>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</si>
  <si>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</si>
  <si>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</si>
  <si>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</si>
  <si>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</si>
  <si>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</si>
  <si>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</si>
  <si>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</si>
  <si>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</si>
  <si>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</si>
  <si>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</si>
  <si>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</si>
  <si>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</si>
  <si>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</si>
  <si>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</si>
  <si>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</si>
  <si>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</si>
  <si>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</si>
  <si>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</si>
  <si>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</si>
  <si>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</si>
  <si>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</si>
  <si>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</si>
  <si>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</si>
  <si>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</si>
  <si>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</si>
  <si>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</si>
  <si>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</si>
  <si>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</si>
  <si>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</si>
  <si>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</si>
  <si>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</si>
  <si>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</si>
  <si>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</si>
  <si>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</si>
  <si>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</si>
  <si>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</si>
  <si>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</si>
  <si>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</si>
  <si>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</si>
  <si>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</si>
  <si>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</si>
  <si>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</si>
  <si>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</si>
  <si>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</si>
  <si>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</si>
  <si>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</si>
  <si>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</si>
  <si>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</si>
  <si>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</si>
  <si>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</si>
  <si>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</si>
  <si>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</si>
  <si>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</si>
  <si>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</si>
  <si>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</si>
  <si>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</si>
  <si>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</si>
  <si>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</si>
  <si>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</si>
  <si>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</si>
  <si>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</si>
  <si>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</si>
  <si>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</si>
  <si>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</si>
  <si>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</si>
  <si>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</si>
  <si>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</si>
  <si>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</si>
  <si>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</si>
  <si>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</si>
  <si>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</si>
  <si>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</si>
  <si>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</si>
  <si>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</si>
  <si>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</si>
  <si>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</si>
  <si>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</si>
  <si>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</si>
  <si>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</si>
  <si>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</si>
  <si>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</si>
  <si>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</si>
  <si>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</si>
  <si>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</si>
  <si>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</si>
  <si>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</si>
  <si>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</si>
  <si>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</si>
  <si>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</si>
  <si>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</si>
  <si>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</si>
  <si>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</si>
  <si>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</si>
  <si>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</si>
  <si>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</si>
  <si>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</si>
  <si>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</si>
  <si>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</si>
  <si>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</si>
  <si>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</si>
  <si>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</si>
  <si>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</si>
  <si>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</si>
  <si>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</si>
  <si>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</si>
  <si>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</si>
  <si>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</si>
  <si>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</si>
  <si>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</si>
  <si>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</si>
  <si>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</si>
  <si>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</si>
  <si>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</si>
  <si>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</si>
  <si>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</si>
  <si>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</si>
  <si>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</si>
  <si>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</si>
  <si>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</si>
  <si>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</si>
  <si>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</si>
  <si>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</si>
  <si>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</si>
  <si>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</si>
  <si>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</si>
  <si>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</si>
  <si>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</si>
  <si>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</si>
  <si>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</si>
  <si>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</si>
  <si>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</si>
  <si>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</si>
  <si>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</si>
  <si>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</si>
  <si>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</si>
  <si>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</si>
  <si>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</si>
  <si>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</si>
  <si>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</si>
  <si>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</si>
  <si>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</si>
  <si>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</si>
  <si>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</si>
  <si>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</si>
  <si>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</si>
  <si>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</si>
  <si>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</si>
  <si>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</si>
  <si>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</si>
  <si>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</si>
  <si>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</si>
  <si>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</si>
  <si>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</si>
  <si>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</si>
  <si>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</si>
  <si>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</si>
  <si>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</si>
  <si>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</si>
  <si>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</si>
  <si>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</si>
  <si>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</si>
  <si>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</si>
  <si>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</si>
  <si>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</si>
  <si>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</si>
  <si>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</si>
  <si>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</si>
  <si>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</si>
  <si>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</si>
  <si>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</si>
  <si>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</si>
  <si>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</si>
  <si>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</si>
  <si>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</si>
  <si>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</si>
  <si>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</si>
  <si>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</si>
  <si>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</si>
  <si>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</si>
  <si>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</si>
  <si>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</si>
  <si>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</si>
  <si>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</si>
  <si>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</si>
  <si>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</si>
  <si>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</si>
  <si>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</si>
  <si>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</si>
  <si>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</si>
  <si>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</si>
  <si>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</si>
  <si>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</si>
  <si>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</si>
  <si>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</si>
  <si>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</si>
  <si>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</si>
  <si>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</si>
  <si>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</si>
  <si>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</si>
  <si>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</si>
  <si>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</si>
  <si>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</si>
  <si>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</si>
  <si>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</si>
  <si>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</si>
  <si>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</si>
  <si>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</si>
  <si>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</si>
  <si>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</si>
  <si>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</si>
  <si>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</si>
  <si>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</si>
  <si>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</si>
  <si>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</si>
  <si>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</si>
  <si>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</si>
  <si>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</si>
  <si>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</si>
  <si>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</si>
  <si>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</si>
  <si>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</si>
  <si>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</si>
  <si>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</si>
  <si>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</si>
  <si>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</si>
  <si>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</si>
  <si>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</si>
  <si>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</si>
  <si>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</si>
  <si>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</si>
  <si>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</si>
  <si>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</si>
  <si>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</si>
  <si>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</si>
  <si>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</si>
  <si>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</si>
  <si>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</si>
  <si>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</si>
  <si>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</si>
  <si>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</si>
  <si>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</si>
  <si>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</si>
  <si>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</si>
  <si>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</si>
  <si>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</si>
  <si>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</si>
  <si>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</si>
  <si>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</si>
  <si>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</si>
  <si>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</si>
  <si>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</si>
  <si>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</si>
  <si>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</si>
  <si>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</si>
  <si>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</si>
  <si>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</si>
  <si>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</si>
  <si>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</si>
  <si>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</si>
  <si>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</si>
  <si>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</si>
  <si>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</si>
  <si>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</si>
  <si>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</si>
  <si>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</si>
  <si>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</si>
  <si>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</si>
  <si>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</si>
  <si>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</si>
  <si>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</si>
  <si>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</si>
  <si>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</si>
  <si>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</si>
  <si>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</si>
  <si>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</si>
  <si>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</si>
  <si>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</si>
  <si>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</si>
  <si>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</si>
  <si>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</si>
  <si>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</si>
  <si>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</si>
  <si>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</si>
  <si>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</si>
  <si>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</si>
  <si>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</si>
  <si>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</si>
  <si>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</si>
  <si>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</si>
  <si>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</si>
  <si>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</si>
  <si>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</si>
  <si>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</si>
  <si>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</si>
  <si>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</si>
  <si>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</si>
  <si>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</si>
  <si>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</si>
  <si>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</si>
  <si>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</si>
  <si>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</si>
  <si>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</si>
  <si>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</si>
  <si>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</si>
  <si>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</si>
  <si>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</si>
  <si>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</si>
  <si>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</si>
  <si>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</si>
  <si>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</si>
  <si>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</si>
  <si>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</si>
  <si>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</si>
  <si>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</si>
  <si>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</si>
  <si>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</si>
  <si>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</si>
  <si>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</si>
  <si>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</si>
  <si>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</si>
  <si>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</si>
  <si>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</si>
  <si>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</si>
  <si>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</si>
  <si>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</si>
  <si>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</si>
  <si>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</si>
  <si>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</si>
  <si>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</si>
  <si>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</si>
  <si>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</si>
  <si>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</si>
  <si>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</si>
  <si>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</si>
  <si>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</si>
  <si>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</si>
  <si>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</si>
  <si>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</si>
  <si>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</si>
  <si>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</si>
  <si>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</si>
  <si>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</si>
  <si>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</si>
  <si>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</si>
  <si>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</si>
  <si>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</si>
  <si>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</si>
  <si>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</si>
  <si>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</si>
  <si>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</si>
  <si>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</si>
  <si>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</si>
  <si>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</si>
  <si>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</si>
  <si>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</si>
  <si>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</si>
  <si>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</si>
  <si>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</si>
  <si>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</si>
  <si>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</si>
  <si>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</si>
  <si>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</si>
  <si>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</si>
  <si>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</si>
  <si>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</si>
  <si>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</si>
  <si>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</si>
  <si>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</si>
  <si>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</si>
  <si>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</si>
  <si>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</si>
  <si>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</si>
  <si>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</si>
  <si>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</si>
  <si>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</si>
  <si>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</si>
  <si>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</si>
  <si>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</si>
  <si>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</si>
  <si>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</si>
  <si>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</si>
  <si>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</si>
  <si>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</si>
  <si>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</si>
  <si>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</si>
  <si>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</si>
  <si>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</si>
  <si>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</si>
  <si>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</si>
  <si>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</si>
  <si>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</si>
  <si>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</si>
  <si>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</si>
  <si>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</si>
  <si>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</si>
  <si>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</si>
  <si>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</si>
  <si>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</si>
  <si>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</si>
  <si>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</si>
  <si>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</si>
  <si>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</si>
  <si>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</si>
  <si>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</si>
  <si>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</si>
  <si>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</si>
  <si>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</si>
  <si>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</si>
  <si>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</si>
  <si>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</si>
  <si>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</si>
  <si>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</si>
  <si>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</si>
  <si>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</si>
  <si>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</si>
  <si>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</si>
  <si>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</si>
  <si>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</si>
  <si>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</si>
  <si>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</si>
  <si>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</si>
  <si>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</si>
  <si>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</si>
  <si>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</si>
  <si>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</si>
  <si>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</si>
  <si>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</si>
  <si>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</si>
  <si>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</si>
  <si>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</si>
  <si>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</si>
  <si>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</si>
  <si>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</si>
  <si>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</si>
  <si>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</si>
  <si>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</si>
  <si>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</si>
  <si>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</si>
  <si>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</si>
  <si>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</si>
  <si>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</si>
  <si>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</si>
  <si>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</si>
  <si>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</si>
  <si>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</si>
  <si>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</si>
  <si>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</si>
  <si>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</si>
  <si>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</si>
  <si>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</si>
  <si>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</si>
  <si>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</si>
  <si>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</si>
  <si>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</si>
  <si>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</si>
  <si>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</si>
  <si>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</si>
  <si>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</si>
  <si>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</si>
  <si>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</si>
  <si>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</si>
  <si>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</si>
  <si>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</si>
  <si>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</si>
  <si>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</si>
  <si>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</si>
  <si>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</si>
  <si>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</si>
  <si>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</si>
  <si>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</si>
  <si>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</si>
  <si>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</si>
  <si>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</si>
  <si>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</si>
  <si>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</si>
  <si>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</si>
  <si>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</si>
  <si>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</si>
  <si>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</si>
  <si>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</si>
  <si>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</si>
  <si>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</si>
  <si>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</si>
  <si>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</si>
  <si>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</si>
  <si>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</si>
  <si>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</si>
  <si>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</si>
  <si>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</si>
  <si>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</si>
  <si>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</si>
  <si>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</si>
  <si>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</si>
  <si>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</si>
  <si>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</si>
  <si>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</si>
  <si>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</si>
  <si>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</si>
  <si>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</si>
  <si>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</si>
  <si>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</si>
  <si>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</si>
  <si>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</si>
  <si>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</si>
  <si>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</si>
  <si>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</si>
  <si>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</si>
  <si>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</si>
  <si>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</si>
  <si>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</si>
  <si>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</si>
  <si>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</si>
  <si>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</si>
  <si>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</si>
  <si>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</si>
  <si>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</si>
  <si>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</si>
  <si>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</si>
  <si>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</si>
  <si>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</si>
  <si>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</si>
  <si>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</si>
  <si>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</si>
  <si>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</si>
  <si>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</si>
  <si>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</si>
  <si>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</si>
  <si>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</si>
  <si>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</si>
  <si>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</si>
  <si>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</si>
  <si>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</si>
  <si>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</si>
  <si>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</si>
  <si>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</si>
  <si>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</si>
  <si>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</si>
  <si>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</si>
  <si>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</si>
  <si>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</si>
  <si>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</si>
  <si>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</si>
  <si>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</si>
  <si>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</si>
  <si>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</si>
  <si>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</si>
  <si>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</si>
  <si>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</si>
  <si>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</si>
  <si>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</si>
  <si>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</si>
  <si>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</si>
  <si>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</si>
  <si>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</si>
  <si>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</si>
  <si>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</si>
  <si>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</si>
  <si>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</si>
  <si>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</si>
  <si>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</si>
  <si>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</si>
  <si>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</si>
  <si>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</si>
  <si>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</si>
  <si>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</si>
  <si>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</si>
  <si>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</si>
  <si>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</si>
  <si>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</si>
  <si>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</si>
  <si>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</si>
  <si>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</si>
  <si>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</si>
  <si>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</si>
  <si>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</si>
  <si>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</si>
  <si>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</si>
  <si>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</si>
  <si>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</si>
  <si>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</si>
  <si>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</si>
  <si>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</si>
  <si>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</si>
  <si>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</si>
  <si>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</si>
  <si>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</si>
  <si>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</si>
  <si>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</si>
  <si>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</si>
  <si>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</si>
  <si>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</si>
  <si>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</si>
  <si>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</si>
  <si>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</si>
  <si>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</si>
  <si>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</si>
  <si>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</si>
  <si>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</si>
  <si>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</si>
  <si>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</si>
  <si>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</si>
  <si>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</si>
  <si>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</si>
  <si>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</si>
  <si>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</si>
  <si>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</si>
  <si>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</si>
  <si>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</si>
  <si>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</si>
  <si>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</si>
  <si>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</si>
  <si>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</si>
  <si>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</si>
  <si>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</si>
  <si>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</si>
  <si>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</si>
  <si>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</si>
  <si>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</si>
  <si>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</si>
  <si>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</si>
  <si>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</si>
  <si>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</si>
  <si>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</si>
  <si>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</si>
  <si>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</si>
  <si>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</si>
  <si>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</si>
  <si>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</si>
  <si>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</si>
  <si>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</si>
  <si>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</si>
  <si>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</si>
  <si>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</si>
  <si>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</si>
  <si>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</si>
  <si>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</si>
  <si>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</si>
  <si>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</si>
  <si>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</si>
  <si>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</si>
  <si>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</si>
  <si>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</si>
  <si>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</si>
  <si>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</si>
  <si>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</si>
  <si>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</si>
  <si>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</si>
  <si>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</si>
  <si>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</si>
  <si>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</si>
  <si>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</si>
  <si>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</si>
  <si>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</si>
  <si>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</si>
  <si>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</si>
  <si>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</si>
  <si>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</si>
  <si>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</si>
  <si>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</si>
  <si>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</si>
  <si>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</si>
  <si>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</si>
  <si>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</si>
  <si>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</si>
  <si>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</si>
  <si>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</si>
  <si>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</si>
  <si>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</si>
  <si>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</si>
  <si>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</si>
  <si>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</si>
  <si>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</si>
  <si>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</si>
  <si>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</si>
  <si>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</si>
  <si>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</si>
  <si>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</si>
  <si>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</si>
  <si>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</si>
  <si>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</si>
  <si>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</si>
  <si>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</si>
  <si>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</si>
  <si>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</si>
  <si>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</si>
  <si>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</si>
  <si>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</si>
  <si>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</si>
  <si>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</si>
  <si>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</si>
  <si>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</si>
  <si>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</si>
  <si>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</si>
  <si>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</si>
  <si>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</si>
  <si>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</si>
  <si>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</si>
  <si>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</si>
  <si>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</si>
  <si>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</si>
  <si>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</si>
  <si>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</si>
  <si>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</si>
  <si>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</si>
  <si>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</si>
  <si>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</si>
  <si>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</si>
  <si>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</si>
  <si>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</si>
  <si>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</si>
  <si>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</si>
  <si>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</si>
  <si>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</si>
  <si>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</si>
  <si>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</si>
  <si>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</si>
  <si>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</si>
  <si>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</si>
  <si>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</si>
  <si>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</si>
  <si>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</si>
  <si>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</si>
  <si>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</si>
  <si>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</si>
  <si>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</si>
  <si>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</si>
  <si>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</si>
  <si>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</si>
  <si>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</si>
  <si>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</si>
  <si>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</si>
  <si>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</si>
  <si>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</si>
  <si>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</si>
  <si>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</si>
  <si>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</si>
  <si>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</si>
  <si>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</si>
  <si>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</si>
  <si>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</si>
  <si>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</si>
  <si>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</si>
  <si>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</si>
  <si>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</si>
  <si>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</si>
  <si>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</si>
  <si>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</si>
  <si>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</si>
  <si>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</si>
  <si>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</si>
  <si>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</si>
  <si>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</si>
  <si>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</si>
  <si>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</si>
  <si>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</si>
  <si>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</si>
  <si>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</si>
  <si>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</si>
  <si>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</si>
  <si>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</si>
  <si>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</si>
  <si>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</si>
  <si>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</si>
  <si>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</si>
  <si>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</si>
  <si>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</si>
  <si>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</si>
  <si>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</si>
  <si>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</si>
  <si>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</si>
  <si>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</si>
  <si>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</si>
  <si>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</si>
  <si>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</si>
  <si>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</si>
  <si>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</si>
  <si>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</si>
  <si>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</si>
  <si>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</si>
  <si>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</si>
  <si>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</si>
  <si>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</si>
  <si>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</si>
  <si>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</si>
  <si>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</si>
  <si>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</si>
  <si>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</si>
  <si>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</si>
  <si>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</si>
  <si>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</si>
  <si>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</si>
  <si>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</si>
  <si>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</si>
  <si>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</si>
  <si>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</si>
  <si>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</si>
  <si>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</si>
  <si>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</si>
  <si>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</si>
  <si>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</si>
  <si>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</si>
  <si>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</si>
  <si>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</si>
  <si>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</si>
  <si>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</si>
  <si>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</si>
  <si>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</si>
  <si>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</si>
  <si>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</si>
  <si>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</si>
  <si>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</si>
  <si>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</si>
  <si>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</si>
  <si>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</si>
  <si>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</si>
  <si>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</si>
  <si>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</si>
  <si>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</si>
  <si>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</si>
  <si>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</si>
  <si>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</si>
  <si>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</si>
  <si>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</si>
  <si>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</si>
  <si>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</si>
  <si>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</si>
  <si>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</si>
  <si>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</si>
  <si>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</si>
  <si>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</si>
  <si>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</si>
  <si>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</si>
  <si>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</si>
  <si>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</si>
  <si>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</si>
  <si>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</si>
  <si>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</si>
  <si>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</si>
  <si>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</si>
  <si>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</si>
  <si>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</si>
  <si>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</si>
  <si>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</si>
  <si>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</si>
  <si>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</si>
  <si>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</si>
  <si>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</si>
  <si>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</si>
  <si>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</si>
  <si>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</si>
  <si>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</si>
  <si>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</si>
  <si>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</si>
  <si>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</si>
  <si>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</si>
  <si>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</si>
  <si>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</si>
  <si>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</si>
  <si>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</si>
  <si>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</si>
  <si>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</si>
  <si>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</si>
  <si>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</si>
  <si>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</si>
  <si>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</si>
  <si>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</si>
  <si>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</si>
  <si>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</si>
  <si>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</si>
  <si>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</si>
  <si>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</si>
  <si>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</si>
  <si>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</si>
  <si>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</si>
  <si>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</si>
  <si>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</si>
  <si>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</si>
  <si>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</si>
  <si>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</si>
  <si>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</si>
  <si>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</si>
  <si>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</si>
  <si>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</si>
  <si>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</si>
  <si>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</si>
  <si>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</si>
  <si>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</si>
  <si>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</si>
  <si>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</si>
  <si>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</si>
  <si>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</si>
  <si>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</si>
  <si>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</si>
  <si>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</si>
  <si>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</si>
  <si>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</si>
  <si>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</si>
  <si>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</si>
  <si>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</si>
  <si>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</si>
  <si>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</si>
  <si>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</si>
  <si>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</si>
  <si>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</si>
  <si>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</si>
  <si>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</si>
  <si>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</si>
  <si>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</si>
  <si>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</si>
  <si>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</si>
  <si>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</si>
  <si>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</si>
  <si>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</si>
  <si>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</si>
  <si>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</si>
  <si>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</si>
  <si>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</si>
  <si>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</si>
  <si>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</si>
  <si>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</si>
  <si>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</si>
  <si>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</si>
  <si>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</si>
  <si>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</si>
  <si>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</si>
  <si>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</si>
  <si>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</si>
  <si>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</si>
  <si>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</si>
  <si>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</si>
  <si>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</si>
  <si>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</si>
  <si>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</si>
  <si>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</si>
  <si>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</si>
  <si>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</si>
  <si>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</si>
  <si>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</si>
  <si>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</si>
  <si>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</si>
  <si>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</si>
  <si>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</si>
  <si>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</si>
  <si>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</si>
  <si>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</si>
  <si>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</si>
  <si>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</si>
  <si>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</si>
  <si>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</si>
  <si>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</si>
  <si>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</si>
  <si>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</si>
  <si>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</si>
  <si>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</si>
  <si>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</si>
  <si>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</si>
  <si>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</si>
  <si>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</si>
  <si>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</si>
  <si>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</si>
  <si>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</si>
  <si>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</si>
  <si>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</si>
  <si>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</si>
  <si>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</si>
  <si>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</si>
  <si>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</si>
  <si>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</si>
  <si>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</si>
  <si>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</si>
  <si>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</si>
  <si>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</si>
  <si>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</si>
  <si>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</si>
  <si>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</si>
  <si>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</si>
  <si>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</si>
  <si>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</si>
  <si>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</si>
  <si>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</si>
  <si>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</si>
  <si>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</si>
  <si>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</si>
  <si>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</si>
  <si>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</si>
  <si>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</si>
  <si>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</si>
  <si>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</si>
  <si>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</si>
  <si>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</si>
  <si>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</si>
  <si>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</si>
  <si>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</si>
  <si>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</si>
  <si>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</si>
  <si>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</si>
  <si>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</si>
  <si>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</si>
  <si>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</si>
  <si>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</si>
  <si>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</si>
  <si>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</si>
  <si>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</si>
  <si>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</si>
  <si>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</si>
  <si>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</si>
  <si>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</si>
  <si>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</si>
  <si>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</si>
  <si>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</si>
  <si>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</si>
  <si>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</si>
  <si>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</si>
  <si>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</si>
  <si>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</si>
  <si>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</si>
  <si>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</si>
  <si>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</si>
  <si>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</si>
  <si>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</si>
  <si>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</si>
  <si>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</si>
  <si>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</si>
  <si>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</si>
  <si>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</si>
  <si>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</si>
  <si>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</si>
  <si>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</si>
  <si>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</si>
  <si>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</si>
  <si>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</si>
  <si>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</si>
  <si>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</si>
  <si>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</si>
  <si>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</si>
  <si>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</si>
  <si>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</si>
  <si>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</si>
  <si>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</si>
  <si>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</si>
  <si>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</si>
  <si>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</si>
  <si>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</si>
  <si>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</si>
  <si>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</si>
  <si>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</si>
  <si>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</si>
  <si>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</si>
  <si>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</si>
  <si>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</si>
  <si>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</si>
  <si>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</si>
  <si>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</si>
  <si>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</si>
  <si>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</si>
  <si>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</si>
  <si>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</si>
  <si>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</si>
  <si>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</si>
  <si>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</si>
  <si>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</si>
  <si>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</si>
  <si>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</si>
  <si>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</si>
  <si>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</si>
  <si>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</si>
  <si>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</si>
  <si>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</si>
  <si>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</si>
  <si>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</si>
  <si>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</si>
  <si>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</si>
  <si>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</si>
  <si>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</si>
  <si>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</si>
  <si>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</si>
  <si>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</si>
  <si>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</si>
  <si>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</si>
  <si>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</si>
  <si>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</si>
  <si>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</si>
  <si>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</si>
  <si>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</si>
  <si>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</si>
  <si>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</si>
  <si>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</si>
  <si>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</si>
  <si>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</si>
  <si>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</si>
  <si>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</si>
  <si>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</si>
  <si>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</si>
  <si>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</si>
  <si>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</si>
  <si>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</si>
  <si>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</si>
  <si>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</si>
  <si>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</si>
  <si>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</si>
  <si>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</si>
  <si>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</si>
  <si>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</si>
  <si>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</si>
  <si>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</si>
  <si>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</si>
  <si>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</si>
  <si>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</si>
  <si>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</si>
  <si>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</si>
  <si>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</si>
  <si>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</si>
  <si>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</si>
  <si>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</si>
  <si>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</si>
  <si>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</si>
  <si>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</si>
  <si>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</si>
  <si>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</si>
  <si>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</si>
  <si>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</si>
  <si>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</si>
  <si>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</si>
  <si>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</si>
  <si>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</si>
  <si>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</si>
  <si>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</si>
  <si>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</si>
  <si>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</si>
  <si>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</si>
  <si>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</si>
  <si>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</si>
  <si>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</si>
  <si>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</si>
  <si>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</si>
  <si>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</si>
  <si>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</si>
  <si>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</si>
  <si>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</si>
  <si>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</si>
  <si>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</si>
  <si>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</si>
  <si>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</si>
  <si>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</si>
  <si>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</si>
  <si>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</si>
  <si>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</si>
  <si>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</si>
  <si>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</si>
  <si>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</si>
  <si>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</si>
  <si>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</si>
  <si>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</si>
  <si>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</si>
  <si>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</si>
  <si>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</si>
  <si>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</si>
  <si>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</si>
  <si>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</si>
  <si>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</si>
  <si>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</si>
  <si>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</si>
  <si>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</si>
  <si>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</si>
  <si>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</si>
  <si>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</si>
  <si>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</si>
  <si>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</si>
  <si>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</si>
  <si>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</si>
  <si>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</si>
  <si>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</si>
  <si>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</si>
  <si>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</si>
  <si>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</si>
  <si>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</si>
  <si>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</si>
  <si>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</si>
  <si>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</si>
  <si>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</si>
  <si>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</si>
  <si>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</si>
  <si>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</si>
  <si>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</si>
  <si>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</si>
  <si>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</si>
  <si>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</si>
  <si>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</si>
  <si>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</si>
  <si>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</si>
  <si>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</si>
  <si>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</si>
  <si>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</si>
  <si>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</si>
  <si>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</si>
  <si>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</si>
  <si>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</si>
  <si>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</si>
  <si>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</si>
  <si>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</si>
  <si>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</si>
  <si>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</si>
  <si>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</si>
  <si>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</si>
  <si>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</si>
  <si>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</si>
  <si>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</si>
  <si>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</si>
  <si>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</si>
  <si>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</si>
  <si>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</si>
  <si>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</si>
  <si>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</si>
  <si>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</si>
  <si>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</si>
  <si>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</si>
  <si>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</si>
  <si>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</si>
  <si>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</si>
  <si>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</si>
  <si>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</si>
  <si>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</si>
  <si>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</si>
  <si>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</si>
  <si>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</si>
  <si>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</si>
  <si>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</si>
  <si>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</si>
  <si>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</si>
  <si>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</si>
  <si>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</si>
  <si>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</si>
  <si>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</si>
  <si>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</si>
  <si>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</si>
  <si>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</si>
  <si>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</si>
  <si>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</si>
  <si>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</si>
  <si>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</si>
  <si>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</si>
  <si>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</si>
  <si>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</si>
  <si>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</si>
  <si>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</si>
  <si>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</si>
  <si>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</si>
  <si>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</si>
  <si>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</si>
  <si>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</si>
  <si>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</si>
  <si>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</si>
  <si>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</si>
  <si>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</si>
  <si>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</si>
  <si>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</si>
  <si>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</si>
  <si>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</si>
  <si>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</si>
  <si>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</si>
  <si>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</si>
  <si>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</si>
  <si>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</si>
  <si>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</si>
  <si>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</si>
  <si>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</si>
  <si>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</si>
  <si>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</si>
  <si>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</si>
  <si>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</si>
  <si>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</si>
  <si>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</si>
  <si>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</si>
  <si>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</si>
  <si>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</si>
  <si>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</si>
  <si>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</si>
  <si>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</si>
  <si>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</si>
  <si>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</si>
  <si>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</si>
  <si>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</si>
  <si>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</si>
  <si>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</si>
  <si>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</si>
  <si>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</si>
  <si>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</si>
  <si>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</si>
  <si>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</si>
  <si>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</si>
  <si>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</si>
  <si>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</si>
  <si>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</si>
  <si>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</si>
  <si>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</si>
  <si>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</si>
  <si>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</si>
  <si>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</si>
  <si>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</si>
  <si>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</si>
  <si>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</si>
  <si>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</si>
  <si>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</si>
  <si>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</si>
  <si>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</si>
  <si>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</si>
  <si>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</si>
  <si>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</si>
  <si>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</si>
  <si>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</si>
  <si>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</si>
  <si>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</si>
  <si>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</si>
  <si>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</si>
  <si>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</si>
  <si>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</si>
  <si>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</si>
  <si>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</si>
  <si>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</si>
  <si>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</si>
  <si>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</si>
  <si>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</si>
  <si>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</si>
  <si>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</si>
  <si>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</si>
  <si>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</si>
  <si>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</si>
  <si>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</si>
  <si>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</si>
  <si>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</si>
  <si>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</si>
  <si>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</si>
  <si>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</si>
  <si>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</si>
  <si>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</si>
  <si>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</si>
  <si>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</si>
  <si>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</si>
  <si>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</si>
  <si>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</si>
  <si>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</si>
  <si>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</si>
  <si>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</si>
  <si>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</si>
  <si>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</si>
  <si>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</si>
  <si>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</si>
  <si>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</si>
  <si>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</si>
  <si>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</si>
  <si>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</si>
  <si>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</si>
  <si>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</si>
  <si>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</si>
  <si>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</si>
  <si>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</si>
  <si>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</si>
  <si>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</si>
  <si>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</si>
  <si>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</si>
  <si>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</si>
  <si>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</si>
  <si>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</si>
  <si>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</si>
  <si>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</si>
  <si>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</si>
  <si>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</si>
  <si>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</si>
  <si>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</si>
  <si>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</si>
  <si>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</si>
  <si>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</si>
  <si>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</si>
  <si>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</si>
  <si>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</si>
  <si>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</si>
  <si>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</si>
  <si>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</si>
  <si>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</si>
  <si>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</si>
  <si>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</si>
  <si>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</si>
  <si>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</si>
  <si>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</si>
  <si>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</si>
  <si>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</si>
  <si>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</si>
  <si>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</si>
  <si>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</si>
  <si>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</si>
  <si>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</si>
  <si>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</si>
  <si>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</si>
  <si>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</si>
  <si>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</si>
  <si>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</si>
  <si>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</si>
  <si>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</si>
  <si>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</si>
  <si>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</si>
  <si>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</si>
  <si>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</si>
  <si>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</si>
  <si>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</si>
  <si>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</si>
  <si>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</si>
  <si>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</si>
  <si>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</si>
  <si>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</si>
  <si>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</si>
  <si>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</si>
  <si>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</si>
  <si>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</si>
  <si>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</si>
  <si>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</si>
  <si>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</si>
  <si>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</si>
  <si>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</si>
  <si>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</si>
  <si>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</si>
  <si>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</si>
  <si>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</si>
  <si>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</si>
  <si>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</si>
  <si>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</si>
  <si>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</si>
  <si>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</si>
  <si>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</si>
  <si>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</si>
  <si>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</si>
  <si>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</si>
  <si>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</si>
  <si>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</si>
  <si>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</si>
  <si>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</si>
  <si>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</si>
  <si>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</si>
  <si>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</si>
  <si>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</si>
  <si>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</si>
  <si>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</si>
  <si>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</si>
  <si>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</si>
  <si>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</si>
  <si>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</si>
  <si>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</si>
  <si>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</si>
  <si>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</si>
  <si>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</si>
  <si>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</si>
  <si>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</si>
  <si>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</si>
  <si>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</si>
  <si>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</si>
  <si>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</si>
  <si>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</si>
  <si>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</si>
  <si>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</si>
  <si>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</si>
  <si>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</si>
  <si>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</si>
  <si>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</si>
  <si>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</si>
  <si>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</si>
  <si>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</si>
  <si>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</si>
  <si>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</si>
  <si>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</si>
  <si>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</si>
  <si>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</si>
  <si>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</si>
  <si>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</si>
  <si>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</si>
  <si>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</si>
  <si>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</si>
  <si>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</si>
  <si>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</si>
  <si>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</si>
  <si>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</si>
  <si>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</si>
  <si>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</si>
  <si>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</si>
  <si>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</si>
  <si>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</si>
  <si>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</si>
  <si>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</si>
  <si>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</si>
  <si>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</si>
  <si>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</si>
  <si>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</si>
  <si>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</si>
  <si>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</si>
  <si>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</si>
  <si>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</si>
  <si>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</si>
  <si>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</si>
  <si>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</si>
  <si>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</si>
  <si>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</si>
  <si>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</si>
  <si>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</si>
  <si>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</si>
  <si>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</si>
  <si>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</si>
  <si>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</si>
  <si>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</si>
  <si>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</si>
  <si>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</si>
  <si>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</si>
  <si>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</si>
  <si>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</si>
  <si>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</si>
  <si>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</si>
  <si>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</si>
  <si>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</si>
  <si>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</si>
  <si>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</si>
  <si>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</si>
  <si>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</si>
  <si>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</si>
  <si>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</si>
  <si>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</si>
  <si>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</si>
  <si>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</si>
  <si>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</si>
  <si>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</si>
  <si>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</si>
  <si>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</si>
  <si>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</si>
  <si>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</si>
  <si>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</si>
  <si>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</si>
  <si>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</si>
  <si>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</si>
  <si>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</si>
  <si>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</si>
  <si>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</si>
  <si>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</si>
  <si>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</si>
  <si>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</si>
  <si>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</si>
  <si>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</si>
  <si>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</si>
  <si>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</si>
  <si>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</si>
  <si>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</si>
  <si>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</si>
  <si>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</si>
  <si>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</si>
  <si>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</si>
  <si>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</si>
  <si>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</si>
  <si>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</si>
  <si>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</si>
  <si>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</si>
  <si>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</si>
  <si>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</si>
  <si>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</si>
  <si>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</si>
  <si>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</si>
  <si>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</si>
  <si>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</si>
  <si>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</si>
  <si>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</si>
  <si>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</si>
  <si>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</si>
  <si>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</si>
  <si>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</si>
  <si>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</si>
  <si>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</si>
  <si>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</si>
  <si>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</si>
  <si>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</si>
  <si>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</si>
  <si>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</si>
  <si>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</si>
  <si>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</si>
  <si>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</si>
  <si>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</si>
  <si>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</si>
  <si>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</si>
  <si>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</si>
  <si>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</si>
  <si>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</si>
  <si>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</si>
  <si>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</si>
  <si>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</si>
  <si>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</si>
  <si>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</si>
  <si>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</si>
  <si>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</si>
  <si>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</si>
  <si>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</si>
  <si>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</si>
  <si>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</si>
  <si>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</si>
  <si>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</si>
  <si>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</si>
  <si>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</si>
  <si>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</si>
  <si>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</si>
  <si>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</si>
  <si>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</si>
  <si>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</si>
  <si>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</si>
  <si>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</si>
  <si>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</si>
  <si>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</si>
  <si>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</si>
  <si>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</si>
  <si>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</si>
  <si>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</si>
  <si>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</si>
  <si>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</si>
  <si>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</si>
  <si>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</si>
  <si>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</si>
  <si>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</si>
  <si>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</si>
  <si>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</si>
  <si>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</si>
  <si>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</si>
  <si>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</si>
  <si>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</si>
  <si>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</si>
  <si>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</si>
  <si>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</si>
  <si>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</si>
  <si>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</si>
  <si>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</si>
  <si>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</si>
  <si>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</si>
  <si>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</si>
  <si>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</si>
  <si>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</si>
  <si>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</si>
  <si>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</si>
  <si>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</si>
  <si>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</si>
  <si>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</si>
  <si>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</si>
  <si>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</si>
  <si>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</si>
  <si>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</si>
  <si>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</si>
  <si>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</si>
  <si>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</si>
  <si>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</si>
  <si>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</si>
  <si>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</si>
  <si>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</si>
  <si>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</si>
  <si>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</si>
  <si>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</si>
  <si>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</si>
  <si>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</si>
  <si>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</si>
  <si>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</si>
  <si>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</si>
  <si>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</si>
  <si>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</si>
  <si>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</si>
  <si>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</si>
  <si>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</si>
  <si>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</si>
  <si>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</si>
  <si>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</si>
  <si>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</si>
  <si>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</si>
  <si>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</si>
  <si>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</si>
  <si>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</si>
  <si>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</si>
  <si>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</si>
  <si>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</si>
  <si>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</si>
  <si>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</si>
  <si>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</si>
  <si>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</si>
  <si>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</si>
  <si>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</si>
  <si>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</si>
  <si>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</si>
  <si>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</si>
  <si>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</si>
  <si>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</si>
  <si>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</si>
  <si>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</si>
  <si>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</si>
  <si>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</si>
  <si>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</si>
  <si>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</si>
  <si>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</si>
  <si>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</si>
  <si>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</si>
  <si>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</si>
  <si>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</si>
  <si>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</si>
  <si>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</si>
  <si>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</si>
  <si>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</si>
  <si>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</si>
  <si>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</si>
  <si>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</si>
  <si>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</si>
  <si>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</si>
  <si>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</si>
  <si>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</si>
  <si>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</si>
  <si>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</si>
  <si>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</si>
  <si>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</si>
  <si>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</si>
  <si>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</si>
  <si>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</si>
  <si>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</si>
  <si>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</si>
  <si>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</si>
  <si>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</si>
  <si>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</si>
  <si>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</si>
  <si>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</si>
  <si>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</si>
  <si>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</si>
  <si>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</si>
  <si>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</si>
  <si>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</si>
  <si>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</si>
  <si>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</si>
  <si>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</si>
  <si>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</si>
  <si>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</si>
  <si>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</si>
  <si>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</si>
  <si>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</si>
  <si>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</si>
  <si>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</si>
  <si>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</si>
  <si>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</si>
  <si>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</si>
  <si>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</si>
  <si>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</si>
  <si>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</si>
  <si>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</si>
  <si>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</si>
  <si>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</si>
  <si>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</si>
  <si>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</si>
  <si>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</si>
  <si>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</si>
  <si>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</si>
  <si>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</si>
  <si>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</si>
  <si>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</si>
  <si>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</si>
  <si>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</si>
  <si>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</si>
  <si>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</si>
  <si>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</si>
  <si>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</si>
  <si>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</si>
  <si>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</si>
  <si>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</si>
  <si>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</si>
  <si>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</si>
  <si>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</si>
  <si>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</si>
  <si>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</si>
  <si>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</si>
  <si>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</si>
  <si>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</si>
  <si>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</si>
  <si>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</si>
  <si>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</si>
  <si>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</si>
  <si>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</si>
  <si>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</si>
  <si>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</si>
  <si>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</si>
  <si>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</si>
  <si>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</si>
  <si>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</si>
  <si>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</si>
  <si>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</si>
  <si>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</si>
  <si>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</si>
  <si>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</si>
  <si>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</si>
  <si>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</si>
  <si>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</si>
  <si>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</si>
  <si>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</si>
  <si>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</si>
  <si>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</si>
  <si>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</si>
  <si>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</si>
  <si>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</si>
  <si>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</si>
  <si>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</si>
  <si>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</si>
  <si>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</si>
  <si>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</si>
  <si>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</si>
  <si>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</si>
  <si>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</si>
  <si>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</si>
  <si>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</si>
  <si>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</si>
  <si>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</si>
  <si>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</si>
  <si>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</si>
  <si>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</si>
  <si>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</si>
  <si>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</si>
  <si>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</si>
  <si>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</si>
  <si>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</si>
  <si>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</si>
  <si>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</si>
  <si>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</si>
  <si>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</si>
  <si>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</si>
  <si>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</si>
  <si>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</si>
  <si>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</si>
  <si>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</si>
  <si>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</si>
  <si>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</si>
  <si>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</si>
  <si>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</si>
  <si>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</si>
  <si>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</si>
  <si>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</si>
  <si>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</si>
  <si>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</si>
  <si>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</si>
  <si>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</si>
  <si>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</si>
  <si>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</si>
  <si>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</si>
  <si>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</si>
  <si>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</si>
  <si>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</si>
  <si>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</si>
  <si>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</si>
  <si>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</si>
  <si>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</si>
  <si>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</si>
  <si>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</si>
  <si>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</si>
  <si>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</si>
  <si>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</si>
  <si>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</si>
  <si>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</si>
  <si>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</si>
  <si>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</si>
  <si>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</si>
  <si>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</si>
  <si>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</si>
  <si>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</si>
  <si>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</si>
  <si>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</si>
  <si>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</si>
  <si>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</si>
  <si>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</si>
  <si>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</si>
  <si>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</si>
  <si>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</si>
  <si>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</si>
  <si>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</si>
  <si>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</si>
  <si>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</si>
  <si>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</si>
  <si>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</si>
  <si>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</si>
  <si>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</si>
  <si>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</si>
  <si>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</si>
  <si>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</si>
  <si>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</si>
  <si>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</si>
  <si>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</si>
  <si>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</si>
  <si>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</si>
  <si>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</si>
  <si>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</si>
  <si>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</si>
  <si>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</si>
  <si>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</si>
  <si>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</si>
  <si>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</si>
  <si>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</si>
  <si>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</si>
  <si>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</si>
  <si>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</si>
  <si>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</si>
  <si>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</si>
  <si>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</si>
  <si>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</si>
  <si>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</si>
  <si>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</si>
  <si>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</si>
  <si>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</si>
  <si>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</si>
  <si>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</si>
  <si>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</si>
  <si>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</si>
  <si>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</si>
  <si>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</si>
  <si>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</si>
  <si>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</si>
  <si>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</si>
  <si>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</si>
  <si>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</si>
  <si>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</si>
  <si>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</si>
  <si>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</si>
  <si>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</si>
  <si>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</si>
  <si>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</si>
  <si>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</si>
  <si>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</si>
  <si>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</si>
  <si>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</si>
  <si>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</si>
  <si>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</si>
  <si>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</si>
  <si>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</si>
  <si>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</si>
  <si>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</si>
  <si>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</si>
  <si>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</si>
  <si>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</si>
  <si>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</si>
  <si>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</si>
  <si>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</si>
  <si>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</si>
  <si>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</si>
  <si>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</si>
  <si>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</si>
  <si>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</si>
  <si>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</si>
  <si>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</si>
  <si>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</si>
  <si>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</si>
  <si>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</si>
  <si>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</si>
  <si>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</si>
  <si>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</si>
  <si>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</si>
  <si>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</si>
  <si>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</si>
  <si>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</si>
  <si>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</si>
  <si>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</si>
  <si>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</si>
  <si>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</si>
  <si>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</si>
  <si>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</si>
  <si>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</si>
  <si>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</si>
  <si>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</si>
  <si>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</si>
  <si>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</si>
  <si>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</si>
  <si>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</si>
  <si>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</si>
  <si>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</si>
  <si>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</si>
  <si>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</si>
  <si>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</si>
  <si>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</si>
  <si>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</si>
  <si>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</si>
  <si>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</si>
  <si>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</si>
  <si>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</si>
  <si>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</si>
  <si>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</si>
  <si>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</si>
  <si>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</si>
  <si>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</si>
  <si>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</si>
  <si>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</si>
  <si>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</si>
  <si>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</si>
  <si>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</si>
  <si>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</si>
  <si>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</si>
  <si>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</si>
  <si>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</si>
  <si>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</si>
  <si>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</si>
  <si>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</si>
  <si>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</si>
  <si>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</si>
  <si>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</si>
  <si>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</si>
  <si>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</si>
  <si>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</si>
  <si>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</si>
  <si>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</si>
  <si>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</si>
  <si>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</si>
  <si>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</si>
  <si>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</si>
  <si>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</si>
  <si>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</si>
  <si>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</si>
  <si>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</si>
  <si>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</si>
  <si>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</si>
  <si>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</si>
  <si>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</si>
  <si>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</si>
  <si>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</si>
  <si>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</si>
  <si>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</si>
  <si>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</si>
  <si>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</si>
  <si>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</si>
  <si>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</si>
  <si>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</si>
  <si>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</si>
  <si>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</si>
  <si>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</si>
  <si>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</si>
  <si>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</si>
  <si>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</si>
  <si>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</si>
  <si>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</si>
  <si>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</si>
  <si>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</si>
  <si>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</si>
  <si>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</si>
  <si>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</si>
  <si>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</si>
  <si>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</si>
  <si>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</si>
  <si>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</si>
  <si>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</si>
  <si>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</si>
  <si>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</si>
  <si>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</si>
  <si>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</si>
  <si>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</si>
  <si>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</si>
  <si>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</si>
  <si>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</si>
  <si>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</si>
  <si>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</si>
  <si>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</si>
  <si>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</si>
  <si>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</si>
  <si>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</si>
  <si>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</si>
  <si>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</si>
  <si>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</si>
  <si>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</si>
  <si>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</si>
  <si>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</si>
  <si>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</si>
  <si>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</si>
  <si>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</si>
  <si>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</si>
  <si>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</si>
  <si>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</si>
  <si>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</si>
  <si>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</si>
  <si>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</si>
  <si>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</si>
  <si>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</si>
  <si>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</si>
  <si>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</si>
  <si>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</si>
  <si>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</si>
  <si>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</si>
  <si>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</si>
  <si>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</si>
  <si>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</si>
  <si>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</si>
  <si>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</si>
  <si>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</si>
  <si>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</si>
  <si>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</si>
  <si>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</si>
  <si>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</si>
  <si>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</si>
  <si>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</si>
  <si>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</si>
  <si>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</si>
  <si>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</si>
  <si>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</si>
  <si>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</si>
  <si>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</si>
  <si>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</si>
  <si>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</si>
  <si>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</si>
  <si>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</si>
  <si>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</si>
  <si>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</si>
  <si>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</si>
  <si>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</si>
  <si>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</si>
  <si>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</si>
  <si>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</si>
  <si>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</si>
  <si>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</si>
  <si>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</si>
  <si>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</si>
  <si>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</si>
  <si>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</si>
  <si>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</si>
  <si>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</si>
  <si>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</si>
  <si>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</si>
  <si>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</si>
  <si>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</si>
  <si>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</si>
  <si>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</si>
  <si>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</si>
  <si>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</si>
  <si>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</si>
  <si>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</si>
  <si>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</si>
  <si>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</si>
  <si>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</si>
  <si>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</si>
  <si>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</si>
  <si>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</si>
  <si>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</si>
  <si>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</si>
  <si>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</si>
  <si>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</si>
  <si>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</si>
  <si>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</si>
  <si>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</si>
  <si>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</si>
  <si>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</si>
  <si>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</si>
  <si>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</si>
  <si>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</si>
  <si>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</si>
  <si>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</si>
  <si>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</si>
  <si>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</si>
  <si>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</si>
  <si>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</si>
  <si>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</si>
  <si>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</si>
  <si>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</si>
  <si>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</si>
  <si>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</si>
  <si>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</si>
  <si>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</si>
  <si>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</si>
  <si>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</si>
  <si>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</si>
  <si>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</si>
  <si>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</si>
  <si>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</si>
  <si>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</si>
  <si>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</si>
  <si>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</si>
  <si>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</si>
  <si>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</si>
  <si>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</si>
  <si>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</si>
  <si>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</si>
  <si>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</si>
  <si>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</si>
  <si>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</si>
  <si>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</si>
  <si>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</si>
  <si>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</si>
  <si>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</si>
  <si>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</si>
  <si>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</si>
  <si>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</si>
  <si>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</si>
  <si>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</si>
  <si>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</si>
  <si>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</si>
  <si>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</si>
  <si>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</si>
  <si>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</si>
  <si>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</si>
  <si>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</si>
  <si>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</si>
  <si>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</si>
  <si>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</si>
  <si>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</si>
  <si>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</si>
  <si>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</si>
  <si>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</si>
  <si>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</si>
  <si>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</si>
  <si>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</si>
  <si>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</si>
  <si>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</si>
  <si>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</si>
  <si>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</si>
  <si>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</si>
  <si>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</si>
  <si>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</si>
  <si>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</si>
  <si>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</si>
  <si>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</si>
  <si>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</si>
  <si>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</si>
  <si>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</si>
  <si>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</si>
  <si>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</si>
  <si>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</si>
  <si>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</si>
  <si>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</si>
  <si>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</si>
  <si>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</si>
  <si>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</si>
  <si>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</si>
  <si>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</si>
  <si>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</si>
  <si>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</si>
  <si>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</si>
  <si>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</si>
  <si>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</si>
  <si>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</si>
  <si>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</si>
  <si>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</si>
  <si>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</si>
  <si>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</si>
  <si>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</si>
  <si>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</si>
  <si>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</si>
  <si>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</si>
  <si>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</si>
  <si>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</si>
  <si>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</si>
  <si>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</si>
  <si>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</si>
  <si>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</si>
  <si>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</si>
  <si>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</si>
  <si>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</si>
  <si>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</si>
  <si>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</si>
  <si>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</si>
  <si>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</si>
  <si>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</si>
  <si>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</si>
  <si>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</si>
  <si>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</si>
  <si>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</si>
  <si>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</si>
  <si>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</si>
  <si>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</si>
  <si>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</si>
  <si>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</si>
  <si>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</si>
  <si>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</si>
  <si>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</si>
  <si>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</si>
  <si>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</si>
  <si>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</si>
  <si>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</si>
  <si>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</si>
  <si>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</si>
  <si>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</si>
  <si>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</si>
  <si>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</si>
  <si>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</si>
  <si>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</si>
  <si>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</si>
  <si>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</si>
  <si>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</si>
  <si>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</si>
  <si>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</si>
  <si>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</si>
  <si>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</si>
  <si>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</si>
  <si>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</si>
  <si>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</si>
  <si>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</si>
  <si>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</si>
  <si>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</si>
  <si>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</si>
  <si>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</si>
  <si>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</si>
  <si>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</si>
  <si>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</si>
  <si>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</si>
  <si>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</si>
  <si>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</si>
  <si>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</si>
  <si>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</si>
  <si>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</si>
  <si>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</si>
  <si>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</si>
  <si>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</si>
  <si>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</si>
  <si>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</si>
  <si>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</si>
  <si>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</si>
  <si>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</si>
  <si>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</si>
  <si>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</si>
  <si>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</si>
  <si>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</si>
  <si>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</si>
  <si>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</si>
  <si>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</si>
  <si>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</si>
  <si>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</si>
  <si>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</si>
  <si>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</si>
  <si>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</si>
  <si>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</si>
  <si>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</si>
  <si>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</si>
  <si>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</si>
  <si>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</si>
  <si>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</si>
  <si>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</si>
  <si>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</si>
  <si>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</si>
  <si>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</si>
  <si>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</si>
  <si>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</si>
  <si>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</si>
  <si>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</si>
  <si>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</si>
  <si>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</si>
  <si>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</si>
  <si>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</si>
  <si>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</si>
  <si>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</si>
  <si>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</si>
  <si>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</si>
  <si>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</si>
  <si>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</si>
  <si>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</si>
  <si>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</si>
  <si>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</si>
  <si>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</si>
  <si>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</si>
  <si>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</si>
  <si>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</si>
  <si>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</si>
  <si>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</si>
  <si>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</si>
  <si>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</si>
  <si>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</si>
  <si>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</si>
  <si>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</si>
  <si>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</si>
  <si>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</si>
  <si>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</si>
  <si>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</si>
  <si>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</si>
  <si>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</si>
  <si>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</si>
  <si>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</si>
  <si>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</si>
  <si>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</si>
  <si>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</si>
  <si>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</si>
  <si>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</si>
  <si>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</si>
  <si>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</si>
  <si>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</si>
  <si>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</si>
  <si>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</si>
  <si>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</si>
  <si>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</si>
  <si>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</si>
  <si>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</si>
  <si>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</si>
  <si>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</si>
  <si>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</si>
  <si>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</si>
  <si>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</si>
  <si>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</si>
  <si>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</si>
  <si>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</si>
  <si>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</si>
  <si>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</si>
  <si>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</si>
  <si>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</si>
  <si>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</si>
  <si>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</si>
  <si>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</si>
  <si>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</si>
  <si>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</si>
  <si>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</si>
  <si>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</si>
  <si>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</si>
  <si>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</si>
  <si>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</si>
  <si>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</si>
  <si>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</si>
  <si>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</si>
  <si>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</si>
  <si>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</si>
  <si>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</si>
  <si>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</si>
  <si>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</si>
  <si>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</si>
  <si>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</si>
  <si>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</si>
  <si>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</si>
  <si>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</si>
  <si>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</si>
  <si>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</si>
  <si>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</si>
  <si>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</si>
  <si>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</si>
  <si>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</si>
  <si>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</si>
  <si>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</si>
  <si>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</si>
  <si>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</si>
  <si>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</si>
  <si>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</si>
  <si>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</si>
  <si>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</si>
  <si>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</si>
  <si>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</si>
  <si>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</si>
  <si>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</si>
  <si>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</si>
  <si>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</si>
  <si>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</si>
  <si>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</si>
  <si>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</si>
  <si>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</si>
  <si>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</si>
  <si>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</si>
  <si>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</si>
  <si>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</si>
  <si>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</si>
  <si>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</si>
  <si>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</si>
  <si>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</si>
  <si>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</si>
  <si>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</si>
  <si>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</si>
  <si>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</si>
  <si>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</si>
  <si>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</si>
  <si>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</si>
  <si>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</si>
  <si>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</si>
  <si>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</si>
  <si>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</si>
  <si>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</si>
  <si>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</si>
  <si>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</si>
  <si>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</si>
  <si>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</si>
  <si>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</si>
  <si>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</si>
  <si>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</si>
  <si>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</si>
  <si>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</si>
  <si>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</si>
  <si>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</si>
  <si>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</si>
  <si>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</si>
  <si>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</si>
  <si>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</si>
  <si>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</si>
  <si>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</si>
  <si>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</si>
  <si>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</si>
  <si>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</si>
  <si>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</si>
  <si>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</si>
  <si>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</si>
  <si>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</si>
  <si>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</si>
  <si>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</si>
  <si>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</si>
  <si>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</si>
  <si>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</si>
  <si>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</si>
  <si>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</si>
  <si>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</si>
  <si>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</si>
  <si>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</si>
  <si>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</si>
  <si>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</si>
  <si>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</si>
  <si>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</si>
  <si>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</si>
  <si>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</si>
  <si>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</si>
  <si>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</si>
  <si>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</si>
  <si>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</si>
  <si>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</si>
  <si>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</si>
  <si>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</si>
  <si>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</si>
  <si>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</si>
  <si>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</si>
  <si>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</si>
  <si>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</si>
  <si>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</si>
  <si>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</si>
  <si>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</si>
  <si>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</si>
  <si>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</si>
  <si>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</si>
  <si>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</si>
  <si>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</si>
  <si>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</si>
  <si>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</si>
  <si>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</si>
  <si>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</si>
  <si>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</si>
  <si>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</si>
  <si>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</si>
  <si>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</si>
  <si>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</si>
  <si>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</si>
  <si>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</si>
  <si>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</si>
  <si>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</si>
  <si>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</si>
  <si>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</si>
  <si>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</si>
  <si>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</si>
  <si>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</si>
  <si>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</si>
  <si>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</si>
  <si>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</si>
  <si>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</si>
  <si>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</si>
  <si>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</si>
  <si>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</si>
  <si>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</si>
  <si>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</si>
  <si>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</si>
  <si>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</si>
  <si>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</si>
  <si>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</si>
  <si>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</si>
  <si>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</si>
  <si>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</si>
  <si>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</si>
  <si>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</si>
  <si>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</si>
  <si>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</si>
  <si>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</si>
  <si>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</si>
  <si>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</si>
  <si>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</si>
  <si>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</si>
  <si>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</si>
  <si>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</si>
  <si>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</si>
  <si>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</si>
  <si>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</si>
  <si>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</si>
  <si>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</si>
  <si>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</si>
  <si>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</si>
  <si>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</si>
  <si>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</si>
  <si>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</si>
  <si>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</si>
  <si>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</si>
  <si>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</si>
  <si>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</si>
  <si>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</si>
  <si>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</si>
  <si>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</si>
  <si>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</si>
  <si>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</si>
  <si>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</si>
  <si>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</si>
  <si>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</si>
  <si>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</si>
  <si>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</si>
  <si>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</si>
  <si>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</si>
  <si>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</si>
  <si>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</si>
  <si>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</si>
  <si>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</si>
  <si>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</si>
  <si>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</si>
  <si>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</si>
  <si>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</si>
  <si>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</si>
  <si>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</si>
  <si>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</si>
  <si>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</si>
  <si>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</si>
  <si>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</si>
  <si>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</si>
  <si>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</si>
  <si>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</si>
  <si>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</si>
  <si>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</si>
  <si>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</si>
  <si>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</si>
  <si>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</si>
  <si>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</si>
  <si>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</si>
  <si>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</si>
  <si>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</si>
  <si>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</si>
  <si>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</si>
  <si>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</si>
  <si>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</si>
  <si>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</si>
  <si>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</si>
  <si>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</si>
  <si>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</si>
  <si>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</si>
  <si>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</si>
  <si>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</si>
  <si>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</si>
  <si>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</si>
  <si>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</si>
  <si>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</si>
  <si>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</si>
  <si>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</si>
  <si>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</si>
  <si>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</si>
  <si>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</si>
  <si>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</si>
  <si>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</si>
  <si>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</si>
  <si>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</si>
  <si>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</si>
  <si>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</si>
  <si>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</si>
  <si>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</si>
  <si>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</si>
  <si>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</si>
  <si>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</si>
  <si>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</si>
  <si>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</si>
  <si>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</si>
  <si>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</si>
  <si>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</si>
  <si>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</si>
  <si>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</si>
  <si>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</si>
  <si>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</si>
  <si>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</si>
  <si>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</si>
  <si>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</si>
  <si>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</si>
  <si>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</si>
  <si>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</si>
  <si>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</si>
  <si>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</si>
  <si>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</si>
  <si>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</si>
  <si>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</si>
  <si>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</si>
  <si>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</si>
  <si>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</si>
  <si>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</si>
  <si>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</si>
  <si>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</si>
  <si>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</si>
  <si>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</si>
  <si>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</si>
  <si>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</si>
  <si>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</si>
  <si>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</si>
  <si>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</si>
  <si>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</si>
  <si>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</si>
  <si>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</si>
  <si>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</si>
  <si>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</si>
  <si>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</si>
  <si>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</si>
  <si>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</si>
  <si>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</si>
  <si>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</si>
  <si>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</si>
  <si>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</si>
  <si>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</si>
  <si>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</si>
  <si>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</si>
  <si>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</si>
  <si>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</si>
  <si>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</si>
  <si>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</si>
  <si>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</si>
  <si>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</si>
  <si>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</si>
  <si>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</si>
  <si>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</si>
  <si>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</si>
  <si>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</si>
  <si>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</si>
  <si>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</si>
  <si>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</si>
  <si>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</si>
  <si>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</si>
  <si>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</si>
  <si>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</si>
  <si>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</si>
  <si>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</si>
  <si>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</si>
  <si>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</si>
  <si>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</si>
  <si>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</si>
  <si>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</si>
  <si>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</si>
  <si>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</si>
  <si>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</si>
  <si>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</si>
  <si>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</si>
  <si>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</si>
  <si>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</si>
  <si>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</si>
  <si>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</si>
  <si>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</si>
  <si>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</si>
  <si>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</si>
  <si>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</si>
  <si>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</si>
  <si>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</si>
  <si>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</si>
  <si>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</si>
  <si>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</si>
  <si>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</si>
  <si>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</si>
  <si>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</si>
  <si>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</si>
  <si>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</si>
  <si>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</si>
  <si>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</si>
  <si>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</si>
  <si>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</si>
  <si>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</si>
  <si>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</si>
  <si>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</si>
  <si>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</si>
  <si>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</si>
  <si>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</si>
  <si>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</si>
  <si>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</si>
  <si>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</si>
  <si>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</si>
  <si>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</si>
  <si>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</si>
  <si>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</si>
  <si>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</si>
  <si>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</si>
  <si>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</si>
  <si>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</si>
  <si>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</si>
  <si>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</si>
  <si>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</si>
  <si>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</si>
  <si>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</si>
  <si>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</si>
  <si>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</si>
  <si>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</si>
  <si>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</si>
  <si>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</si>
  <si>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</si>
  <si>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</si>
  <si>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</si>
  <si>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</si>
  <si>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</si>
  <si>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</si>
  <si>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</si>
  <si>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</si>
  <si>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</si>
  <si>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</si>
  <si>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</si>
  <si>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</si>
  <si>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</si>
  <si>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</si>
  <si>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</si>
  <si>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</si>
  <si>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</si>
  <si>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</si>
  <si>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</si>
  <si>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</si>
  <si>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</si>
  <si>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</si>
  <si>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</si>
  <si>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</si>
  <si>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</si>
  <si>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</si>
  <si>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</si>
  <si>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</si>
  <si>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</si>
  <si>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</si>
  <si>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</si>
  <si>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</si>
  <si>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</si>
  <si>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</si>
  <si>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</si>
  <si>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</si>
  <si>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</si>
  <si>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</si>
  <si>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</si>
  <si>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</si>
  <si>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</si>
  <si>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</si>
  <si>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</si>
  <si>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</si>
  <si>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</si>
  <si>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</si>
  <si>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</si>
  <si>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</si>
  <si>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</si>
  <si>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</si>
  <si>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</si>
  <si>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</si>
  <si>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</si>
  <si>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</si>
  <si>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</si>
  <si>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</si>
  <si>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</si>
  <si>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</si>
  <si>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</si>
  <si>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</si>
  <si>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</si>
  <si>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</si>
  <si>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</si>
  <si>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</si>
  <si>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</si>
  <si>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</si>
  <si>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</si>
  <si>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</si>
  <si>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</si>
  <si>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</si>
  <si>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</si>
  <si>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</si>
  <si>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</si>
  <si>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</si>
  <si>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</si>
  <si>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</si>
  <si>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</si>
  <si>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</si>
  <si>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</si>
  <si>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</si>
  <si>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</si>
  <si>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</si>
  <si>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</si>
  <si>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</si>
  <si>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</si>
  <si>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</si>
  <si>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</si>
  <si>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</si>
  <si>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</si>
  <si>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</si>
  <si>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</si>
  <si>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</si>
  <si>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</si>
  <si>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</si>
  <si>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</si>
  <si>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</si>
  <si>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</si>
  <si>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</si>
  <si>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</si>
  <si>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</si>
  <si>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</si>
  <si>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</si>
  <si>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</si>
  <si>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</si>
  <si>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</si>
  <si>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</si>
  <si>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</si>
  <si>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</si>
  <si>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</si>
  <si>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</si>
  <si>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</si>
  <si>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</si>
  <si>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</si>
  <si>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</si>
  <si>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</si>
  <si>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</si>
  <si>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</si>
  <si>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</si>
  <si>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</si>
  <si>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</si>
  <si>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</si>
  <si>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</si>
  <si>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</si>
  <si>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</si>
  <si>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</si>
  <si>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</si>
  <si>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</si>
  <si>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</si>
  <si>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</si>
  <si>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</si>
  <si>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</si>
  <si>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</si>
  <si>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</si>
  <si>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</si>
  <si>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</si>
  <si>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</si>
  <si>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</si>
  <si>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</si>
  <si>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</si>
  <si>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</si>
  <si>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</si>
  <si>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</si>
  <si>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</si>
  <si>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</si>
  <si>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</si>
  <si>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</si>
  <si>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</si>
  <si>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</si>
  <si>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</si>
  <si>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</si>
  <si>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</si>
  <si>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</si>
  <si>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</si>
  <si>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</si>
  <si>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</si>
  <si>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</si>
  <si>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</si>
  <si>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</si>
  <si>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</si>
  <si>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</si>
  <si>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</si>
  <si>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</si>
  <si>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</si>
  <si>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</si>
  <si>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</si>
  <si>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</si>
  <si>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</si>
  <si>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</si>
  <si>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</si>
  <si>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</si>
  <si>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</si>
  <si>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</si>
  <si>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</si>
  <si>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</si>
  <si>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</si>
  <si>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</si>
  <si>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</si>
  <si>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</si>
  <si>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</si>
  <si>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</si>
  <si>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</si>
  <si>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</si>
  <si>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</si>
  <si>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</si>
  <si>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</si>
  <si>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</si>
  <si>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</si>
  <si>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</si>
  <si>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</si>
  <si>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</si>
  <si>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</si>
  <si>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</si>
  <si>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</si>
  <si>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</si>
  <si>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</si>
  <si>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</si>
  <si>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</si>
  <si>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</si>
  <si>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</si>
  <si>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</si>
  <si>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</si>
  <si>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</si>
  <si>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</si>
  <si>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</si>
  <si>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</si>
  <si>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</si>
  <si>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</si>
  <si>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</si>
  <si>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</si>
  <si>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</si>
  <si>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</si>
  <si>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</si>
  <si>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</si>
  <si>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</si>
  <si>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</si>
  <si>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</si>
  <si>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</si>
  <si>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</si>
  <si>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</si>
  <si>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</si>
  <si>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</si>
  <si>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</si>
  <si>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</si>
  <si>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</si>
  <si>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</si>
  <si>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</si>
  <si>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</si>
  <si>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</si>
  <si>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</si>
  <si>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</si>
  <si>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</si>
  <si>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</si>
  <si>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</si>
  <si>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</si>
  <si>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</si>
  <si>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</si>
  <si>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</si>
  <si>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</si>
  <si>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</si>
  <si>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</si>
  <si>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</si>
  <si>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</si>
  <si>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</si>
  <si>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</si>
  <si>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</si>
  <si>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</si>
  <si>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</si>
  <si>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</si>
  <si>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</si>
  <si>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</si>
  <si>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</si>
  <si>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</si>
  <si>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</si>
  <si>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</si>
  <si>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</si>
  <si>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</si>
  <si>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</si>
  <si>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</si>
  <si>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</si>
  <si>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</si>
  <si>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</si>
  <si>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</si>
  <si>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</si>
  <si>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</si>
  <si>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</si>
  <si>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</si>
  <si>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</si>
  <si>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</si>
  <si>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</si>
  <si>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</si>
  <si>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</si>
  <si>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</si>
  <si>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</si>
  <si>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</si>
  <si>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</si>
  <si>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</si>
  <si>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</si>
  <si>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</si>
  <si>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</si>
  <si>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</si>
  <si>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</si>
  <si>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</si>
  <si>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</si>
  <si>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</si>
  <si>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</si>
  <si>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</si>
  <si>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</si>
  <si>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</si>
  <si>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</si>
  <si>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</si>
  <si>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</si>
  <si>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</si>
  <si>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</si>
  <si>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</si>
  <si>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</si>
  <si>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</si>
  <si>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</si>
  <si>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</si>
  <si>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</si>
  <si>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</si>
  <si>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</si>
  <si>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</si>
  <si>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</si>
  <si>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</si>
  <si>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</si>
  <si>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</si>
  <si>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</si>
  <si>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</si>
  <si>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</si>
  <si>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</si>
  <si>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</si>
  <si>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</si>
  <si>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</si>
  <si>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</si>
  <si>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</si>
  <si>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</si>
  <si>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</si>
  <si>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</si>
  <si>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</si>
  <si>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</si>
  <si>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</si>
  <si>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</si>
  <si>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</si>
  <si>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</si>
  <si>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</si>
  <si>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</si>
  <si>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</si>
  <si>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</si>
  <si>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</si>
  <si>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</si>
  <si>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</si>
  <si>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</si>
  <si>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</si>
  <si>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</si>
  <si>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</si>
  <si>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</si>
  <si>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</si>
  <si>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</si>
  <si>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</si>
  <si>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</si>
  <si>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</si>
  <si>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</si>
  <si>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</si>
  <si>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</si>
  <si>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</si>
  <si>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</si>
  <si>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</si>
  <si>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</si>
  <si>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</si>
  <si>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</si>
  <si>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</si>
  <si>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</si>
  <si>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</si>
  <si>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</si>
  <si>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</si>
  <si>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</si>
  <si>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</si>
  <si>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</si>
  <si>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</si>
  <si>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</si>
  <si>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</si>
  <si>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</si>
  <si>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</si>
  <si>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</si>
  <si>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</si>
  <si>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</si>
  <si>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</si>
  <si>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</si>
  <si>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</si>
  <si>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</si>
  <si>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</si>
  <si>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</si>
  <si>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</si>
  <si>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</si>
  <si>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</si>
  <si>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</si>
  <si>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</si>
  <si>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</si>
  <si>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</si>
  <si>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</si>
  <si>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</si>
  <si>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</si>
  <si>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</si>
  <si>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</si>
  <si>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</si>
  <si>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</si>
  <si>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</si>
  <si>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</si>
  <si>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</si>
  <si>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</si>
  <si>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</si>
  <si>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</si>
  <si>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</si>
  <si>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</si>
  <si>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</si>
  <si>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</si>
  <si>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</si>
  <si>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</si>
  <si>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</si>
  <si>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</si>
  <si>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</si>
  <si>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</si>
  <si>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</si>
  <si>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</si>
  <si>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</si>
  <si>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</si>
  <si>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</si>
  <si>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</si>
  <si>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</si>
  <si>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</si>
  <si>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</si>
  <si>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</si>
  <si>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</si>
  <si>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</si>
  <si>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</si>
  <si>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</si>
  <si>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</si>
  <si>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</si>
  <si>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</si>
  <si>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</si>
  <si>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</si>
  <si>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</si>
  <si>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</si>
  <si>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</si>
  <si>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</si>
  <si>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</si>
  <si>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</si>
  <si>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</si>
  <si>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</si>
  <si>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</si>
  <si>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</si>
  <si>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</si>
  <si>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</si>
  <si>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</si>
  <si>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</si>
  <si>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</si>
  <si>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</si>
  <si>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</si>
  <si>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</si>
  <si>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</si>
  <si>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</si>
  <si>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</si>
  <si>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</si>
  <si>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</si>
  <si>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</si>
  <si>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</si>
  <si>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</si>
  <si>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</si>
  <si>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</si>
  <si>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</si>
  <si>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</si>
  <si>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</si>
  <si>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</si>
  <si>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</si>
  <si>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</si>
  <si>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</si>
  <si>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</si>
  <si>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</si>
  <si>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</si>
  <si>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</si>
  <si>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</si>
  <si>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</si>
  <si>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</si>
  <si>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</si>
  <si>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</si>
  <si>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</si>
  <si>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</si>
  <si>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</si>
  <si>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</si>
  <si>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</si>
  <si>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</si>
  <si>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</si>
  <si>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</si>
  <si>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</si>
  <si>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</si>
  <si>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</si>
  <si>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</si>
  <si>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</si>
  <si>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</si>
  <si>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</si>
  <si>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</si>
  <si>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</si>
  <si>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</si>
  <si>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</si>
  <si>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</si>
  <si>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</si>
  <si>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</si>
  <si>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</si>
  <si>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</si>
  <si>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</si>
  <si>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</si>
  <si>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</si>
  <si>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</si>
  <si>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</si>
  <si>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</si>
  <si>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</si>
  <si>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</si>
  <si>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</si>
  <si>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</si>
  <si>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</si>
  <si>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</si>
  <si>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</si>
  <si>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</si>
  <si>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</si>
  <si>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</si>
  <si>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</si>
  <si>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</si>
  <si>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</si>
  <si>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</si>
  <si>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</si>
  <si>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</si>
  <si>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</si>
  <si>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</si>
  <si>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</si>
  <si>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</si>
  <si>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</si>
  <si>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</si>
  <si>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</si>
  <si>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</si>
  <si>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</si>
  <si>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</si>
  <si>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</si>
  <si>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</si>
  <si>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</si>
  <si>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</si>
  <si>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</si>
  <si>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</si>
  <si>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</si>
  <si>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</si>
  <si>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</si>
  <si>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</si>
  <si>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</si>
  <si>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</si>
  <si>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</si>
  <si>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</si>
  <si>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</si>
  <si>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</si>
  <si>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</si>
  <si>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</si>
  <si>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</si>
  <si>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</si>
  <si>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</si>
  <si>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</si>
  <si>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</si>
  <si>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</si>
  <si>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</si>
  <si>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</si>
  <si>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</si>
  <si>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</si>
  <si>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</si>
  <si>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</si>
  <si>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</si>
  <si>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</si>
  <si>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</si>
  <si>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</si>
  <si>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</si>
  <si>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</si>
  <si>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</si>
  <si>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</si>
  <si>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</si>
  <si>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</si>
  <si>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</si>
  <si>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</si>
  <si>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</si>
  <si>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</si>
  <si>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</si>
  <si>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</si>
  <si>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</si>
  <si>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</si>
  <si>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</si>
  <si>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</si>
  <si>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</si>
  <si>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</si>
  <si>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</si>
  <si>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</si>
  <si>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</si>
  <si>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</si>
  <si>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</si>
  <si>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</si>
  <si>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</si>
  <si>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</si>
  <si>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</si>
  <si>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</si>
  <si>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</si>
  <si>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</si>
  <si>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</si>
  <si>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</si>
  <si>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</si>
  <si>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</si>
  <si>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</si>
  <si>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</si>
  <si>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</si>
  <si>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</si>
  <si>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</si>
  <si>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</si>
  <si>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</si>
  <si>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</si>
  <si>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</si>
  <si>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</si>
  <si>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</si>
  <si>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</si>
  <si>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</si>
  <si>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</si>
  <si>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</si>
  <si>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</si>
  <si>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</si>
  <si>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</si>
  <si>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</si>
  <si>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</si>
  <si>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</si>
  <si>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</si>
  <si>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</si>
  <si>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</si>
  <si>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</si>
  <si>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</si>
  <si>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</si>
  <si>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</si>
  <si>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</si>
  <si>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</si>
  <si>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</si>
  <si>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</si>
  <si>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</si>
  <si>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</si>
  <si>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</si>
  <si>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</si>
  <si>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</si>
  <si>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</si>
  <si>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</si>
  <si>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</si>
  <si>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</si>
  <si>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</si>
  <si>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</si>
  <si>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</si>
  <si>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</si>
  <si>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</si>
  <si>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</si>
  <si>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</si>
  <si>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</si>
  <si>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</si>
  <si>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</si>
  <si>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</si>
  <si>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</si>
  <si>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</si>
  <si>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</si>
  <si>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</si>
  <si>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</si>
  <si>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</si>
  <si>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</si>
  <si>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</si>
  <si>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</si>
  <si>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</si>
  <si>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</si>
  <si>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</si>
  <si>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</si>
  <si>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</si>
  <si>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</si>
  <si>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</si>
  <si>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</si>
  <si>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</si>
  <si>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</si>
  <si>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</si>
  <si>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</si>
  <si>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</si>
  <si>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</si>
  <si>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</si>
  <si>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</si>
  <si>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</si>
  <si>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</si>
  <si>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</si>
  <si>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</si>
  <si>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</si>
  <si>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</si>
  <si>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</si>
  <si>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</si>
  <si>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</si>
  <si>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</si>
  <si>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</si>
  <si>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</si>
  <si>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</si>
  <si>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</si>
  <si>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</si>
  <si>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</si>
  <si>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</si>
  <si>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</si>
  <si>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</si>
  <si>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</si>
  <si>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</si>
  <si>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</si>
  <si>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</si>
  <si>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</si>
  <si>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</si>
  <si>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</si>
  <si>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</si>
  <si>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</si>
  <si>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</si>
  <si>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</si>
  <si>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</si>
  <si>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</si>
  <si>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</si>
  <si>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</si>
  <si>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</si>
  <si>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</si>
  <si>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</si>
  <si>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</si>
  <si>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</si>
  <si>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</si>
  <si>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</si>
  <si>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</si>
  <si>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</si>
  <si>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</si>
  <si>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</si>
  <si>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</si>
  <si>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</si>
  <si>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</si>
  <si>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</si>
  <si>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</si>
  <si>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</si>
  <si>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</si>
  <si>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</si>
  <si>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</si>
  <si>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</si>
  <si>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</si>
  <si>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</si>
  <si>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</si>
  <si>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</si>
  <si>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</si>
  <si>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</si>
  <si>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</si>
  <si>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</si>
  <si>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</si>
  <si>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</si>
  <si>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</si>
  <si>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</si>
  <si>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</si>
  <si>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</si>
  <si>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</si>
  <si>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</si>
  <si>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</si>
  <si>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</si>
  <si>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</si>
  <si>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</si>
  <si>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</si>
  <si>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</si>
  <si>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</si>
  <si>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</si>
  <si>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</si>
  <si>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</si>
  <si>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</si>
  <si>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</si>
  <si>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</si>
  <si>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</si>
  <si>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</si>
  <si>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</si>
  <si>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</si>
  <si>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</si>
  <si>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</si>
  <si>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</si>
  <si>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</si>
  <si>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</si>
  <si>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</si>
  <si>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</si>
  <si>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</si>
  <si>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</si>
  <si>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</si>
  <si>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</si>
  <si>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</si>
  <si>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</si>
  <si>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</si>
  <si>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</si>
  <si>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</si>
  <si>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</si>
  <si>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</si>
  <si>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</si>
  <si>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</si>
  <si>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</si>
  <si>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</si>
  <si>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</si>
  <si>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</si>
  <si>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</si>
  <si>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</si>
  <si>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</si>
  <si>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</si>
  <si>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</si>
  <si>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</si>
  <si>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</si>
  <si>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</si>
  <si>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</si>
  <si>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</si>
  <si>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</si>
  <si>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</si>
  <si>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</si>
  <si>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</si>
  <si>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</si>
  <si>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</si>
  <si>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</si>
  <si>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</si>
  <si>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</si>
  <si>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</si>
  <si>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</si>
  <si>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</si>
  <si>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</si>
  <si>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</si>
  <si>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</si>
  <si>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</si>
  <si>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</si>
  <si>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</si>
  <si>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</si>
  <si>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</si>
  <si>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</si>
  <si>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</si>
  <si>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</si>
  <si>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</si>
  <si>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</si>
  <si>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</si>
  <si>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</si>
  <si>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</si>
  <si>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</si>
  <si>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</si>
  <si>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</si>
  <si>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</si>
  <si>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</si>
  <si>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</si>
  <si>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</si>
  <si>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</si>
  <si>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</si>
  <si>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</si>
  <si>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</si>
  <si>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(blank)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</si>
  <si>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</si>
  <si>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</si>
  <si>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</si>
  <si>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</si>
  <si>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</si>
  <si>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</si>
  <si>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</si>
  <si>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</si>
  <si>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</si>
  <si>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</si>
  <si>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</si>
  <si>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</si>
  <si>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</si>
  <si>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</si>
  <si>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</si>
  <si>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</si>
  <si>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</si>
  <si>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</si>
  <si>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</si>
  <si>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</si>
  <si>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</si>
  <si>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</si>
  <si>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</si>
  <si>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</si>
  <si>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</si>
  <si>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</si>
  <si>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</si>
  <si>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</si>
  <si>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</si>
  <si>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</si>
  <si>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</si>
  <si>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</si>
  <si>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</si>
  <si>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</si>
  <si>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</si>
  <si>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</si>
  <si>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</si>
  <si>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</si>
  <si>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</si>
  <si>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</si>
  <si>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</si>
  <si>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</si>
  <si>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</si>
  <si>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</si>
  <si>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</si>
  <si>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</si>
  <si>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</si>
  <si>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</si>
  <si>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</si>
  <si>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</si>
  <si>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</si>
  <si>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</si>
  <si>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</si>
  <si>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</si>
  <si>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</si>
  <si>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</si>
  <si>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</si>
  <si>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</si>
  <si>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</si>
  <si>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</si>
  <si>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</si>
  <si>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</si>
  <si>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</si>
  <si>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</si>
  <si>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</si>
  <si>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</si>
  <si>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</si>
  <si>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</si>
  <si>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</si>
  <si>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</si>
  <si>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</si>
  <si>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</si>
  <si>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</si>
  <si>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</si>
  <si>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</si>
  <si>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</si>
  <si>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</si>
  <si>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</si>
  <si>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</si>
  <si>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</si>
  <si>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</si>
  <si>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</si>
  <si>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</si>
  <si>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</si>
  <si>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</si>
  <si>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</si>
  <si>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</si>
  <si>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</si>
  <si>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</si>
  <si>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Success Percentage</t>
  </si>
  <si>
    <t>The median allows for a more meaningful comparison of backers count between the two categories. Some of the very successful projects have a significatnyl greater number of backers that greatly increase the mean. Similarly, some failed projects have 0 backers which brings down the average too low. Including these outliers in our comparison to compare the means, can make us think that the gap in backers count for a successful or failed project is greater than it is in reality.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</si>
</sst>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0" borderId="0" xfId="1" applyFont="1"/>
    <xf numFmtId="0" fontId="0" fillId="0" borderId="3" xfId="0" applyBorder="1" applyAlignment="1">
      <alignment horizontal="center" vertical="center"/>
    </xf>
    <xf numFmtId="164" fontId="0" fillId="0" borderId="4" xfId="1" applyNumberFormat="1" applyFont="1" applyBorder="1"/>
    <xf numFmtId="164" fontId="0" fillId="0" borderId="5" xfId="1" applyNumberFormat="1" applyFont="1" applyBorder="1"/>
    <xf numFmtId="164" fontId="0" fillId="0" borderId="6" xfId="1" applyNumberFormat="1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0" fontId="0" fillId="0" borderId="0" xfId="0" applyBorder="1"/>
    <xf numFmtId="0" fontId="1" fillId="0" borderId="9" xfId="0" applyFont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1" fillId="0" borderId="1" xfId="0" applyFont="1" applyBorder="1"/>
    <xf numFmtId="0" fontId="0" fillId="0" borderId="0" xfId="0" applyAlignment="1">
      <alignment horizontal="left" vertical="top" wrapText="1"/>
    </xf>
  </cellXfs>
  <cellStyles count="2">
    <cellStyle name="Normal" xfId="0" builtinId="0"/>
    <cellStyle name="Percent" xfId="1" builtinId="5"/>
  </cellStyles>
  <dxfs count="92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B71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71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0-BB4F-B906-80905498DB8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71A00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0-BB4F-B906-80905498DB8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Category'!$D$5:$D$15</c:f>
              <c:numCache>
                <c:formatCode>General</c:formatCode>
                <c:ptCount val="10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E0-BB4F-B906-80905498DB84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E0-BB4F-B906-80905498DB84}"/>
            </c:ext>
          </c:extLst>
        </c:ser>
        <c:ser>
          <c:idx val="4"/>
          <c:order val="4"/>
          <c:tx>
            <c:strRef>
              <c:f>'By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Category'!$F$5:$F$15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E0-BB4F-B906-80905498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7272111"/>
        <c:axId val="283610031"/>
      </c:barChart>
      <c:catAx>
        <c:axId val="27727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610031"/>
        <c:crosses val="autoZero"/>
        <c:auto val="1"/>
        <c:lblAlgn val="ctr"/>
        <c:lblOffset val="100"/>
        <c:noMultiLvlLbl val="0"/>
      </c:catAx>
      <c:valAx>
        <c:axId val="2836100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27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71A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3-D942-B2B3-630FD2EBAC2F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71A00"/>
            </a:solidFill>
            <a:ln>
              <a:noFill/>
            </a:ln>
            <a:effectLst/>
          </c:spPr>
          <c:invertIfNegative val="0"/>
          <c:cat>
            <c:strRef>
              <c:f>'By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E-DB4D-95BC-A2AC7FC38404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FE-DB4D-95BC-A2AC7FC38404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FE-DB4D-95BC-A2AC7FC38404}"/>
            </c:ext>
          </c:extLst>
        </c:ser>
        <c:ser>
          <c:idx val="4"/>
          <c:order val="4"/>
          <c:tx>
            <c:strRef>
              <c:f>'By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4FFE-DB4D-95BC-A2AC7FC38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03392831"/>
        <c:axId val="303615359"/>
      </c:barChart>
      <c:catAx>
        <c:axId val="3033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15359"/>
        <c:crosses val="autoZero"/>
        <c:auto val="1"/>
        <c:lblAlgn val="ctr"/>
        <c:lblOffset val="100"/>
        <c:noMultiLvlLbl val="0"/>
      </c:catAx>
      <c:valAx>
        <c:axId val="3036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Time!PivotTable1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85000"/>
                <a:lumOff val="15000"/>
              </a:schemeClr>
            </a:solidFill>
            <a:ln w="9525">
              <a:solidFill>
                <a:schemeClr val="bg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85000"/>
                  <a:lumOff val="15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cat>
            <c:strRef>
              <c:f>'By Time'!$A$6:$A$19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Time'!$B$6:$B$19</c:f>
              <c:numCache>
                <c:formatCode>General</c:formatCode>
                <c:ptCount val="13"/>
                <c:pt idx="0">
                  <c:v>#N/A</c:v>
                </c:pt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A-5D4C-9D75-CBE233D334BF}"/>
            </c:ext>
          </c:extLst>
        </c:ser>
        <c:ser>
          <c:idx val="1"/>
          <c:order val="1"/>
          <c:tx>
            <c:strRef>
              <c:f>'By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'By Time'!$A$6:$A$19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Time'!$C$6:$C$19</c:f>
              <c:numCache>
                <c:formatCode>General</c:formatCode>
                <c:ptCount val="13"/>
                <c:pt idx="0">
                  <c:v>#N/A</c:v>
                </c:pt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A-5F4F-9049-60CBDA337D4C}"/>
            </c:ext>
          </c:extLst>
        </c:ser>
        <c:ser>
          <c:idx val="2"/>
          <c:order val="2"/>
          <c:tx>
            <c:strRef>
              <c:f>'By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'By Time'!$A$6:$A$19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Time'!$D$6:$D$19</c:f>
              <c:numCache>
                <c:formatCode>General</c:formatCode>
                <c:ptCount val="13"/>
                <c:pt idx="0">
                  <c:v>#N/A</c:v>
                </c:pt>
                <c:pt idx="1">
                  <c:v>2</c:v>
                </c:pt>
                <c:pt idx="2">
                  <c:v>18</c:v>
                </c:pt>
                <c:pt idx="3">
                  <c:v>30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AA-5F4F-9049-60CBDA337D4C}"/>
            </c:ext>
          </c:extLst>
        </c:ser>
        <c:ser>
          <c:idx val="3"/>
          <c:order val="3"/>
          <c:tx>
            <c:strRef>
              <c:f>'By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'By Time'!$A$6:$A$19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Time'!$E$6:$E$19</c:f>
              <c:numCache>
                <c:formatCode>General</c:formatCode>
                <c:ptCount val="13"/>
                <c:pt idx="0">
                  <c:v>#N/A</c:v>
                </c:pt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AA-5F4F-9049-60CBDA337D4C}"/>
            </c:ext>
          </c:extLst>
        </c:ser>
        <c:ser>
          <c:idx val="4"/>
          <c:order val="4"/>
          <c:tx>
            <c:strRef>
              <c:f>'By Time'!$F$4:$F$5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Time'!$A$6:$A$19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Time'!$F$6:$F$19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AA-5F4F-9049-60CBDA337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810943"/>
        <c:axId val="583812623"/>
      </c:lineChart>
      <c:catAx>
        <c:axId val="58381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12623"/>
        <c:crosses val="autoZero"/>
        <c:auto val="1"/>
        <c:lblAlgn val="ctr"/>
        <c:lblOffset val="100"/>
        <c:noMultiLvlLbl val="0"/>
      </c:catAx>
      <c:valAx>
        <c:axId val="5838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1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Succesfull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0.46197991391678622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2-9F46-A24E-E3CFFCD6499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0.16212338593974174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2-9F46-A24E-E3CFFCD6499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0.37589670014347204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2-9F46-A24E-E3CFFCD6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844095"/>
        <c:axId val="551471439"/>
      </c:lineChart>
      <c:catAx>
        <c:axId val="49484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71439"/>
        <c:crosses val="autoZero"/>
        <c:auto val="1"/>
        <c:lblAlgn val="ctr"/>
        <c:lblOffset val="100"/>
        <c:noMultiLvlLbl val="0"/>
      </c:catAx>
      <c:valAx>
        <c:axId val="551471439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4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1</xdr:row>
      <xdr:rowOff>63500</xdr:rowOff>
    </xdr:from>
    <xdr:to>
      <xdr:col>21</xdr:col>
      <xdr:colOff>215900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C262E-21EB-734C-806A-98BDE5CEF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</xdr:row>
      <xdr:rowOff>114300</xdr:rowOff>
    </xdr:from>
    <xdr:to>
      <xdr:col>16</xdr:col>
      <xdr:colOff>571500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291FC-F843-DC43-9FE9-0027B9267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126999</xdr:colOff>
      <xdr:row>3</xdr:row>
      <xdr:rowOff>116417</xdr:rowOff>
    </xdr:from>
    <xdr:to>
      <xdr:col>16</xdr:col>
      <xdr:colOff>541866</xdr:colOff>
      <xdr:row>25</xdr:row>
      <xdr:rowOff>154517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1C695-1CC5-624B-B9DB-002FE9B64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14</xdr:row>
      <xdr:rowOff>16327</xdr:rowOff>
    </xdr:from>
    <xdr:to>
      <xdr:col>8</xdr:col>
      <xdr:colOff>371928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A7271-E729-A343-BEF4-087BEDCBB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Martino" refreshedDate="43631.508940856482" createdVersion="6" refreshedVersion="6" minRefreshableVersion="3" recordCount="4115" xr:uid="{2115A531-B523-F24F-A446-E3016A1F6785}">
  <cacheSource type="worksheet">
    <worksheetSource ref="A1:R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Martino" refreshedDate="43631.750618865743" createdVersion="6" refreshedVersion="6" minRefreshableVersion="3" recordCount="4115" xr:uid="{F6BD3CF0-C4A6-D245-A63A-6B7B86BC6421}">
  <cacheSource type="worksheet">
    <worksheetSource ref="A1:T104857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x v="0"/>
    <x v="0"/>
    <x v="0"/>
    <x v="0"/>
    <d v="2015-07-22T22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x v="7"/>
    <x v="0"/>
    <x v="0"/>
    <x v="7"/>
    <d v="2016-07-04T20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x v="13"/>
    <x v="0"/>
    <x v="0"/>
    <x v="13"/>
    <d v="2016-06-23T15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x v="35"/>
    <x v="0"/>
    <x v="0"/>
    <x v="35"/>
    <d v="2015-04-27T19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x v="48"/>
    <x v="0"/>
    <x v="0"/>
    <x v="48"/>
    <d v="2015-03-01T07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x v="103"/>
    <x v="0"/>
    <x v="1"/>
    <x v="103"/>
    <d v="2014-03-07T14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x v="104"/>
    <x v="0"/>
    <x v="1"/>
    <x v="105"/>
    <d v="2016-05-13T19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x v="113"/>
    <x v="0"/>
    <x v="1"/>
    <x v="114"/>
    <d v="2012-01-13T01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x v="125"/>
    <x v="0"/>
    <x v="2"/>
    <x v="127"/>
    <d v="2015-04-03T08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  <x v="130"/>
    <d v="2014-06-16T15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x v="134"/>
    <x v="0"/>
    <x v="2"/>
    <x v="146"/>
    <d v="2017-01-17T19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x v="146"/>
    <x v="0"/>
    <x v="3"/>
    <x v="164"/>
    <d v="2014-09-19T13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  <x v="182"/>
    <d v="2017-01-06T19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x v="157"/>
    <x v="0"/>
    <x v="3"/>
    <x v="184"/>
    <d v="2014-08-31T22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x v="160"/>
    <x v="0"/>
    <x v="3"/>
    <x v="189"/>
    <d v="2016-09-03T11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x v="167"/>
    <x v="0"/>
    <x v="3"/>
    <x v="201"/>
    <d v="2015-02-08T14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x v="174"/>
    <x v="0"/>
    <x v="3"/>
    <x v="216"/>
    <d v="2015-04-22T17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x v="177"/>
    <x v="0"/>
    <x v="3"/>
    <x v="220"/>
    <d v="2015-08-20T15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  <x v="227"/>
    <d v="2015-07-09T16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  <x v="236"/>
    <d v="2016-01-04T19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x v="225"/>
    <x v="0"/>
    <x v="4"/>
    <x v="282"/>
    <d v="2010-02-22T17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x v="248"/>
    <x v="0"/>
    <x v="4"/>
    <x v="306"/>
    <d v="2013-03-20T14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x v="313"/>
    <x v="0"/>
    <x v="4"/>
    <x v="371"/>
    <d v="2013-02-01T13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  <x v="441"/>
    <d v="2013-11-02T14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x v="384"/>
    <x v="0"/>
    <x v="5"/>
    <x v="459"/>
    <d v="2011-11-13T11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x v="120"/>
    <x v="0"/>
    <x v="5"/>
    <x v="464"/>
    <d v="2016-05-18T15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  <x v="475"/>
    <d v="2015-05-05T21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x v="400"/>
    <x v="0"/>
    <x v="5"/>
    <x v="489"/>
    <d v="2012-01-05T06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x v="120"/>
    <x v="0"/>
    <x v="5"/>
    <x v="496"/>
    <d v="2014-02-10T17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x v="413"/>
    <x v="0"/>
    <x v="5"/>
    <x v="515"/>
    <d v="2015-12-29T06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x v="423"/>
    <x v="1"/>
    <x v="6"/>
    <x v="527"/>
    <d v="2017-02-17T11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  <x v="555"/>
    <d v="2016-06-12T03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x v="119"/>
    <x v="2"/>
    <x v="7"/>
    <x v="577"/>
    <d v="2016-05-20T09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x v="144"/>
    <x v="2"/>
    <x v="7"/>
    <x v="584"/>
    <d v="2015-03-16T11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x v="456"/>
    <x v="2"/>
    <x v="7"/>
    <x v="588"/>
    <d v="2016-11-17T14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x v="459"/>
    <x v="2"/>
    <x v="7"/>
    <x v="593"/>
    <d v="2015-04-06T10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  <x v="604"/>
    <d v="2014-08-27T19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  <x v="611"/>
    <d v="2016-01-19T08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  <x v="618"/>
    <d v="2015-12-09T14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  <x v="637"/>
    <d v="2017-02-25T18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x v="480"/>
    <x v="2"/>
    <x v="8"/>
    <x v="644"/>
    <d v="2014-10-28T20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x v="483"/>
    <x v="2"/>
    <x v="8"/>
    <x v="647"/>
    <d v="2016-03-17T12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x v="494"/>
    <x v="2"/>
    <x v="8"/>
    <x v="658"/>
    <d v="2015-07-26T13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x v="515"/>
    <x v="2"/>
    <x v="8"/>
    <x v="683"/>
    <d v="2016-10-31T16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x v="525"/>
    <x v="2"/>
    <x v="8"/>
    <x v="695"/>
    <d v="2014-10-31T07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x v="532"/>
    <x v="2"/>
    <x v="8"/>
    <x v="704"/>
    <d v="2017-02-19T23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x v="535"/>
    <x v="2"/>
    <x v="8"/>
    <x v="708"/>
    <d v="2014-09-13T08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x v="541"/>
    <x v="2"/>
    <x v="8"/>
    <x v="716"/>
    <d v="2014-11-30T19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x v="553"/>
    <x v="3"/>
    <x v="9"/>
    <x v="729"/>
    <d v="2012-09-18T23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x v="563"/>
    <x v="3"/>
    <x v="9"/>
    <x v="740"/>
    <d v="2015-06-20T22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x v="568"/>
    <x v="3"/>
    <x v="9"/>
    <x v="745"/>
    <d v="2013-05-03T08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x v="615"/>
    <x v="4"/>
    <x v="11"/>
    <x v="805"/>
    <d v="2011-07-16T18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x v="626"/>
    <x v="4"/>
    <x v="11"/>
    <x v="818"/>
    <d v="2012-08-07T12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x v="639"/>
    <x v="4"/>
    <x v="11"/>
    <x v="832"/>
    <d v="2012-01-21T03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x v="642"/>
    <x v="4"/>
    <x v="11"/>
    <x v="835"/>
    <d v="2012-05-18T22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x v="653"/>
    <x v="4"/>
    <x v="12"/>
    <x v="846"/>
    <d v="2014-03-10T09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  <x v="875"/>
    <d v="2015-09-21T12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x v="695"/>
    <x v="4"/>
    <x v="13"/>
    <x v="918"/>
    <d v="2014-12-01T17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x v="707"/>
    <x v="2"/>
    <x v="8"/>
    <x v="942"/>
    <d v="2016-02-18T15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x v="712"/>
    <x v="2"/>
    <x v="8"/>
    <x v="950"/>
    <d v="2016-01-17T13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x v="724"/>
    <x v="2"/>
    <x v="8"/>
    <x v="962"/>
    <d v="2016-02-11T12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  <x v="988"/>
    <d v="2016-10-01T03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x v="31"/>
    <x v="2"/>
    <x v="8"/>
    <x v="996"/>
    <d v="2014-07-27T10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x v="782"/>
    <x v="4"/>
    <x v="15"/>
    <x v="1029"/>
    <d v="2015-04-04T16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x v="784"/>
    <x v="4"/>
    <x v="15"/>
    <x v="1031"/>
    <d v="2015-12-16T13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x v="450"/>
    <x v="5"/>
    <x v="16"/>
    <x v="1048"/>
    <d v="2016-09-24T20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  <x v="1058"/>
    <d v="2015-03-25T19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  <x v="1061"/>
    <d v="2016-05-01T20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x v="807"/>
    <x v="6"/>
    <x v="17"/>
    <x v="1083"/>
    <d v="2014-08-02T10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x v="808"/>
    <x v="6"/>
    <x v="17"/>
    <x v="1085"/>
    <d v="2016-03-14T10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x v="809"/>
    <x v="6"/>
    <x v="17"/>
    <x v="1088"/>
    <d v="2014-04-24T14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x v="832"/>
    <x v="6"/>
    <x v="18"/>
    <x v="1127"/>
    <d v="2014-11-14T16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  <x v="1140"/>
    <d v="2015-08-06T06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x v="838"/>
    <x v="7"/>
    <x v="19"/>
    <x v="1148"/>
    <d v="2016-12-01T00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x v="839"/>
    <x v="7"/>
    <x v="19"/>
    <x v="1149"/>
    <d v="2016-06-16T12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  <x v="1151"/>
    <d v="2015-09-06T21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x v="384"/>
    <x v="7"/>
    <x v="19"/>
    <x v="1171"/>
    <d v="2014-11-13T15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x v="851"/>
    <x v="7"/>
    <x v="19"/>
    <x v="1180"/>
    <d v="2014-06-28T14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x v="876"/>
    <x v="8"/>
    <x v="20"/>
    <x v="1206"/>
    <d v="2017-03-11T08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x v="879"/>
    <x v="8"/>
    <x v="20"/>
    <x v="1209"/>
    <d v="2017-02-25T15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x v="891"/>
    <x v="8"/>
    <x v="20"/>
    <x v="1221"/>
    <d v="2016-12-03T19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x v="436"/>
    <x v="4"/>
    <x v="21"/>
    <x v="1235"/>
    <d v="2013-12-14T22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x v="946"/>
    <x v="1"/>
    <x v="6"/>
    <x v="1289"/>
    <d v="2017-01-03T22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x v="73"/>
    <x v="1"/>
    <x v="6"/>
    <x v="1302"/>
    <d v="2016-11-30T21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x v="963"/>
    <x v="2"/>
    <x v="8"/>
    <x v="1307"/>
    <d v="2016-02-17T07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x v="989"/>
    <x v="2"/>
    <x v="8"/>
    <x v="1338"/>
    <d v="2015-08-02T14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x v="1013"/>
    <x v="4"/>
    <x v="11"/>
    <x v="1365"/>
    <d v="2015-03-16T11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x v="1025"/>
    <x v="4"/>
    <x v="11"/>
    <x v="1377"/>
    <d v="2017-02-02T23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x v="1039"/>
    <x v="4"/>
    <x v="11"/>
    <x v="1392"/>
    <d v="2016-03-02T22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x v="1041"/>
    <x v="4"/>
    <x v="11"/>
    <x v="1394"/>
    <d v="2017-02-28T22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x v="1052"/>
    <x v="3"/>
    <x v="22"/>
    <x v="1405"/>
    <d v="2014-11-28T12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x v="901"/>
    <x v="3"/>
    <x v="22"/>
    <x v="1419"/>
    <d v="2016-10-09T05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  <x v="1446"/>
    <d v="2016-04-21T05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x v="1066"/>
    <x v="3"/>
    <x v="22"/>
    <x v="1455"/>
    <d v="2014-09-05T08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x v="1070"/>
    <x v="3"/>
    <x v="23"/>
    <x v="1463"/>
    <d v="2013-04-07T15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x v="1079"/>
    <x v="3"/>
    <x v="23"/>
    <x v="1472"/>
    <d v="2013-10-16T08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x v="384"/>
    <x v="3"/>
    <x v="10"/>
    <x v="1483"/>
    <d v="2016-07-21T23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x v="1110"/>
    <x v="8"/>
    <x v="20"/>
    <x v="1519"/>
    <d v="2014-06-20T16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x v="1139"/>
    <x v="3"/>
    <x v="25"/>
    <x v="1568"/>
    <d v="2014-12-23T20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x v="144"/>
    <x v="8"/>
    <x v="26"/>
    <x v="1581"/>
    <d v="2015-12-19T05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x v="1145"/>
    <x v="8"/>
    <x v="26"/>
    <x v="1585"/>
    <d v="2016-12-25T06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x v="120"/>
    <x v="8"/>
    <x v="26"/>
    <x v="1587"/>
    <d v="2014-12-13T17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  <x v="1589"/>
    <d v="2015-10-09T18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x v="1158"/>
    <x v="4"/>
    <x v="11"/>
    <x v="1610"/>
    <d v="2012-12-15T17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x v="1184"/>
    <x v="4"/>
    <x v="11"/>
    <x v="1637"/>
    <d v="2009-12-31T18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x v="1230"/>
    <x v="4"/>
    <x v="28"/>
    <x v="1688"/>
    <d v="2017-04-09T06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x v="144"/>
    <x v="4"/>
    <x v="28"/>
    <x v="1701"/>
    <d v="2015-01-15T10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x v="1244"/>
    <x v="4"/>
    <x v="28"/>
    <x v="1717"/>
    <d v="2016-04-20T23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  <x v="1740"/>
    <d v="2015-07-16T14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x v="1267"/>
    <x v="8"/>
    <x v="20"/>
    <x v="1758"/>
    <d v="2016-07-14T17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x v="1270"/>
    <x v="8"/>
    <x v="20"/>
    <x v="1761"/>
    <d v="2015-09-12T08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x v="1309"/>
    <x v="8"/>
    <x v="20"/>
    <x v="1806"/>
    <d v="2014-09-30T10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x v="1321"/>
    <x v="4"/>
    <x v="11"/>
    <x v="1823"/>
    <d v="2012-10-24T11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x v="1323"/>
    <x v="4"/>
    <x v="11"/>
    <x v="1825"/>
    <d v="2013-07-11T15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x v="840"/>
    <x v="4"/>
    <x v="11"/>
    <x v="1833"/>
    <d v="2013-03-02T02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x v="1331"/>
    <x v="4"/>
    <x v="11"/>
    <x v="1835"/>
    <d v="2016-03-31T10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x v="1354"/>
    <x v="4"/>
    <x v="11"/>
    <x v="1858"/>
    <d v="2011-12-16T00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x v="1377"/>
    <x v="4"/>
    <x v="14"/>
    <x v="1893"/>
    <d v="2011-04-15T22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x v="1400"/>
    <x v="4"/>
    <x v="14"/>
    <x v="1926"/>
    <d v="2010-11-01T19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x v="1430"/>
    <x v="2"/>
    <x v="30"/>
    <x v="1956"/>
    <d v="2015-04-18T16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x v="120"/>
    <x v="8"/>
    <x v="31"/>
    <x v="1986"/>
    <d v="2016-03-14T04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x v="1458"/>
    <x v="8"/>
    <x v="31"/>
    <x v="1987"/>
    <d v="2015-03-01T10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x v="1501"/>
    <x v="2"/>
    <x v="30"/>
    <x v="2039"/>
    <d v="2016-11-30T23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x v="1510"/>
    <x v="2"/>
    <x v="30"/>
    <x v="2048"/>
    <d v="2013-05-23T10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x v="1519"/>
    <x v="2"/>
    <x v="30"/>
    <x v="2057"/>
    <d v="2016-02-26T06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x v="1558"/>
    <x v="4"/>
    <x v="14"/>
    <x v="2098"/>
    <d v="2012-03-07T21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x v="1562"/>
    <x v="4"/>
    <x v="14"/>
    <x v="2102"/>
    <d v="2011-05-05T15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x v="50"/>
    <x v="4"/>
    <x v="14"/>
    <x v="2112"/>
    <d v="2013-04-15T17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x v="144"/>
    <x v="6"/>
    <x v="17"/>
    <x v="2126"/>
    <d v="2014-12-08T18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x v="120"/>
    <x v="6"/>
    <x v="17"/>
    <x v="2146"/>
    <d v="2016-02-11T11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  <x v="2149"/>
    <d v="2010-07-30T19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x v="1600"/>
    <x v="6"/>
    <x v="17"/>
    <x v="2156"/>
    <d v="2013-09-16T15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x v="1603"/>
    <x v="6"/>
    <x v="17"/>
    <x v="2160"/>
    <d v="2012-05-19T12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x v="1606"/>
    <x v="4"/>
    <x v="11"/>
    <x v="2163"/>
    <d v="2015-06-07T22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x v="1639"/>
    <x v="6"/>
    <x v="32"/>
    <x v="2198"/>
    <d v="2015-11-14T08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x v="1738"/>
    <x v="4"/>
    <x v="11"/>
    <x v="2300"/>
    <d v="2012-06-28T12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x v="1750"/>
    <x v="4"/>
    <x v="14"/>
    <x v="2312"/>
    <d v="2014-04-18T18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x v="1789"/>
    <x v="7"/>
    <x v="19"/>
    <x v="2401"/>
    <d v="2016-03-05T14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  <x v="2417"/>
    <d v="2014-08-10T16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x v="1796"/>
    <x v="7"/>
    <x v="19"/>
    <x v="2420"/>
    <d v="2014-11-09T20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x v="1797"/>
    <x v="7"/>
    <x v="19"/>
    <x v="2423"/>
    <d v="2014-12-31T11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x v="689"/>
    <x v="7"/>
    <x v="19"/>
    <x v="2430"/>
    <d v="2016-02-11T22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x v="144"/>
    <x v="7"/>
    <x v="19"/>
    <x v="2440"/>
    <d v="2016-02-13T16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x v="1821"/>
    <x v="4"/>
    <x v="14"/>
    <x v="2462"/>
    <d v="2012-07-18T23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x v="1834"/>
    <x v="4"/>
    <x v="14"/>
    <x v="2476"/>
    <d v="2014-11-03T03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x v="1847"/>
    <x v="4"/>
    <x v="14"/>
    <x v="2491"/>
    <d v="2011-01-15T20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x v="2"/>
    <x v="7"/>
    <x v="34"/>
    <x v="2506"/>
    <d v="2015-10-03T16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x v="1870"/>
    <x v="4"/>
    <x v="35"/>
    <x v="2528"/>
    <d v="2015-08-20T06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x v="1876"/>
    <x v="4"/>
    <x v="35"/>
    <x v="2534"/>
    <d v="2010-01-01T01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x v="1897"/>
    <x v="4"/>
    <x v="35"/>
    <x v="2556"/>
    <d v="2012-12-24T18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x v="1905"/>
    <x v="7"/>
    <x v="19"/>
    <x v="2581"/>
    <d v="2015-11-16T11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x v="1956"/>
    <x v="2"/>
    <x v="36"/>
    <x v="2648"/>
    <d v="2016-03-09T12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x v="439"/>
    <x v="2"/>
    <x v="36"/>
    <x v="2654"/>
    <d v="2015-04-21T08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x v="1965"/>
    <x v="2"/>
    <x v="36"/>
    <x v="2658"/>
    <d v="2016-07-30T16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x v="1974"/>
    <x v="2"/>
    <x v="37"/>
    <x v="2667"/>
    <d v="2016-02-10T17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x v="895"/>
    <x v="2"/>
    <x v="37"/>
    <x v="2679"/>
    <d v="2015-02-27T19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  <x v="2687"/>
    <d v="2015-06-29T10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x v="1988"/>
    <x v="7"/>
    <x v="19"/>
    <x v="2690"/>
    <d v="2015-06-02T21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x v="2017"/>
    <x v="2"/>
    <x v="30"/>
    <x v="2725"/>
    <d v="2017-03-01T12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x v="2032"/>
    <x v="2"/>
    <x v="30"/>
    <x v="2740"/>
    <d v="2015-03-11T18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x v="514"/>
    <x v="3"/>
    <x v="39"/>
    <x v="2748"/>
    <d v="2016-09-02T12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x v="2039"/>
    <x v="3"/>
    <x v="39"/>
    <x v="2756"/>
    <d v="2014-01-11T16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x v="2048"/>
    <x v="1"/>
    <x v="6"/>
    <x v="2785"/>
    <d v="2016-08-05T16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x v="594"/>
    <x v="1"/>
    <x v="6"/>
    <x v="2788"/>
    <d v="2016-07-29T11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x v="2065"/>
    <x v="1"/>
    <x v="6"/>
    <x v="2806"/>
    <d v="2015-08-05T06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x v="2089"/>
    <x v="1"/>
    <x v="6"/>
    <x v="2832"/>
    <d v="2014-11-23T17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x v="135"/>
    <x v="1"/>
    <x v="6"/>
    <x v="2863"/>
    <d v="2014-09-09T11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x v="2113"/>
    <x v="1"/>
    <x v="6"/>
    <x v="2884"/>
    <d v="2014-12-05T12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x v="2116"/>
    <x v="1"/>
    <x v="6"/>
    <x v="2892"/>
    <d v="2014-08-25T16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x v="385"/>
    <x v="1"/>
    <x v="6"/>
    <x v="2893"/>
    <d v="2015-01-08T21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x v="1829"/>
    <x v="1"/>
    <x v="40"/>
    <x v="2936"/>
    <d v="2014-10-12T23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x v="2163"/>
    <x v="1"/>
    <x v="6"/>
    <x v="2971"/>
    <d v="2014-08-31T10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x v="680"/>
    <x v="1"/>
    <x v="38"/>
    <x v="2988"/>
    <d v="2016-06-20T03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x v="2182"/>
    <x v="1"/>
    <x v="38"/>
    <x v="2992"/>
    <d v="2016-10-09T13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x v="2195"/>
    <x v="1"/>
    <x v="38"/>
    <x v="3006"/>
    <d v="2014-12-14T13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x v="1795"/>
    <x v="1"/>
    <x v="38"/>
    <x v="3060"/>
    <d v="2015-09-28T01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x v="2250"/>
    <x v="1"/>
    <x v="38"/>
    <x v="3075"/>
    <d v="2016-08-18T21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x v="2271"/>
    <x v="1"/>
    <x v="38"/>
    <x v="3107"/>
    <d v="2015-05-11T14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x v="119"/>
    <x v="1"/>
    <x v="38"/>
    <x v="3121"/>
    <d v="2014-09-26T11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x v="2280"/>
    <x v="1"/>
    <x v="38"/>
    <x v="3124"/>
    <d v="2015-02-02T13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x v="2283"/>
    <x v="1"/>
    <x v="6"/>
    <x v="3130"/>
    <d v="2017-04-13T23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x v="404"/>
    <x v="1"/>
    <x v="6"/>
    <x v="3131"/>
    <d v="2017-04-08T07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x v="2298"/>
    <x v="1"/>
    <x v="6"/>
    <x v="3156"/>
    <d v="2012-06-01T17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x v="2299"/>
    <x v="1"/>
    <x v="6"/>
    <x v="3157"/>
    <d v="2014-07-19T00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x v="2310"/>
    <x v="1"/>
    <x v="6"/>
    <x v="3168"/>
    <d v="2014-06-13T17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x v="2340"/>
    <x v="1"/>
    <x v="6"/>
    <x v="3211"/>
    <d v="2014-08-14T21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x v="2348"/>
    <x v="1"/>
    <x v="6"/>
    <x v="3219"/>
    <d v="2015-03-22T17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x v="73"/>
    <x v="1"/>
    <x v="6"/>
    <x v="3227"/>
    <d v="2017-01-17T16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x v="2397"/>
    <x v="1"/>
    <x v="6"/>
    <x v="3270"/>
    <d v="2015-07-12T07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x v="2411"/>
    <x v="1"/>
    <x v="6"/>
    <x v="3284"/>
    <d v="2016-01-29T00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x v="711"/>
    <x v="1"/>
    <x v="6"/>
    <x v="3301"/>
    <d v="2016-08-01T01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x v="2433"/>
    <x v="1"/>
    <x v="6"/>
    <x v="3308"/>
    <d v="2016-04-13T16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x v="2474"/>
    <x v="1"/>
    <x v="6"/>
    <x v="3359"/>
    <d v="2017-02-24T20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x v="2109"/>
    <x v="1"/>
    <x v="6"/>
    <x v="3394"/>
    <d v="2014-07-27T09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x v="2568"/>
    <x v="1"/>
    <x v="6"/>
    <x v="3466"/>
    <d v="2016-04-19T18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x v="179"/>
    <x v="1"/>
    <x v="6"/>
    <x v="3530"/>
    <d v="2016-04-10T15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x v="2656"/>
    <x v="1"/>
    <x v="6"/>
    <x v="3571"/>
    <d v="2014-10-30T15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x v="2665"/>
    <x v="1"/>
    <x v="6"/>
    <x v="3585"/>
    <d v="2014-12-21T12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x v="2674"/>
    <x v="1"/>
    <x v="6"/>
    <x v="3594"/>
    <d v="2016-09-03T20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x v="2678"/>
    <x v="1"/>
    <x v="6"/>
    <x v="3599"/>
    <d v="2015-08-29T19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x v="2704"/>
    <x v="1"/>
    <x v="40"/>
    <x v="3634"/>
    <d v="2017-01-13T22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x v="2715"/>
    <x v="1"/>
    <x v="6"/>
    <x v="3657"/>
    <d v="2016-06-01T16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x v="2722"/>
    <x v="1"/>
    <x v="6"/>
    <x v="3665"/>
    <d v="2015-10-28T14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x v="2745"/>
    <x v="1"/>
    <x v="6"/>
    <x v="3691"/>
    <d v="2015-03-01T23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x v="2111"/>
    <x v="1"/>
    <x v="6"/>
    <x v="3699"/>
    <d v="2014-10-15T09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x v="2769"/>
    <x v="1"/>
    <x v="6"/>
    <x v="3718"/>
    <d v="2015-02-27T12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x v="2772"/>
    <x v="1"/>
    <x v="6"/>
    <x v="3722"/>
    <d v="2016-02-11T17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x v="2790"/>
    <x v="1"/>
    <x v="40"/>
    <x v="3757"/>
    <d v="2014-12-01T15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x v="2791"/>
    <x v="1"/>
    <x v="40"/>
    <x v="3758"/>
    <d v="2014-05-19T00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x v="101"/>
    <x v="1"/>
    <x v="40"/>
    <x v="3770"/>
    <d v="2015-06-13T17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x v="2807"/>
    <x v="1"/>
    <x v="40"/>
    <x v="3777"/>
    <d v="2014-09-26T23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  <x v="3791"/>
    <d v="2014-07-06T11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x v="2861"/>
    <x v="1"/>
    <x v="6"/>
    <x v="3860"/>
    <d v="2014-08-12T10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x v="101"/>
    <x v="1"/>
    <x v="6"/>
    <x v="3861"/>
    <d v="2014-11-12T16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x v="2862"/>
    <x v="1"/>
    <x v="6"/>
    <x v="3867"/>
    <d v="2016-06-18T14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  <x v="3885"/>
    <d v="2016-05-09T17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x v="2869"/>
    <x v="1"/>
    <x v="6"/>
    <x v="3890"/>
    <d v="2015-08-15T13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  <x v="3903"/>
    <d v="2015-08-14T14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x v="2906"/>
    <x v="1"/>
    <x v="6"/>
    <x v="3999"/>
    <d v="2014-08-31T14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x v="984"/>
    <x v="1"/>
    <x v="6"/>
    <x v="4003"/>
    <d v="2015-02-15T09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x v="2929"/>
    <x v="1"/>
    <x v="6"/>
    <x v="4086"/>
    <d v="2015-11-20T23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x v="120"/>
    <x v="1"/>
    <x v="6"/>
    <x v="4113"/>
    <d v="2016-01-08T01:34:00"/>
  </r>
  <r>
    <m/>
    <m/>
    <m/>
    <m/>
    <x v="2548"/>
    <x v="4"/>
    <x v="21"/>
    <m/>
    <m/>
    <m/>
    <m/>
    <m/>
    <m/>
    <m/>
    <m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D6B87-14FB-744A-886E-555E203072EF}" name="PivotTable10" cacheId="2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compact="0" compactData="0" gridDropZones="1" chartFormat="1">
  <location ref="A3:G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7BE12-C852-C140-B7A6-A2257BC29776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5EAF6-E43A-0949-BDFF-26C9454F2B29}" name="PivotTable1" cacheId="3" applyNumberFormats="0" applyBorderFormats="0" applyFontFormats="0" applyPatternFormats="0" applyAlignmentFormats="0" applyWidthHeightFormats="1" dataCaption="Values" missingCaption="N/A" updatedVersion="6" minRefreshableVersion="3" useAutoFormatting="1" itemPrintTitles="1" createdVersion="6" indent="0" compact="0" compactData="0" multipleFieldFilters="0" chartFormat="1">
  <location ref="A4:G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6">
    <format dxfId="87">
      <pivotArea outline="0" fieldPosition="0">
        <references count="1">
          <reference field="5" count="4" selected="0">
            <x v="1"/>
            <x v="2"/>
            <x v="3"/>
            <x v="4"/>
          </reference>
        </references>
      </pivotArea>
    </format>
    <format dxfId="86">
      <pivotArea grandCol="1" outline="0" collapsedLevelsAreSubtotals="1" fieldPosition="0"/>
    </format>
    <format dxfId="85">
      <pivotArea type="topRight" dataOnly="0" labelOnly="1" outline="0" fieldPosition="0"/>
    </format>
    <format dxfId="84">
      <pivotArea dataOnly="0" labelOnly="1" outline="0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83">
      <pivotArea dataOnly="0" labelOnly="1" grandCol="1" outline="0" fieldPosition="0"/>
    </format>
    <format dxfId="82">
      <pivotArea outline="0" fieldPosition="0">
        <references count="1">
          <reference field="5" count="4" selected="0">
            <x v="1"/>
            <x v="2"/>
            <x v="3"/>
            <x v="4"/>
          </reference>
        </references>
      </pivotArea>
    </format>
    <format dxfId="81">
      <pivotArea grandCol="1" outline="0" collapsedLevelsAreSubtotals="1" fieldPosition="0"/>
    </format>
    <format dxfId="80">
      <pivotArea type="topRight" dataOnly="0" labelOnly="1" outline="0" fieldPosition="0"/>
    </format>
    <format dxfId="79">
      <pivotArea dataOnly="0" labelOnly="1" outline="0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78">
      <pivotArea dataOnly="0" labelOnly="1" grandCol="1" outline="0" fieldPosition="0"/>
    </format>
    <format dxfId="77">
      <pivotArea outline="0" fieldPosition="0">
        <references count="1">
          <reference field="5" count="1" selected="0">
            <x v="0"/>
          </reference>
        </references>
      </pivotArea>
    </format>
    <format dxfId="76">
      <pivotArea field="5" type="button" dataOnly="0" labelOnly="1" outline="0" axis="axisCol" fieldPosition="0"/>
    </format>
    <format dxfId="75">
      <pivotArea dataOnly="0" labelOnly="1" outline="0" fieldPosition="0">
        <references count="1">
          <reference field="5" count="1">
            <x v="0"/>
          </reference>
        </references>
      </pivotArea>
    </format>
    <format dxfId="74">
      <pivotArea outline="0" fieldPosition="0">
        <references count="1">
          <reference field="5" count="1" selected="0">
            <x v="0"/>
          </reference>
        </references>
      </pivotArea>
    </format>
    <format dxfId="73">
      <pivotArea field="5" type="button" dataOnly="0" labelOnly="1" outline="0" axis="axisCol" fieldPosition="0"/>
    </format>
    <format dxfId="72">
      <pivotArea dataOnly="0" labelOnly="1" outline="0" fieldPosition="0">
        <references count="1">
          <reference field="5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4" sqref="S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6.1640625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(((J2/60)/60)/24)+DATE(1970,1,1)+(-8/24)</f>
        <v>42176.673738425925</v>
      </c>
      <c r="T2" s="11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11">
        <f>(((J3/60)/60)/24)+DATE(1970,1,1)+(-8/24)</f>
        <v>42766.267164351848</v>
      </c>
      <c r="T3" s="11">
        <f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>LEFT(N4,SEARCH("/",N4)-1)</f>
        <v>film &amp; video</v>
      </c>
      <c r="R4" t="str">
        <f>RIGHT(N4,LEN(N4)-SEARCH("/",N4))</f>
        <v>television</v>
      </c>
      <c r="S4" s="11">
        <f>(((J4/60)/60)/24)+DATE(1970,1,1)+(-8/24)</f>
        <v>42405.369016203702</v>
      </c>
      <c r="T4" s="11">
        <f>(((I4/60)/60)/24)+DATE(1970,1,1)+(-8/24)</f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11">
        <f>(((J5/60)/60)/24)+DATE(1970,1,1)+(-8/24)</f>
        <v>41828.181793981479</v>
      </c>
      <c r="T5" s="11">
        <f>(((I5/60)/60)/24)+DATE(1970,1,1)+(-8/24)</f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11">
        <f>(((J6/60)/60)/24)+DATE(1970,1,1)+(-8/24)</f>
        <v>42327.500914351847</v>
      </c>
      <c r="T6" s="11">
        <f>(((I6/60)/60)/24)+DATE(1970,1,1)+(-8/24)</f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11">
        <f>(((J7/60)/60)/24)+DATE(1970,1,1)+(-8/24)</f>
        <v>42563.599618055552</v>
      </c>
      <c r="T7" s="11">
        <f>(((I7/60)/60)/24)+DATE(1970,1,1)+(-8/24)</f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11">
        <f>(((J8/60)/60)/24)+DATE(1970,1,1)+(-8/24)</f>
        <v>41793.739004629628</v>
      </c>
      <c r="T8" s="11">
        <f>(((I8/60)/60)/24)+DATE(1970,1,1)+(-8/24)</f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11">
        <f>(((J9/60)/60)/24)+DATE(1970,1,1)+(-8/24)</f>
        <v>42515.713738425926</v>
      </c>
      <c r="T9" s="11">
        <f>(((I9/60)/60)/24)+DATE(1970,1,1)+(-8/24)</f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11">
        <f>(((J10/60)/60)/24)+DATE(1970,1,1)+(-8/24)</f>
        <v>42468.611249999994</v>
      </c>
      <c r="T10" s="11">
        <f>(((I10/60)/60)/24)+DATE(1970,1,1)+(-8/24)</f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11">
        <f>(((J11/60)/60)/24)+DATE(1970,1,1)+(-8/24)</f>
        <v>42446.770185185182</v>
      </c>
      <c r="T11" s="11">
        <f>(((I11/60)/60)/24)+DATE(1970,1,1)+(-8/24)</f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11">
        <f>(((J12/60)/60)/24)+DATE(1970,1,1)+(-8/24)</f>
        <v>41779.734710648147</v>
      </c>
      <c r="T12" s="11">
        <f>(((I12/60)/60)/24)+DATE(1970,1,1)+(-8/24)</f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11">
        <f>(((J13/60)/60)/24)+DATE(1970,1,1)+(-8/24)</f>
        <v>42572.445162037031</v>
      </c>
      <c r="T13" s="11">
        <f>(((I13/60)/60)/24)+DATE(1970,1,1)+(-8/24)</f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11">
        <f>(((J14/60)/60)/24)+DATE(1970,1,1)+(-8/24)</f>
        <v>41791.379918981482</v>
      </c>
      <c r="T14" s="11">
        <f>(((I14/60)/60)/24)+DATE(1970,1,1)+(-8/24)</f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11">
        <f>(((J15/60)/60)/24)+DATE(1970,1,1)+(-8/24)</f>
        <v>42508.343854166662</v>
      </c>
      <c r="T15" s="11">
        <f>(((I15/60)/60)/24)+DATE(1970,1,1)+(-8/24)</f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11">
        <f>(((J16/60)/60)/24)+DATE(1970,1,1)+(-8/24)</f>
        <v>41807.693148148144</v>
      </c>
      <c r="T16" s="11">
        <f>(((I16/60)/60)/24)+DATE(1970,1,1)+(-8/24)</f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11">
        <f>(((J17/60)/60)/24)+DATE(1970,1,1)+(-8/24)</f>
        <v>42256.058541666665</v>
      </c>
      <c r="T17" s="11">
        <f>(((I17/60)/60)/24)+DATE(1970,1,1)+(-8/24)</f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11">
        <f>(((J18/60)/60)/24)+DATE(1970,1,1)+(-8/24)</f>
        <v>41760.463090277779</v>
      </c>
      <c r="T18" s="11">
        <f>(((I18/60)/60)/24)+DATE(1970,1,1)+(-8/24)</f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11">
        <f>(((J19/60)/60)/24)+DATE(1970,1,1)+(-8/24)</f>
        <v>41917.398402777777</v>
      </c>
      <c r="T19" s="11">
        <f>(((I19/60)/60)/24)+DATE(1970,1,1)+(-8/24)</f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11">
        <f>(((J20/60)/60)/24)+DATE(1970,1,1)+(-8/24)</f>
        <v>41869.208981481483</v>
      </c>
      <c r="T20" s="11">
        <f>(((I20/60)/60)/24)+DATE(1970,1,1)+(-8/24)</f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11">
        <f>(((J21/60)/60)/24)+DATE(1970,1,1)+(-8/24)</f>
        <v>42175.483032407406</v>
      </c>
      <c r="T21" s="11">
        <f>(((I21/60)/60)/24)+DATE(1970,1,1)+(-8/24)</f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11">
        <f>(((J22/60)/60)/24)+DATE(1970,1,1)+(-8/24)</f>
        <v>42200.424907407411</v>
      </c>
      <c r="T22" s="11">
        <f>(((I22/60)/60)/24)+DATE(1970,1,1)+(-8/24)</f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11">
        <f>(((J23/60)/60)/24)+DATE(1970,1,1)+(-8/24)</f>
        <v>41878.293854166666</v>
      </c>
      <c r="T23" s="11">
        <f>(((I23/60)/60)/24)+DATE(1970,1,1)+(-8/24)</f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11">
        <f>(((J24/60)/60)/24)+DATE(1970,1,1)+(-8/24)</f>
        <v>41989.578009259254</v>
      </c>
      <c r="T24" s="11">
        <f>(((I24/60)/60)/24)+DATE(1970,1,1)+(-8/24)</f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11">
        <f>(((J25/60)/60)/24)+DATE(1970,1,1)+(-8/24)</f>
        <v>42097.445613425924</v>
      </c>
      <c r="T25" s="11">
        <f>(((I25/60)/60)/24)+DATE(1970,1,1)+(-8/24)</f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11">
        <f>(((J26/60)/60)/24)+DATE(1970,1,1)+(-8/24)</f>
        <v>42229.486840277772</v>
      </c>
      <c r="T26" s="11">
        <f>(((I26/60)/60)/24)+DATE(1970,1,1)+(-8/24)</f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11">
        <f>(((J27/60)/60)/24)+DATE(1970,1,1)+(-8/24)</f>
        <v>42317.691678240742</v>
      </c>
      <c r="T27" s="11">
        <f>(((I27/60)/60)/24)+DATE(1970,1,1)+(-8/24)</f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11">
        <f>(((J28/60)/60)/24)+DATE(1970,1,1)+(-8/24)</f>
        <v>41828.182222222218</v>
      </c>
      <c r="T28" s="11">
        <f>(((I28/60)/60)/24)+DATE(1970,1,1)+(-8/24)</f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11">
        <f>(((J29/60)/60)/24)+DATE(1970,1,1)+(-8/24)</f>
        <v>41928.831400462957</v>
      </c>
      <c r="T29" s="11">
        <f>(((I29/60)/60)/24)+DATE(1970,1,1)+(-8/24)</f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11">
        <f>(((J30/60)/60)/24)+DATE(1970,1,1)+(-8/24)</f>
        <v>42324.630601851844</v>
      </c>
      <c r="T30" s="11">
        <f>(((I30/60)/60)/24)+DATE(1970,1,1)+(-8/24)</f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11">
        <f>(((J31/60)/60)/24)+DATE(1970,1,1)+(-8/24)</f>
        <v>41812.339907407404</v>
      </c>
      <c r="T31" s="11">
        <f>(((I31/60)/60)/24)+DATE(1970,1,1)+(-8/24)</f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11">
        <f>(((J32/60)/60)/24)+DATE(1970,1,1)+(-8/24)</f>
        <v>41841.959664351853</v>
      </c>
      <c r="T32" s="11">
        <f>(((I32/60)/60)/24)+DATE(1970,1,1)+(-8/24)</f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11">
        <f>(((J33/60)/60)/24)+DATE(1970,1,1)+(-8/24)</f>
        <v>42376.458726851844</v>
      </c>
      <c r="T33" s="11">
        <f>(((I33/60)/60)/24)+DATE(1970,1,1)+(-8/24)</f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11">
        <f>(((J34/60)/60)/24)+DATE(1970,1,1)+(-8/24)</f>
        <v>42461.294178240736</v>
      </c>
      <c r="T34" s="11">
        <f>(((I34/60)/60)/24)+DATE(1970,1,1)+(-8/24)</f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11">
        <f>(((J35/60)/60)/24)+DATE(1970,1,1)+(-8/24)</f>
        <v>42286.327557870369</v>
      </c>
      <c r="T35" s="11">
        <f>(((I35/60)/60)/24)+DATE(1970,1,1)+(-8/24)</f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11">
        <f>(((J36/60)/60)/24)+DATE(1970,1,1)+(-8/24)</f>
        <v>41840.988437499997</v>
      </c>
      <c r="T36" s="11">
        <f>(((I36/60)/60)/24)+DATE(1970,1,1)+(-8/24)</f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11">
        <f>(((J37/60)/60)/24)+DATE(1970,1,1)+(-8/24)</f>
        <v>42097.958495370367</v>
      </c>
      <c r="T37" s="11">
        <f>(((I37/60)/60)/24)+DATE(1970,1,1)+(-8/24)</f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11">
        <f>(((J38/60)/60)/24)+DATE(1970,1,1)+(-8/24)</f>
        <v>42067.973668981482</v>
      </c>
      <c r="T38" s="11">
        <f>(((I38/60)/60)/24)+DATE(1970,1,1)+(-8/24)</f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11">
        <f>(((J39/60)/60)/24)+DATE(1970,1,1)+(-8/24)</f>
        <v>42032.359710648147</v>
      </c>
      <c r="T39" s="11">
        <f>(((I39/60)/60)/24)+DATE(1970,1,1)+(-8/24)</f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11">
        <f>(((J40/60)/60)/24)+DATE(1970,1,1)+(-8/24)</f>
        <v>41374.723888888882</v>
      </c>
      <c r="T40" s="11">
        <f>(((I40/60)/60)/24)+DATE(1970,1,1)+(-8/24)</f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11">
        <f>(((J41/60)/60)/24)+DATE(1970,1,1)+(-8/24)</f>
        <v>41753.713749999995</v>
      </c>
      <c r="T41" s="11">
        <f>(((I41/60)/60)/24)+DATE(1970,1,1)+(-8/24)</f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>LEFT(N42,SEARCH("/",N42)-1)</f>
        <v>film &amp; video</v>
      </c>
      <c r="R42" t="str">
        <f>RIGHT(N42,LEN(N42)-SEARCH("/",N42))</f>
        <v>television</v>
      </c>
      <c r="S42" s="11">
        <f>(((J42/60)/60)/24)+DATE(1970,1,1)+(-8/24)</f>
        <v>41788.880648148144</v>
      </c>
      <c r="T42" s="11">
        <f>(((I42/60)/60)/24)+DATE(1970,1,1)+(-8/24)</f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>LEFT(N43,SEARCH("/",N43)-1)</f>
        <v>film &amp; video</v>
      </c>
      <c r="R43" t="str">
        <f>RIGHT(N43,LEN(N43)-SEARCH("/",N43))</f>
        <v>television</v>
      </c>
      <c r="S43" s="11">
        <f>(((J43/60)/60)/24)+DATE(1970,1,1)+(-8/24)</f>
        <v>41887.235578703701</v>
      </c>
      <c r="T43" s="11">
        <f>(((I43/60)/60)/24)+DATE(1970,1,1)+(-8/24)</f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>LEFT(N44,SEARCH("/",N44)-1)</f>
        <v>film &amp; video</v>
      </c>
      <c r="R44" t="str">
        <f>RIGHT(N44,LEN(N44)-SEARCH("/",N44))</f>
        <v>television</v>
      </c>
      <c r="S44" s="11">
        <f>(((J44/60)/60)/24)+DATE(1970,1,1)+(-8/24)</f>
        <v>41971.305856481478</v>
      </c>
      <c r="T44" s="11">
        <f>(((I44/60)/60)/24)+DATE(1970,1,1)+(-8/24)</f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>LEFT(N45,SEARCH("/",N45)-1)</f>
        <v>film &amp; video</v>
      </c>
      <c r="R45" t="str">
        <f>RIGHT(N45,LEN(N45)-SEARCH("/",N45))</f>
        <v>television</v>
      </c>
      <c r="S45" s="11">
        <f>(((J45/60)/60)/24)+DATE(1970,1,1)+(-8/24)</f>
        <v>41802.457013888888</v>
      </c>
      <c r="T45" s="11">
        <f>(((I45/60)/60)/24)+DATE(1970,1,1)+(-8/24)</f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>LEFT(N46,SEARCH("/",N46)-1)</f>
        <v>film &amp; video</v>
      </c>
      <c r="R46" t="str">
        <f>RIGHT(N46,LEN(N46)-SEARCH("/",N46))</f>
        <v>television</v>
      </c>
      <c r="S46" s="11">
        <f>(((J46/60)/60)/24)+DATE(1970,1,1)+(-8/24)</f>
        <v>41873.765474537038</v>
      </c>
      <c r="T46" s="11">
        <f>(((I46/60)/60)/24)+DATE(1970,1,1)+(-8/24)</f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>LEFT(N47,SEARCH("/",N47)-1)</f>
        <v>film &amp; video</v>
      </c>
      <c r="R47" t="str">
        <f>RIGHT(N47,LEN(N47)-SEARCH("/",N47))</f>
        <v>television</v>
      </c>
      <c r="S47" s="11">
        <f>(((J47/60)/60)/24)+DATE(1970,1,1)+(-8/24)</f>
        <v>42457.290590277778</v>
      </c>
      <c r="T47" s="11">
        <f>(((I47/60)/60)/24)+DATE(1970,1,1)+(-8/24)</f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>LEFT(N48,SEARCH("/",N48)-1)</f>
        <v>film &amp; video</v>
      </c>
      <c r="R48" t="str">
        <f>RIGHT(N48,LEN(N48)-SEARCH("/",N48))</f>
        <v>television</v>
      </c>
      <c r="S48" s="11">
        <f>(((J48/60)/60)/24)+DATE(1970,1,1)+(-8/24)</f>
        <v>42323.631643518522</v>
      </c>
      <c r="T48" s="11">
        <f>(((I48/60)/60)/24)+DATE(1970,1,1)+(-8/24)</f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>LEFT(N49,SEARCH("/",N49)-1)</f>
        <v>film &amp; video</v>
      </c>
      <c r="R49" t="str">
        <f>RIGHT(N49,LEN(N49)-SEARCH("/",N49))</f>
        <v>television</v>
      </c>
      <c r="S49" s="11">
        <f>(((J49/60)/60)/24)+DATE(1970,1,1)+(-8/24)</f>
        <v>41932.486192129625</v>
      </c>
      <c r="T49" s="11">
        <f>(((I49/60)/60)/24)+DATE(1970,1,1)+(-8/24)</f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>LEFT(N50,SEARCH("/",N50)-1)</f>
        <v>film &amp; video</v>
      </c>
      <c r="R50" t="str">
        <f>RIGHT(N50,LEN(N50)-SEARCH("/",N50))</f>
        <v>television</v>
      </c>
      <c r="S50" s="11">
        <f>(((J50/60)/60)/24)+DATE(1970,1,1)+(-8/24)</f>
        <v>42033.183564814812</v>
      </c>
      <c r="T50" s="11">
        <f>(((I50/60)/60)/24)+DATE(1970,1,1)+(-8/24)</f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>LEFT(N51,SEARCH("/",N51)-1)</f>
        <v>film &amp; video</v>
      </c>
      <c r="R51" t="str">
        <f>RIGHT(N51,LEN(N51)-SEARCH("/",N51))</f>
        <v>television</v>
      </c>
      <c r="S51" s="11">
        <f>(((J51/60)/60)/24)+DATE(1970,1,1)+(-8/24)</f>
        <v>42270.843113425923</v>
      </c>
      <c r="T51" s="11">
        <f>(((I51/60)/60)/24)+DATE(1970,1,1)+(-8/24)</f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>LEFT(N52,SEARCH("/",N52)-1)</f>
        <v>film &amp; video</v>
      </c>
      <c r="R52" t="str">
        <f>RIGHT(N52,LEN(N52)-SEARCH("/",N52))</f>
        <v>television</v>
      </c>
      <c r="S52" s="11">
        <f>(((J52/60)/60)/24)+DATE(1970,1,1)+(-8/24)</f>
        <v>41995.419652777775</v>
      </c>
      <c r="T52" s="11">
        <f>(((I52/60)/60)/24)+DATE(1970,1,1)+(-8/24)</f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>LEFT(N53,SEARCH("/",N53)-1)</f>
        <v>film &amp; video</v>
      </c>
      <c r="R53" t="str">
        <f>RIGHT(N53,LEN(N53)-SEARCH("/",N53))</f>
        <v>television</v>
      </c>
      <c r="S53" s="11">
        <f>(((J53/60)/60)/24)+DATE(1970,1,1)+(-8/24)</f>
        <v>42196.595335648148</v>
      </c>
      <c r="T53" s="11">
        <f>(((I53/60)/60)/24)+DATE(1970,1,1)+(-8/24)</f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>LEFT(N54,SEARCH("/",N54)-1)</f>
        <v>film &amp; video</v>
      </c>
      <c r="R54" t="str">
        <f>RIGHT(N54,LEN(N54)-SEARCH("/",N54))</f>
        <v>television</v>
      </c>
      <c r="S54" s="11">
        <f>(((J54/60)/60)/24)+DATE(1970,1,1)+(-8/24)</f>
        <v>41807.368587962963</v>
      </c>
      <c r="T54" s="11">
        <f>(((I54/60)/60)/24)+DATE(1970,1,1)+(-8/24)</f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>LEFT(N55,SEARCH("/",N55)-1)</f>
        <v>film &amp; video</v>
      </c>
      <c r="R55" t="str">
        <f>RIGHT(N55,LEN(N55)-SEARCH("/",N55))</f>
        <v>television</v>
      </c>
      <c r="S55" s="11">
        <f>(((J55/60)/60)/24)+DATE(1970,1,1)+(-8/24)</f>
        <v>41719.215798611105</v>
      </c>
      <c r="T55" s="11">
        <f>(((I55/60)/60)/24)+DATE(1970,1,1)+(-8/24)</f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>LEFT(N56,SEARCH("/",N56)-1)</f>
        <v>film &amp; video</v>
      </c>
      <c r="R56" t="str">
        <f>RIGHT(N56,LEN(N56)-SEARCH("/",N56))</f>
        <v>television</v>
      </c>
      <c r="S56" s="11">
        <f>(((J56/60)/60)/24)+DATE(1970,1,1)+(-8/24)</f>
        <v>42333.379872685182</v>
      </c>
      <c r="T56" s="11">
        <f>(((I56/60)/60)/24)+DATE(1970,1,1)+(-8/24)</f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>LEFT(N57,SEARCH("/",N57)-1)</f>
        <v>film &amp; video</v>
      </c>
      <c r="R57" t="str">
        <f>RIGHT(N57,LEN(N57)-SEARCH("/",N57))</f>
        <v>television</v>
      </c>
      <c r="S57" s="11">
        <f>(((J57/60)/60)/24)+DATE(1970,1,1)+(-8/24)</f>
        <v>42496.635601851849</v>
      </c>
      <c r="T57" s="11">
        <f>(((I57/60)/60)/24)+DATE(1970,1,1)+(-8/24)</f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>LEFT(N58,SEARCH("/",N58)-1)</f>
        <v>film &amp; video</v>
      </c>
      <c r="R58" t="str">
        <f>RIGHT(N58,LEN(N58)-SEARCH("/",N58))</f>
        <v>television</v>
      </c>
      <c r="S58" s="11">
        <f>(((J58/60)/60)/24)+DATE(1970,1,1)+(-8/24)</f>
        <v>42149.215555555551</v>
      </c>
      <c r="T58" s="11">
        <f>(((I58/60)/60)/24)+DATE(1970,1,1)+(-8/24)</f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>LEFT(N59,SEARCH("/",N59)-1)</f>
        <v>film &amp; video</v>
      </c>
      <c r="R59" t="str">
        <f>RIGHT(N59,LEN(N59)-SEARCH("/",N59))</f>
        <v>television</v>
      </c>
      <c r="S59" s="11">
        <f>(((J59/60)/60)/24)+DATE(1970,1,1)+(-8/24)</f>
        <v>42089.499560185184</v>
      </c>
      <c r="T59" s="11">
        <f>(((I59/60)/60)/24)+DATE(1970,1,1)+(-8/24)</f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>LEFT(N60,SEARCH("/",N60)-1)</f>
        <v>film &amp; video</v>
      </c>
      <c r="R60" t="str">
        <f>RIGHT(N60,LEN(N60)-SEARCH("/",N60))</f>
        <v>television</v>
      </c>
      <c r="S60" s="11">
        <f>(((J60/60)/60)/24)+DATE(1970,1,1)+(-8/24)</f>
        <v>41932.411712962959</v>
      </c>
      <c r="T60" s="11">
        <f>(((I60/60)/60)/24)+DATE(1970,1,1)+(-8/24)</f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>LEFT(N61,SEARCH("/",N61)-1)</f>
        <v>film &amp; video</v>
      </c>
      <c r="R61" t="str">
        <f>RIGHT(N61,LEN(N61)-SEARCH("/",N61))</f>
        <v>television</v>
      </c>
      <c r="S61" s="11">
        <f>(((J61/60)/60)/24)+DATE(1970,1,1)+(-8/24)</f>
        <v>42229.902500000004</v>
      </c>
      <c r="T61" s="11">
        <f>(((I61/60)/60)/24)+DATE(1970,1,1)+(-8/24)</f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>LEFT(N62,SEARCH("/",N62)-1)</f>
        <v>film &amp; video</v>
      </c>
      <c r="R62" t="str">
        <f>RIGHT(N62,LEN(N62)-SEARCH("/",N62))</f>
        <v>shorts</v>
      </c>
      <c r="S62" s="11">
        <f>(((J62/60)/60)/24)+DATE(1970,1,1)+(-8/24)</f>
        <v>41701.568483796291</v>
      </c>
      <c r="T62" s="11">
        <f>(((I62/60)/60)/24)+DATE(1970,1,1)+(-8/24)</f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>LEFT(N63,SEARCH("/",N63)-1)</f>
        <v>film &amp; video</v>
      </c>
      <c r="R63" t="str">
        <f>RIGHT(N63,LEN(N63)-SEARCH("/",N63))</f>
        <v>shorts</v>
      </c>
      <c r="S63" s="11">
        <f>(((J63/60)/60)/24)+DATE(1970,1,1)+(-8/24)</f>
        <v>41409.480983796297</v>
      </c>
      <c r="T63" s="11">
        <f>(((I63/60)/60)/24)+DATE(1970,1,1)+(-8/24)</f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>LEFT(N64,SEARCH("/",N64)-1)</f>
        <v>film &amp; video</v>
      </c>
      <c r="R64" t="str">
        <f>RIGHT(N64,LEN(N64)-SEARCH("/",N64))</f>
        <v>shorts</v>
      </c>
      <c r="S64" s="11">
        <f>(((J64/60)/60)/24)+DATE(1970,1,1)+(-8/24)</f>
        <v>41311.466180555552</v>
      </c>
      <c r="T64" s="11">
        <f>(((I64/60)/60)/24)+DATE(1970,1,1)+(-8/24)</f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>LEFT(N65,SEARCH("/",N65)-1)</f>
        <v>film &amp; video</v>
      </c>
      <c r="R65" t="str">
        <f>RIGHT(N65,LEN(N65)-SEARCH("/",N65))</f>
        <v>shorts</v>
      </c>
      <c r="S65" s="11">
        <f>(((J65/60)/60)/24)+DATE(1970,1,1)+(-8/24)</f>
        <v>41612.578854166662</v>
      </c>
      <c r="T65" s="11">
        <f>(((I65/60)/60)/24)+DATE(1970,1,1)+(-8/24)</f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>LEFT(N66,SEARCH("/",N66)-1)</f>
        <v>film &amp; video</v>
      </c>
      <c r="R66" t="str">
        <f>RIGHT(N66,LEN(N66)-SEARCH("/",N66))</f>
        <v>shorts</v>
      </c>
      <c r="S66" s="11">
        <f>(((J66/60)/60)/24)+DATE(1970,1,1)+(-8/24)</f>
        <v>41432.684965277775</v>
      </c>
      <c r="T66" s="11">
        <f>(((I66/60)/60)/24)+DATE(1970,1,1)+(-8/24)</f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>LEFT(N67,SEARCH("/",N67)-1)</f>
        <v>film &amp; video</v>
      </c>
      <c r="R67" t="str">
        <f>RIGHT(N67,LEN(N67)-SEARCH("/",N67))</f>
        <v>shorts</v>
      </c>
      <c r="S67" s="11">
        <f>(((J67/60)/60)/24)+DATE(1970,1,1)+(-8/24)</f>
        <v>41835.487893518519</v>
      </c>
      <c r="T67" s="11">
        <f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>LEFT(N68,SEARCH("/",N68)-1)</f>
        <v>film &amp; video</v>
      </c>
      <c r="R68" t="str">
        <f>RIGHT(N68,LEN(N68)-SEARCH("/",N68))</f>
        <v>shorts</v>
      </c>
      <c r="S68" s="11">
        <f>(((J68/60)/60)/24)+DATE(1970,1,1)+(-8/24)</f>
        <v>42539.516435185178</v>
      </c>
      <c r="T68" s="11">
        <f>(((I68/60)/60)/24)+DATE(1970,1,1)+(-8/24)</f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>LEFT(N69,SEARCH("/",N69)-1)</f>
        <v>film &amp; video</v>
      </c>
      <c r="R69" t="str">
        <f>RIGHT(N69,LEN(N69)-SEARCH("/",N69))</f>
        <v>shorts</v>
      </c>
      <c r="S69" s="11">
        <f>(((J69/60)/60)/24)+DATE(1970,1,1)+(-8/24)</f>
        <v>41075.250046296293</v>
      </c>
      <c r="T69" s="11">
        <f>(((I69/60)/60)/24)+DATE(1970,1,1)+(-8/24)</f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>LEFT(N70,SEARCH("/",N70)-1)</f>
        <v>film &amp; video</v>
      </c>
      <c r="R70" t="str">
        <f>RIGHT(N70,LEN(N70)-SEARCH("/",N70))</f>
        <v>shorts</v>
      </c>
      <c r="S70" s="11">
        <f>(((J70/60)/60)/24)+DATE(1970,1,1)+(-8/24)</f>
        <v>41663.23600694444</v>
      </c>
      <c r="T70" s="11">
        <f>(((I70/60)/60)/24)+DATE(1970,1,1)+(-8/24)</f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>LEFT(N71,SEARCH("/",N71)-1)</f>
        <v>film &amp; video</v>
      </c>
      <c r="R71" t="str">
        <f>RIGHT(N71,LEN(N71)-SEARCH("/",N71))</f>
        <v>shorts</v>
      </c>
      <c r="S71" s="11">
        <f>(((J71/60)/60)/24)+DATE(1970,1,1)+(-8/24)</f>
        <v>40785.854456018518</v>
      </c>
      <c r="T71" s="11">
        <f>(((I71/60)/60)/24)+DATE(1970,1,1)+(-8/24)</f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>LEFT(N72,SEARCH("/",N72)-1)</f>
        <v>film &amp; video</v>
      </c>
      <c r="R72" t="str">
        <f>RIGHT(N72,LEN(N72)-SEARCH("/",N72))</f>
        <v>shorts</v>
      </c>
      <c r="S72" s="11">
        <f>(((J72/60)/60)/24)+DATE(1970,1,1)+(-8/24)</f>
        <v>40730.563020833331</v>
      </c>
      <c r="T72" s="11">
        <f>(((I72/60)/60)/24)+DATE(1970,1,1)+(-8/24)</f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>LEFT(N73,SEARCH("/",N73)-1)</f>
        <v>film &amp; video</v>
      </c>
      <c r="R73" t="str">
        <f>RIGHT(N73,LEN(N73)-SEARCH("/",N73))</f>
        <v>shorts</v>
      </c>
      <c r="S73" s="11">
        <f>(((J73/60)/60)/24)+DATE(1970,1,1)+(-8/24)</f>
        <v>40996.938159722216</v>
      </c>
      <c r="T73" s="11">
        <f>(((I73/60)/60)/24)+DATE(1970,1,1)+(-8/24)</f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>LEFT(N74,SEARCH("/",N74)-1)</f>
        <v>film &amp; video</v>
      </c>
      <c r="R74" t="str">
        <f>RIGHT(N74,LEN(N74)-SEARCH("/",N74))</f>
        <v>shorts</v>
      </c>
      <c r="S74" s="11">
        <f>(((J74/60)/60)/24)+DATE(1970,1,1)+(-8/24)</f>
        <v>41207.676863425921</v>
      </c>
      <c r="T74" s="11">
        <f>(((I74/60)/60)/24)+DATE(1970,1,1)+(-8/24)</f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>LEFT(N75,SEARCH("/",N75)-1)</f>
        <v>film &amp; video</v>
      </c>
      <c r="R75" t="str">
        <f>RIGHT(N75,LEN(N75)-SEARCH("/",N75))</f>
        <v>shorts</v>
      </c>
      <c r="S75" s="11">
        <f>(((J75/60)/60)/24)+DATE(1970,1,1)+(-8/24)</f>
        <v>40587.423425925925</v>
      </c>
      <c r="T75" s="11">
        <f>(((I75/60)/60)/24)+DATE(1970,1,1)+(-8/24)</f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>LEFT(N76,SEARCH("/",N76)-1)</f>
        <v>film &amp; video</v>
      </c>
      <c r="R76" t="str">
        <f>RIGHT(N76,LEN(N76)-SEARCH("/",N76))</f>
        <v>shorts</v>
      </c>
      <c r="S76" s="11">
        <f>(((J76/60)/60)/24)+DATE(1970,1,1)+(-8/24)</f>
        <v>42360.153877314813</v>
      </c>
      <c r="T76" s="11">
        <f>(((I76/60)/60)/24)+DATE(1970,1,1)+(-8/24)</f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>LEFT(N77,SEARCH("/",N77)-1)</f>
        <v>film &amp; video</v>
      </c>
      <c r="R77" t="str">
        <f>RIGHT(N77,LEN(N77)-SEARCH("/",N77))</f>
        <v>shorts</v>
      </c>
      <c r="S77" s="11">
        <f>(((J77/60)/60)/24)+DATE(1970,1,1)+(-8/24)</f>
        <v>41356.875833333332</v>
      </c>
      <c r="T77" s="11">
        <f>(((I77/60)/60)/24)+DATE(1970,1,1)+(-8/24)</f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>LEFT(N78,SEARCH("/",N78)-1)</f>
        <v>film &amp; video</v>
      </c>
      <c r="R78" t="str">
        <f>RIGHT(N78,LEN(N78)-SEARCH("/",N78))</f>
        <v>shorts</v>
      </c>
      <c r="S78" s="11">
        <f>(((J78/60)/60)/24)+DATE(1970,1,1)+(-8/24)</f>
        <v>40844.358310185184</v>
      </c>
      <c r="T78" s="11">
        <f>(((I78/60)/60)/24)+DATE(1970,1,1)+(-8/24)</f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>LEFT(N79,SEARCH("/",N79)-1)</f>
        <v>film &amp; video</v>
      </c>
      <c r="R79" t="str">
        <f>RIGHT(N79,LEN(N79)-SEARCH("/",N79))</f>
        <v>shorts</v>
      </c>
      <c r="S79" s="11">
        <f>(((J79/60)/60)/24)+DATE(1970,1,1)+(-8/24)</f>
        <v>40996.811539351853</v>
      </c>
      <c r="T79" s="11">
        <f>(((I79/60)/60)/24)+DATE(1970,1,1)+(-8/24)</f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>LEFT(N80,SEARCH("/",N80)-1)</f>
        <v>film &amp; video</v>
      </c>
      <c r="R80" t="str">
        <f>RIGHT(N80,LEN(N80)-SEARCH("/",N80))</f>
        <v>shorts</v>
      </c>
      <c r="S80" s="11">
        <f>(((J80/60)/60)/24)+DATE(1970,1,1)+(-8/24)</f>
        <v>42604.397233796299</v>
      </c>
      <c r="T80" s="11">
        <f>(((I80/60)/60)/24)+DATE(1970,1,1)+(-8/24)</f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>LEFT(N81,SEARCH("/",N81)-1)</f>
        <v>film &amp; video</v>
      </c>
      <c r="R81" t="str">
        <f>RIGHT(N81,LEN(N81)-SEARCH("/",N81))</f>
        <v>shorts</v>
      </c>
      <c r="S81" s="11">
        <f>(((J81/60)/60)/24)+DATE(1970,1,1)+(-8/24)</f>
        <v>41724.443206018514</v>
      </c>
      <c r="T81" s="11">
        <f>(((I81/60)/60)/24)+DATE(1970,1,1)+(-8/24)</f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>LEFT(N82,SEARCH("/",N82)-1)</f>
        <v>film &amp; video</v>
      </c>
      <c r="R82" t="str">
        <f>RIGHT(N82,LEN(N82)-SEARCH("/",N82))</f>
        <v>shorts</v>
      </c>
      <c r="S82" s="11">
        <f>(((J82/60)/60)/24)+DATE(1970,1,1)+(-8/24)</f>
        <v>41582.750648148147</v>
      </c>
      <c r="T82" s="11">
        <f>(((I82/60)/60)/24)+DATE(1970,1,1)+(-8/24)</f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>LEFT(N83,SEARCH("/",N83)-1)</f>
        <v>film &amp; video</v>
      </c>
      <c r="R83" t="str">
        <f>RIGHT(N83,LEN(N83)-SEARCH("/",N83))</f>
        <v>shorts</v>
      </c>
      <c r="S83" s="11">
        <f>(((J83/60)/60)/24)+DATE(1970,1,1)+(-8/24)</f>
        <v>41099.825543981482</v>
      </c>
      <c r="T83" s="11">
        <f>(((I83/60)/60)/24)+DATE(1970,1,1)+(-8/24)</f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>LEFT(N84,SEARCH("/",N84)-1)</f>
        <v>film &amp; video</v>
      </c>
      <c r="R84" t="str">
        <f>RIGHT(N84,LEN(N84)-SEARCH("/",N84))</f>
        <v>shorts</v>
      </c>
      <c r="S84" s="11">
        <f>(((J84/60)/60)/24)+DATE(1970,1,1)+(-8/24)</f>
        <v>40795.486817129626</v>
      </c>
      <c r="T84" s="11">
        <f>(((I84/60)/60)/24)+DATE(1970,1,1)+(-8/24)</f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>LEFT(N85,SEARCH("/",N85)-1)</f>
        <v>film &amp; video</v>
      </c>
      <c r="R85" t="str">
        <f>RIGHT(N85,LEN(N85)-SEARCH("/",N85))</f>
        <v>shorts</v>
      </c>
      <c r="S85" s="11">
        <f>(((J85/60)/60)/24)+DATE(1970,1,1)+(-8/24)</f>
        <v>42042.282280092586</v>
      </c>
      <c r="T85" s="11">
        <f>(((I85/60)/60)/24)+DATE(1970,1,1)+(-8/24)</f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>LEFT(N86,SEARCH("/",N86)-1)</f>
        <v>film &amp; video</v>
      </c>
      <c r="R86" t="str">
        <f>RIGHT(N86,LEN(N86)-SEARCH("/",N86))</f>
        <v>shorts</v>
      </c>
      <c r="S86" s="11">
        <f>(((J86/60)/60)/24)+DATE(1970,1,1)+(-8/24)</f>
        <v>40648.42460648148</v>
      </c>
      <c r="T86" s="11">
        <f>(((I86/60)/60)/24)+DATE(1970,1,1)+(-8/24)</f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>LEFT(N87,SEARCH("/",N87)-1)</f>
        <v>film &amp; video</v>
      </c>
      <c r="R87" t="str">
        <f>RIGHT(N87,LEN(N87)-SEARCH("/",N87))</f>
        <v>shorts</v>
      </c>
      <c r="S87" s="11">
        <f>(((J87/60)/60)/24)+DATE(1970,1,1)+(-8/24)</f>
        <v>40778.792094907403</v>
      </c>
      <c r="T87" s="11">
        <f>(((I87/60)/60)/24)+DATE(1970,1,1)+(-8/24)</f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>LEFT(N88,SEARCH("/",N88)-1)</f>
        <v>film &amp; video</v>
      </c>
      <c r="R88" t="str">
        <f>RIGHT(N88,LEN(N88)-SEARCH("/",N88))</f>
        <v>shorts</v>
      </c>
      <c r="S88" s="11">
        <f>(((J88/60)/60)/24)+DATE(1970,1,1)+(-8/24)</f>
        <v>42291.222743055558</v>
      </c>
      <c r="T88" s="11">
        <f>(((I88/60)/60)/24)+DATE(1970,1,1)+(-8/24)</f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>LEFT(N89,SEARCH("/",N89)-1)</f>
        <v>film &amp; video</v>
      </c>
      <c r="R89" t="str">
        <f>RIGHT(N89,LEN(N89)-SEARCH("/",N89))</f>
        <v>shorts</v>
      </c>
      <c r="S89" s="11">
        <f>(((J89/60)/60)/24)+DATE(1970,1,1)+(-8/24)</f>
        <v>40322.206053240734</v>
      </c>
      <c r="T89" s="11">
        <f>(((I89/60)/60)/24)+DATE(1970,1,1)+(-8/24)</f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>LEFT(N90,SEARCH("/",N90)-1)</f>
        <v>film &amp; video</v>
      </c>
      <c r="R90" t="str">
        <f>RIGHT(N90,LEN(N90)-SEARCH("/",N90))</f>
        <v>shorts</v>
      </c>
      <c r="S90" s="11">
        <f>(((J90/60)/60)/24)+DATE(1970,1,1)+(-8/24)</f>
        <v>41786.325590277775</v>
      </c>
      <c r="T90" s="11">
        <f>(((I90/60)/60)/24)+DATE(1970,1,1)+(-8/24)</f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>LEFT(N91,SEARCH("/",N91)-1)</f>
        <v>film &amp; video</v>
      </c>
      <c r="R91" t="str">
        <f>RIGHT(N91,LEN(N91)-SEARCH("/",N91))</f>
        <v>shorts</v>
      </c>
      <c r="S91" s="11">
        <f>(((J91/60)/60)/24)+DATE(1970,1,1)+(-8/24)</f>
        <v>41402.418888888889</v>
      </c>
      <c r="T91" s="11">
        <f>(((I91/60)/60)/24)+DATE(1970,1,1)+(-8/24)</f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>LEFT(N92,SEARCH("/",N92)-1)</f>
        <v>film &amp; video</v>
      </c>
      <c r="R92" t="str">
        <f>RIGHT(N92,LEN(N92)-SEARCH("/",N92))</f>
        <v>shorts</v>
      </c>
      <c r="S92" s="11">
        <f>(((J92/60)/60)/24)+DATE(1970,1,1)+(-8/24)</f>
        <v>40705.964108796295</v>
      </c>
      <c r="T92" s="11">
        <f>(((I92/60)/60)/24)+DATE(1970,1,1)+(-8/24)</f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>LEFT(N93,SEARCH("/",N93)-1)</f>
        <v>film &amp; video</v>
      </c>
      <c r="R93" t="str">
        <f>RIGHT(N93,LEN(N93)-SEARCH("/",N93))</f>
        <v>shorts</v>
      </c>
      <c r="S93" s="11">
        <f>(((J93/60)/60)/24)+DATE(1970,1,1)+(-8/24)</f>
        <v>40619.069027777776</v>
      </c>
      <c r="T93" s="11">
        <f>(((I93/60)/60)/24)+DATE(1970,1,1)+(-8/24)</f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>LEFT(N94,SEARCH("/",N94)-1)</f>
        <v>film &amp; video</v>
      </c>
      <c r="R94" t="str">
        <f>RIGHT(N94,LEN(N94)-SEARCH("/",N94))</f>
        <v>shorts</v>
      </c>
      <c r="S94" s="11">
        <f>(((J94/60)/60)/24)+DATE(1970,1,1)+(-8/24)</f>
        <v>42720.865543981483</v>
      </c>
      <c r="T94" s="11">
        <f>(((I94/60)/60)/24)+DATE(1970,1,1)+(-8/24)</f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>LEFT(N95,SEARCH("/",N95)-1)</f>
        <v>film &amp; video</v>
      </c>
      <c r="R95" t="str">
        <f>RIGHT(N95,LEN(N95)-SEARCH("/",N95))</f>
        <v>shorts</v>
      </c>
      <c r="S95" s="11">
        <f>(((J95/60)/60)/24)+DATE(1970,1,1)+(-8/24)</f>
        <v>41065.524733796294</v>
      </c>
      <c r="T95" s="11">
        <f>(((I95/60)/60)/24)+DATE(1970,1,1)+(-8/24)</f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>LEFT(N96,SEARCH("/",N96)-1)</f>
        <v>film &amp; video</v>
      </c>
      <c r="R96" t="str">
        <f>RIGHT(N96,LEN(N96)-SEARCH("/",N96))</f>
        <v>shorts</v>
      </c>
      <c r="S96" s="11">
        <f>(((J96/60)/60)/24)+DATE(1970,1,1)+(-8/24)</f>
        <v>41716.384513888886</v>
      </c>
      <c r="T96" s="11">
        <f>(((I96/60)/60)/24)+DATE(1970,1,1)+(-8/24)</f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>LEFT(N97,SEARCH("/",N97)-1)</f>
        <v>film &amp; video</v>
      </c>
      <c r="R97" t="str">
        <f>RIGHT(N97,LEN(N97)-SEARCH("/",N97))</f>
        <v>shorts</v>
      </c>
      <c r="S97" s="11">
        <f>(((J97/60)/60)/24)+DATE(1970,1,1)+(-8/24)</f>
        <v>40934.671770833331</v>
      </c>
      <c r="T97" s="11">
        <f>(((I97/60)/60)/24)+DATE(1970,1,1)+(-8/24)</f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>LEFT(N98,SEARCH("/",N98)-1)</f>
        <v>film &amp; video</v>
      </c>
      <c r="R98" t="str">
        <f>RIGHT(N98,LEN(N98)-SEARCH("/",N98))</f>
        <v>shorts</v>
      </c>
      <c r="S98" s="11">
        <f>(((J98/60)/60)/24)+DATE(1970,1,1)+(-8/24)</f>
        <v>40324.32917824074</v>
      </c>
      <c r="T98" s="11">
        <f>(((I98/60)/60)/24)+DATE(1970,1,1)+(-8/24)</f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>LEFT(N99,SEARCH("/",N99)-1)</f>
        <v>film &amp; video</v>
      </c>
      <c r="R99" t="str">
        <f>RIGHT(N99,LEN(N99)-SEARCH("/",N99))</f>
        <v>shorts</v>
      </c>
      <c r="S99" s="11">
        <f>(((J99/60)/60)/24)+DATE(1970,1,1)+(-8/24)</f>
        <v>40705.801874999997</v>
      </c>
      <c r="T99" s="11">
        <f>(((I99/60)/60)/24)+DATE(1970,1,1)+(-8/24)</f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>LEFT(N100,SEARCH("/",N100)-1)</f>
        <v>film &amp; video</v>
      </c>
      <c r="R100" t="str">
        <f>RIGHT(N100,LEN(N100)-SEARCH("/",N100))</f>
        <v>shorts</v>
      </c>
      <c r="S100" s="11">
        <f>(((J100/60)/60)/24)+DATE(1970,1,1)+(-8/24)</f>
        <v>41214.461504629624</v>
      </c>
      <c r="T100" s="11">
        <f>(((I100/60)/60)/24)+DATE(1970,1,1)+(-8/24)</f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>LEFT(N101,SEARCH("/",N101)-1)</f>
        <v>film &amp; video</v>
      </c>
      <c r="R101" t="str">
        <f>RIGHT(N101,LEN(N101)-SEARCH("/",N101))</f>
        <v>shorts</v>
      </c>
      <c r="S101" s="11">
        <f>(((J101/60)/60)/24)+DATE(1970,1,1)+(-8/24)</f>
        <v>41631.569432870368</v>
      </c>
      <c r="T101" s="11">
        <f>(((I101/60)/60)/24)+DATE(1970,1,1)+(-8/24)</f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>LEFT(N102,SEARCH("/",N102)-1)</f>
        <v>film &amp; video</v>
      </c>
      <c r="R102" t="str">
        <f>RIGHT(N102,LEN(N102)-SEARCH("/",N102))</f>
        <v>shorts</v>
      </c>
      <c r="S102" s="11">
        <f>(((J102/60)/60)/24)+DATE(1970,1,1)+(-8/24)</f>
        <v>41197.419976851852</v>
      </c>
      <c r="T102" s="11">
        <f>(((I102/60)/60)/24)+DATE(1970,1,1)+(-8/24)</f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>LEFT(N103,SEARCH("/",N103)-1)</f>
        <v>film &amp; video</v>
      </c>
      <c r="R103" t="str">
        <f>RIGHT(N103,LEN(N103)-SEARCH("/",N103))</f>
        <v>shorts</v>
      </c>
      <c r="S103" s="11">
        <f>(((J103/60)/60)/24)+DATE(1970,1,1)+(-8/24)</f>
        <v>41274.443402777775</v>
      </c>
      <c r="T103" s="11">
        <f>(((I103/60)/60)/24)+DATE(1970,1,1)+(-8/24)</f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>LEFT(N104,SEARCH("/",N104)-1)</f>
        <v>film &amp; video</v>
      </c>
      <c r="R104" t="str">
        <f>RIGHT(N104,LEN(N104)-SEARCH("/",N104))</f>
        <v>shorts</v>
      </c>
      <c r="S104" s="11">
        <f>(((J104/60)/60)/24)+DATE(1970,1,1)+(-8/24)</f>
        <v>40504.797835648147</v>
      </c>
      <c r="T104" s="11">
        <f>(((I104/60)/60)/24)+DATE(1970,1,1)+(-8/24)</f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>LEFT(N105,SEARCH("/",N105)-1)</f>
        <v>film &amp; video</v>
      </c>
      <c r="R105" t="str">
        <f>RIGHT(N105,LEN(N105)-SEARCH("/",N105))</f>
        <v>shorts</v>
      </c>
      <c r="S105" s="11">
        <f>(((J105/60)/60)/24)+DATE(1970,1,1)+(-8/24)</f>
        <v>41682.472569444442</v>
      </c>
      <c r="T105" s="11">
        <f>(((I105/60)/60)/24)+DATE(1970,1,1)+(-8/24)</f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>LEFT(N106,SEARCH("/",N106)-1)</f>
        <v>film &amp; video</v>
      </c>
      <c r="R106" t="str">
        <f>RIGHT(N106,LEN(N106)-SEARCH("/",N106))</f>
        <v>shorts</v>
      </c>
      <c r="S106" s="11">
        <f>(((J106/60)/60)/24)+DATE(1970,1,1)+(-8/24)</f>
        <v>40612.361874999995</v>
      </c>
      <c r="T106" s="11">
        <f>(((I106/60)/60)/24)+DATE(1970,1,1)+(-8/24)</f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>LEFT(N107,SEARCH("/",N107)-1)</f>
        <v>film &amp; video</v>
      </c>
      <c r="R107" t="str">
        <f>RIGHT(N107,LEN(N107)-SEARCH("/",N107))</f>
        <v>shorts</v>
      </c>
      <c r="S107" s="11">
        <f>(((J107/60)/60)/24)+DATE(1970,1,1)+(-8/24)</f>
        <v>42485.391435185178</v>
      </c>
      <c r="T107" s="11">
        <f>(((I107/60)/60)/24)+DATE(1970,1,1)+(-8/24)</f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>LEFT(N108,SEARCH("/",N108)-1)</f>
        <v>film &amp; video</v>
      </c>
      <c r="R108" t="str">
        <f>RIGHT(N108,LEN(N108)-SEARCH("/",N108))</f>
        <v>shorts</v>
      </c>
      <c r="S108" s="11">
        <f>(((J108/60)/60)/24)+DATE(1970,1,1)+(-8/24)</f>
        <v>40987.443298611113</v>
      </c>
      <c r="T108" s="11">
        <f>(((I108/60)/60)/24)+DATE(1970,1,1)+(-8/24)</f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>LEFT(N109,SEARCH("/",N109)-1)</f>
        <v>film &amp; video</v>
      </c>
      <c r="R109" t="str">
        <f>RIGHT(N109,LEN(N109)-SEARCH("/",N109))</f>
        <v>shorts</v>
      </c>
      <c r="S109" s="11">
        <f>(((J109/60)/60)/24)+DATE(1970,1,1)+(-8/24)</f>
        <v>40635.649155092593</v>
      </c>
      <c r="T109" s="11">
        <f>(((I109/60)/60)/24)+DATE(1970,1,1)+(-8/24)</f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>LEFT(N110,SEARCH("/",N110)-1)</f>
        <v>film &amp; video</v>
      </c>
      <c r="R110" t="str">
        <f>RIGHT(N110,LEN(N110)-SEARCH("/",N110))</f>
        <v>shorts</v>
      </c>
      <c r="S110" s="11">
        <f>(((J110/60)/60)/24)+DATE(1970,1,1)+(-8/24)</f>
        <v>41365.279745370368</v>
      </c>
      <c r="T110" s="11">
        <f>(((I110/60)/60)/24)+DATE(1970,1,1)+(-8/24)</f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>LEFT(N111,SEARCH("/",N111)-1)</f>
        <v>film &amp; video</v>
      </c>
      <c r="R111" t="str">
        <f>RIGHT(N111,LEN(N111)-SEARCH("/",N111))</f>
        <v>shorts</v>
      </c>
      <c r="S111" s="11">
        <f>(((J111/60)/60)/24)+DATE(1970,1,1)+(-8/24)</f>
        <v>40569.692476851851</v>
      </c>
      <c r="T111" s="11">
        <f>(((I111/60)/60)/24)+DATE(1970,1,1)+(-8/24)</f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>LEFT(N112,SEARCH("/",N112)-1)</f>
        <v>film &amp; video</v>
      </c>
      <c r="R112" t="str">
        <f>RIGHT(N112,LEN(N112)-SEARCH("/",N112))</f>
        <v>shorts</v>
      </c>
      <c r="S112" s="11">
        <f>(((J112/60)/60)/24)+DATE(1970,1,1)+(-8/24)</f>
        <v>41557.616354166668</v>
      </c>
      <c r="T112" s="11">
        <f>(((I112/60)/60)/24)+DATE(1970,1,1)+(-8/24)</f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>LEFT(N113,SEARCH("/",N113)-1)</f>
        <v>film &amp; video</v>
      </c>
      <c r="R113" t="str">
        <f>RIGHT(N113,LEN(N113)-SEARCH("/",N113))</f>
        <v>shorts</v>
      </c>
      <c r="S113" s="11">
        <f>(((J113/60)/60)/24)+DATE(1970,1,1)+(-8/24)</f>
        <v>42124.999849537031</v>
      </c>
      <c r="T113" s="11">
        <f>(((I113/60)/60)/24)+DATE(1970,1,1)+(-8/24)</f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>LEFT(N114,SEARCH("/",N114)-1)</f>
        <v>film &amp; video</v>
      </c>
      <c r="R114" t="str">
        <f>RIGHT(N114,LEN(N114)-SEARCH("/",N114))</f>
        <v>shorts</v>
      </c>
      <c r="S114" s="11">
        <f>(((J114/60)/60)/24)+DATE(1970,1,1)+(-8/24)</f>
        <v>41717.709699074068</v>
      </c>
      <c r="T114" s="11">
        <f>(((I114/60)/60)/24)+DATE(1970,1,1)+(-8/24)</f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>LEFT(N115,SEARCH("/",N115)-1)</f>
        <v>film &amp; video</v>
      </c>
      <c r="R115" t="str">
        <f>RIGHT(N115,LEN(N115)-SEARCH("/",N115))</f>
        <v>shorts</v>
      </c>
      <c r="S115" s="11">
        <f>(((J115/60)/60)/24)+DATE(1970,1,1)+(-8/24)</f>
        <v>40753.425092592588</v>
      </c>
      <c r="T115" s="11">
        <f>(((I115/60)/60)/24)+DATE(1970,1,1)+(-8/24)</f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>LEFT(N116,SEARCH("/",N116)-1)</f>
        <v>film &amp; video</v>
      </c>
      <c r="R116" t="str">
        <f>RIGHT(N116,LEN(N116)-SEARCH("/",N116))</f>
        <v>shorts</v>
      </c>
      <c r="S116" s="11">
        <f>(((J116/60)/60)/24)+DATE(1970,1,1)+(-8/24)</f>
        <v>40860.940833333334</v>
      </c>
      <c r="T116" s="11">
        <f>(((I116/60)/60)/24)+DATE(1970,1,1)+(-8/24)</f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>LEFT(N117,SEARCH("/",N117)-1)</f>
        <v>film &amp; video</v>
      </c>
      <c r="R117" t="str">
        <f>RIGHT(N117,LEN(N117)-SEARCH("/",N117))</f>
        <v>shorts</v>
      </c>
      <c r="S117" s="11">
        <f>(((J117/60)/60)/24)+DATE(1970,1,1)+(-8/24)</f>
        <v>40918.405601851846</v>
      </c>
      <c r="T117" s="11">
        <f>(((I117/60)/60)/24)+DATE(1970,1,1)+(-8/24)</f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>LEFT(N118,SEARCH("/",N118)-1)</f>
        <v>film &amp; video</v>
      </c>
      <c r="R118" t="str">
        <f>RIGHT(N118,LEN(N118)-SEARCH("/",N118))</f>
        <v>shorts</v>
      </c>
      <c r="S118" s="11">
        <f>(((J118/60)/60)/24)+DATE(1970,1,1)+(-8/24)</f>
        <v>40595.163831018515</v>
      </c>
      <c r="T118" s="11">
        <f>(((I118/60)/60)/24)+DATE(1970,1,1)+(-8/24)</f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>LEFT(N119,SEARCH("/",N119)-1)</f>
        <v>film &amp; video</v>
      </c>
      <c r="R119" t="str">
        <f>RIGHT(N119,LEN(N119)-SEARCH("/",N119))</f>
        <v>shorts</v>
      </c>
      <c r="S119" s="11">
        <f>(((J119/60)/60)/24)+DATE(1970,1,1)+(-8/24)</f>
        <v>40248.501666666663</v>
      </c>
      <c r="T119" s="11">
        <f>(((I119/60)/60)/24)+DATE(1970,1,1)+(-8/24)</f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>LEFT(N120,SEARCH("/",N120)-1)</f>
        <v>film &amp; video</v>
      </c>
      <c r="R120" t="str">
        <f>RIGHT(N120,LEN(N120)-SEARCH("/",N120))</f>
        <v>shorts</v>
      </c>
      <c r="S120" s="11">
        <f>(((J120/60)/60)/24)+DATE(1970,1,1)+(-8/24)</f>
        <v>40722.720324074071</v>
      </c>
      <c r="T120" s="11">
        <f>(((I120/60)/60)/24)+DATE(1970,1,1)+(-8/24)</f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>LEFT(N121,SEARCH("/",N121)-1)</f>
        <v>film &amp; video</v>
      </c>
      <c r="R121" t="str">
        <f>RIGHT(N121,LEN(N121)-SEARCH("/",N121))</f>
        <v>shorts</v>
      </c>
      <c r="S121" s="11">
        <f>(((J121/60)/60)/24)+DATE(1970,1,1)+(-8/24)</f>
        <v>40738.735949074071</v>
      </c>
      <c r="T121" s="11">
        <f>(((I121/60)/60)/24)+DATE(1970,1,1)+(-8/24)</f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>LEFT(N122,SEARCH("/",N122)-1)</f>
        <v>film &amp; video</v>
      </c>
      <c r="R122" t="str">
        <f>RIGHT(N122,LEN(N122)-SEARCH("/",N122))</f>
        <v>science fiction</v>
      </c>
      <c r="S122" s="11">
        <f>(((J122/60)/60)/24)+DATE(1970,1,1)+(-8/24)</f>
        <v>42615.716516203705</v>
      </c>
      <c r="T122" s="11">
        <f>(((I122/60)/60)/24)+DATE(1970,1,1)+(-8/24)</f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>LEFT(N123,SEARCH("/",N123)-1)</f>
        <v>film &amp; video</v>
      </c>
      <c r="R123" t="str">
        <f>RIGHT(N123,LEN(N123)-SEARCH("/",N123))</f>
        <v>science fiction</v>
      </c>
      <c r="S123" s="11">
        <f>(((J123/60)/60)/24)+DATE(1970,1,1)+(-8/24)</f>
        <v>42096.371643518512</v>
      </c>
      <c r="T123" s="11">
        <f>(((I123/60)/60)/24)+DATE(1970,1,1)+(-8/24)</f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>LEFT(N124,SEARCH("/",N124)-1)</f>
        <v>film &amp; video</v>
      </c>
      <c r="R124" t="str">
        <f>RIGHT(N124,LEN(N124)-SEARCH("/",N124))</f>
        <v>science fiction</v>
      </c>
      <c r="S124" s="11">
        <f>(((J124/60)/60)/24)+DATE(1970,1,1)+(-8/24)</f>
        <v>42593.098460648143</v>
      </c>
      <c r="T124" s="11">
        <f>(((I124/60)/60)/24)+DATE(1970,1,1)+(-8/24)</f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>LEFT(N125,SEARCH("/",N125)-1)</f>
        <v>film &amp; video</v>
      </c>
      <c r="R125" t="str">
        <f>RIGHT(N125,LEN(N125)-SEARCH("/",N125))</f>
        <v>science fiction</v>
      </c>
      <c r="S125" s="11">
        <f>(((J125/60)/60)/24)+DATE(1970,1,1)+(-8/24)</f>
        <v>41904.448657407404</v>
      </c>
      <c r="T125" s="11">
        <f>(((I125/60)/60)/24)+DATE(1970,1,1)+(-8/24)</f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>LEFT(N126,SEARCH("/",N126)-1)</f>
        <v>film &amp; video</v>
      </c>
      <c r="R126" t="str">
        <f>RIGHT(N126,LEN(N126)-SEARCH("/",N126))</f>
        <v>science fiction</v>
      </c>
      <c r="S126" s="11">
        <f>(((J126/60)/60)/24)+DATE(1970,1,1)+(-8/24)</f>
        <v>42114.595393518517</v>
      </c>
      <c r="T126" s="11">
        <f>(((I126/60)/60)/24)+DATE(1970,1,1)+(-8/24)</f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>LEFT(N127,SEARCH("/",N127)-1)</f>
        <v>film &amp; video</v>
      </c>
      <c r="R127" t="str">
        <f>RIGHT(N127,LEN(N127)-SEARCH("/",N127))</f>
        <v>science fiction</v>
      </c>
      <c r="S127" s="11">
        <f>(((J127/60)/60)/24)+DATE(1970,1,1)+(-8/24)</f>
        <v>42709.66064814815</v>
      </c>
      <c r="T127" s="11">
        <f>(((I127/60)/60)/24)+DATE(1970,1,1)+(-8/24)</f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>LEFT(N128,SEARCH("/",N128)-1)</f>
        <v>film &amp; video</v>
      </c>
      <c r="R128" t="str">
        <f>RIGHT(N128,LEN(N128)-SEARCH("/",N128))</f>
        <v>science fiction</v>
      </c>
      <c r="S128" s="11">
        <f>(((J128/60)/60)/24)+DATE(1970,1,1)+(-8/24)</f>
        <v>42135.256215277775</v>
      </c>
      <c r="T128" s="11">
        <f>(((I128/60)/60)/24)+DATE(1970,1,1)+(-8/24)</f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>LEFT(N129,SEARCH("/",N129)-1)</f>
        <v>film &amp; video</v>
      </c>
      <c r="R129" t="str">
        <f>RIGHT(N129,LEN(N129)-SEARCH("/",N129))</f>
        <v>science fiction</v>
      </c>
      <c r="S129" s="11">
        <f>(((J129/60)/60)/24)+DATE(1970,1,1)+(-8/24)</f>
        <v>42067.290983796294</v>
      </c>
      <c r="T129" s="11">
        <f>(((I129/60)/60)/24)+DATE(1970,1,1)+(-8/24)</f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>LEFT(N130,SEARCH("/",N130)-1)</f>
        <v>film &amp; video</v>
      </c>
      <c r="R130" t="str">
        <f>RIGHT(N130,LEN(N130)-SEARCH("/",N130))</f>
        <v>science fiction</v>
      </c>
      <c r="S130" s="11">
        <f>(((J130/60)/60)/24)+DATE(1970,1,1)+(-8/24)</f>
        <v>42627.894594907404</v>
      </c>
      <c r="T130" s="11">
        <f>(((I130/60)/60)/24)+DATE(1970,1,1)+(-8/24)</f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>LEFT(N131,SEARCH("/",N131)-1)</f>
        <v>film &amp; video</v>
      </c>
      <c r="R131" t="str">
        <f>RIGHT(N131,LEN(N131)-SEARCH("/",N131))</f>
        <v>science fiction</v>
      </c>
      <c r="S131" s="11">
        <f>(((J131/60)/60)/24)+DATE(1970,1,1)+(-8/24)</f>
        <v>41882.603969907403</v>
      </c>
      <c r="T131" s="11">
        <f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>LEFT(N132,SEARCH("/",N132)-1)</f>
        <v>film &amp; video</v>
      </c>
      <c r="R132" t="str">
        <f>RIGHT(N132,LEN(N132)-SEARCH("/",N132))</f>
        <v>science fiction</v>
      </c>
      <c r="S132" s="11">
        <f>(((J132/60)/60)/24)+DATE(1970,1,1)+(-8/24)</f>
        <v>41778.582083333327</v>
      </c>
      <c r="T132" s="11">
        <f>(((I132/60)/60)/24)+DATE(1970,1,1)+(-8/24)</f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>LEFT(N133,SEARCH("/",N133)-1)</f>
        <v>film &amp; video</v>
      </c>
      <c r="R133" t="str">
        <f>RIGHT(N133,LEN(N133)-SEARCH("/",N133))</f>
        <v>science fiction</v>
      </c>
      <c r="S133" s="11">
        <f>(((J133/60)/60)/24)+DATE(1970,1,1)+(-8/24)</f>
        <v>42541.504178240742</v>
      </c>
      <c r="T133" s="11">
        <f>(((I133/60)/60)/24)+DATE(1970,1,1)+(-8/24)</f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>LEFT(N134,SEARCH("/",N134)-1)</f>
        <v>film &amp; video</v>
      </c>
      <c r="R134" t="str">
        <f>RIGHT(N134,LEN(N134)-SEARCH("/",N134))</f>
        <v>science fiction</v>
      </c>
      <c r="S134" s="11">
        <f>(((J134/60)/60)/24)+DATE(1970,1,1)+(-8/24)</f>
        <v>41905.47924768518</v>
      </c>
      <c r="T134" s="11">
        <f>(((I134/60)/60)/24)+DATE(1970,1,1)+(-8/24)</f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>LEFT(N135,SEARCH("/",N135)-1)</f>
        <v>film &amp; video</v>
      </c>
      <c r="R135" t="str">
        <f>RIGHT(N135,LEN(N135)-SEARCH("/",N135))</f>
        <v>science fiction</v>
      </c>
      <c r="S135" s="11">
        <f>(((J135/60)/60)/24)+DATE(1970,1,1)+(-8/24)</f>
        <v>42491.474351851844</v>
      </c>
      <c r="T135" s="11">
        <f>(((I135/60)/60)/24)+DATE(1970,1,1)+(-8/24)</f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>LEFT(N136,SEARCH("/",N136)-1)</f>
        <v>film &amp; video</v>
      </c>
      <c r="R136" t="str">
        <f>RIGHT(N136,LEN(N136)-SEARCH("/",N136))</f>
        <v>science fiction</v>
      </c>
      <c r="S136" s="11">
        <f>(((J136/60)/60)/24)+DATE(1970,1,1)+(-8/24)</f>
        <v>42221.576597222222</v>
      </c>
      <c r="T136" s="11">
        <f>(((I136/60)/60)/24)+DATE(1970,1,1)+(-8/24)</f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>LEFT(N137,SEARCH("/",N137)-1)</f>
        <v>film &amp; video</v>
      </c>
      <c r="R137" t="str">
        <f>RIGHT(N137,LEN(N137)-SEARCH("/",N137))</f>
        <v>science fiction</v>
      </c>
      <c r="S137" s="11">
        <f>(((J137/60)/60)/24)+DATE(1970,1,1)+(-8/24)</f>
        <v>41788.048576388886</v>
      </c>
      <c r="T137" s="11">
        <f>(((I137/60)/60)/24)+DATE(1970,1,1)+(-8/24)</f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>LEFT(N138,SEARCH("/",N138)-1)</f>
        <v>film &amp; video</v>
      </c>
      <c r="R138" t="str">
        <f>RIGHT(N138,LEN(N138)-SEARCH("/",N138))</f>
        <v>science fiction</v>
      </c>
      <c r="S138" s="11">
        <f>(((J138/60)/60)/24)+DATE(1970,1,1)+(-8/24)</f>
        <v>42096.076782407406</v>
      </c>
      <c r="T138" s="11">
        <f>(((I138/60)/60)/24)+DATE(1970,1,1)+(-8/24)</f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>LEFT(N139,SEARCH("/",N139)-1)</f>
        <v>film &amp; video</v>
      </c>
      <c r="R139" t="str">
        <f>RIGHT(N139,LEN(N139)-SEARCH("/",N139))</f>
        <v>science fiction</v>
      </c>
      <c r="S139" s="11">
        <f>(((J139/60)/60)/24)+DATE(1970,1,1)+(-8/24)</f>
        <v>42239.240659722222</v>
      </c>
      <c r="T139" s="11">
        <f>(((I139/60)/60)/24)+DATE(1970,1,1)+(-8/24)</f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>LEFT(N140,SEARCH("/",N140)-1)</f>
        <v>film &amp; video</v>
      </c>
      <c r="R140" t="str">
        <f>RIGHT(N140,LEN(N140)-SEARCH("/",N140))</f>
        <v>science fiction</v>
      </c>
      <c r="S140" s="11">
        <f>(((J140/60)/60)/24)+DATE(1970,1,1)+(-8/24)</f>
        <v>42185.924085648141</v>
      </c>
      <c r="T140" s="11">
        <f>(((I140/60)/60)/24)+DATE(1970,1,1)+(-8/24)</f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>LEFT(N141,SEARCH("/",N141)-1)</f>
        <v>film &amp; video</v>
      </c>
      <c r="R141" t="str">
        <f>RIGHT(N141,LEN(N141)-SEARCH("/",N141))</f>
        <v>science fiction</v>
      </c>
      <c r="S141" s="11">
        <f>(((J141/60)/60)/24)+DATE(1970,1,1)+(-8/24)</f>
        <v>42187.587638888886</v>
      </c>
      <c r="T141" s="11">
        <f>(((I141/60)/60)/24)+DATE(1970,1,1)+(-8/24)</f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>LEFT(N142,SEARCH("/",N142)-1)</f>
        <v>film &amp; video</v>
      </c>
      <c r="R142" t="str">
        <f>RIGHT(N142,LEN(N142)-SEARCH("/",N142))</f>
        <v>science fiction</v>
      </c>
      <c r="S142" s="11">
        <f>(((J142/60)/60)/24)+DATE(1970,1,1)+(-8/24)</f>
        <v>42052.864953703705</v>
      </c>
      <c r="T142" s="11">
        <f>(((I142/60)/60)/24)+DATE(1970,1,1)+(-8/24)</f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>LEFT(N143,SEARCH("/",N143)-1)</f>
        <v>film &amp; video</v>
      </c>
      <c r="R143" t="str">
        <f>RIGHT(N143,LEN(N143)-SEARCH("/",N143))</f>
        <v>science fiction</v>
      </c>
      <c r="S143" s="11">
        <f>(((J143/60)/60)/24)+DATE(1970,1,1)+(-8/24)</f>
        <v>42109.819710648146</v>
      </c>
      <c r="T143" s="11">
        <f>(((I143/60)/60)/24)+DATE(1970,1,1)+(-8/24)</f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>LEFT(N144,SEARCH("/",N144)-1)</f>
        <v>film &amp; video</v>
      </c>
      <c r="R144" t="str">
        <f>RIGHT(N144,LEN(N144)-SEARCH("/",N144))</f>
        <v>science fiction</v>
      </c>
      <c r="S144" s="11">
        <f>(((J144/60)/60)/24)+DATE(1970,1,1)+(-8/24)</f>
        <v>41938.559930555552</v>
      </c>
      <c r="T144" s="11">
        <f>(((I144/60)/60)/24)+DATE(1970,1,1)+(-8/24)</f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>LEFT(N145,SEARCH("/",N145)-1)</f>
        <v>film &amp; video</v>
      </c>
      <c r="R145" t="str">
        <f>RIGHT(N145,LEN(N145)-SEARCH("/",N145))</f>
        <v>science fiction</v>
      </c>
      <c r="S145" s="11">
        <f>(((J145/60)/60)/24)+DATE(1970,1,1)+(-8/24)</f>
        <v>42558.730810185189</v>
      </c>
      <c r="T145" s="11">
        <f>(((I145/60)/60)/24)+DATE(1970,1,1)+(-8/24)</f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>LEFT(N146,SEARCH("/",N146)-1)</f>
        <v>film &amp; video</v>
      </c>
      <c r="R146" t="str">
        <f>RIGHT(N146,LEN(N146)-SEARCH("/",N146))</f>
        <v>science fiction</v>
      </c>
      <c r="S146" s="11">
        <f>(((J146/60)/60)/24)+DATE(1970,1,1)+(-8/24)</f>
        <v>42047.429074074076</v>
      </c>
      <c r="T146" s="11">
        <f>(((I146/60)/60)/24)+DATE(1970,1,1)+(-8/24)</f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>LEFT(N147,SEARCH("/",N147)-1)</f>
        <v>film &amp; video</v>
      </c>
      <c r="R147" t="str">
        <f>RIGHT(N147,LEN(N147)-SEARCH("/",N147))</f>
        <v>science fiction</v>
      </c>
      <c r="S147" s="11">
        <f>(((J147/60)/60)/24)+DATE(1970,1,1)+(-8/24)</f>
        <v>42200.208935185183</v>
      </c>
      <c r="T147" s="11">
        <f>(((I147/60)/60)/24)+DATE(1970,1,1)+(-8/24)</f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>LEFT(N148,SEARCH("/",N148)-1)</f>
        <v>film &amp; video</v>
      </c>
      <c r="R148" t="str">
        <f>RIGHT(N148,LEN(N148)-SEARCH("/",N148))</f>
        <v>science fiction</v>
      </c>
      <c r="S148" s="11">
        <f>(((J148/60)/60)/24)+DATE(1970,1,1)+(-8/24)</f>
        <v>42692.682847222219</v>
      </c>
      <c r="T148" s="11">
        <f>(((I148/60)/60)/24)+DATE(1970,1,1)+(-8/24)</f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>LEFT(N149,SEARCH("/",N149)-1)</f>
        <v>film &amp; video</v>
      </c>
      <c r="R149" t="str">
        <f>RIGHT(N149,LEN(N149)-SEARCH("/",N149))</f>
        <v>science fiction</v>
      </c>
      <c r="S149" s="11">
        <f>(((J149/60)/60)/24)+DATE(1970,1,1)+(-8/24)</f>
        <v>41969.434490740743</v>
      </c>
      <c r="T149" s="11">
        <f>(((I149/60)/60)/24)+DATE(1970,1,1)+(-8/24)</f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>LEFT(N150,SEARCH("/",N150)-1)</f>
        <v>film &amp; video</v>
      </c>
      <c r="R150" t="str">
        <f>RIGHT(N150,LEN(N150)-SEARCH("/",N150))</f>
        <v>science fiction</v>
      </c>
      <c r="S150" s="11">
        <f>(((J150/60)/60)/24)+DATE(1970,1,1)+(-8/24)</f>
        <v>42396.948333333326</v>
      </c>
      <c r="T150" s="11">
        <f>(((I150/60)/60)/24)+DATE(1970,1,1)+(-8/24)</f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>LEFT(N151,SEARCH("/",N151)-1)</f>
        <v>film &amp; video</v>
      </c>
      <c r="R151" t="str">
        <f>RIGHT(N151,LEN(N151)-SEARCH("/",N151))</f>
        <v>science fiction</v>
      </c>
      <c r="S151" s="11">
        <f>(((J151/60)/60)/24)+DATE(1970,1,1)+(-8/24)</f>
        <v>41967.838773148142</v>
      </c>
      <c r="T151" s="11">
        <f>(((I151/60)/60)/24)+DATE(1970,1,1)+(-8/24)</f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>LEFT(N152,SEARCH("/",N152)-1)</f>
        <v>film &amp; video</v>
      </c>
      <c r="R152" t="str">
        <f>RIGHT(N152,LEN(N152)-SEARCH("/",N152))</f>
        <v>science fiction</v>
      </c>
      <c r="S152" s="11">
        <f>(((J152/60)/60)/24)+DATE(1970,1,1)+(-8/24)</f>
        <v>42089.82849537037</v>
      </c>
      <c r="T152" s="11">
        <f>(((I152/60)/60)/24)+DATE(1970,1,1)+(-8/24)</f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>LEFT(N153,SEARCH("/",N153)-1)</f>
        <v>film &amp; video</v>
      </c>
      <c r="R153" t="str">
        <f>RIGHT(N153,LEN(N153)-SEARCH("/",N153))</f>
        <v>science fiction</v>
      </c>
      <c r="S153" s="11">
        <f>(((J153/60)/60)/24)+DATE(1970,1,1)+(-8/24)</f>
        <v>42113.217488425922</v>
      </c>
      <c r="T153" s="11">
        <f>(((I153/60)/60)/24)+DATE(1970,1,1)+(-8/24)</f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>LEFT(N154,SEARCH("/",N154)-1)</f>
        <v>film &amp; video</v>
      </c>
      <c r="R154" t="str">
        <f>RIGHT(N154,LEN(N154)-SEARCH("/",N154))</f>
        <v>science fiction</v>
      </c>
      <c r="S154" s="11">
        <f>(((J154/60)/60)/24)+DATE(1970,1,1)+(-8/24)</f>
        <v>41874.744212962964</v>
      </c>
      <c r="T154" s="11">
        <f>(((I154/60)/60)/24)+DATE(1970,1,1)+(-8/24)</f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>LEFT(N155,SEARCH("/",N155)-1)</f>
        <v>film &amp; video</v>
      </c>
      <c r="R155" t="str">
        <f>RIGHT(N155,LEN(N155)-SEARCH("/",N155))</f>
        <v>science fiction</v>
      </c>
      <c r="S155" s="11">
        <f>(((J155/60)/60)/24)+DATE(1970,1,1)+(-8/24)</f>
        <v>41933.252824074072</v>
      </c>
      <c r="T155" s="11">
        <f>(((I155/60)/60)/24)+DATE(1970,1,1)+(-8/24)</f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>LEFT(N156,SEARCH("/",N156)-1)</f>
        <v>film &amp; video</v>
      </c>
      <c r="R156" t="str">
        <f>RIGHT(N156,LEN(N156)-SEARCH("/",N156))</f>
        <v>science fiction</v>
      </c>
      <c r="S156" s="11">
        <f>(((J156/60)/60)/24)+DATE(1970,1,1)+(-8/24)</f>
        <v>42115.214062499996</v>
      </c>
      <c r="T156" s="11">
        <f>(((I156/60)/60)/24)+DATE(1970,1,1)+(-8/24)</f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>LEFT(N157,SEARCH("/",N157)-1)</f>
        <v>film &amp; video</v>
      </c>
      <c r="R157" t="str">
        <f>RIGHT(N157,LEN(N157)-SEARCH("/",N157))</f>
        <v>science fiction</v>
      </c>
      <c r="S157" s="11">
        <f>(((J157/60)/60)/24)+DATE(1970,1,1)+(-8/24)</f>
        <v>42168.226099537038</v>
      </c>
      <c r="T157" s="11">
        <f>(((I157/60)/60)/24)+DATE(1970,1,1)+(-8/24)</f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>LEFT(N158,SEARCH("/",N158)-1)</f>
        <v>film &amp; video</v>
      </c>
      <c r="R158" t="str">
        <f>RIGHT(N158,LEN(N158)-SEARCH("/",N158))</f>
        <v>science fiction</v>
      </c>
      <c r="S158" s="11">
        <f>(((J158/60)/60)/24)+DATE(1970,1,1)+(-8/24)</f>
        <v>41793.791620370372</v>
      </c>
      <c r="T158" s="11">
        <f>(((I158/60)/60)/24)+DATE(1970,1,1)+(-8/24)</f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>LEFT(N159,SEARCH("/",N159)-1)</f>
        <v>film &amp; video</v>
      </c>
      <c r="R159" t="str">
        <f>RIGHT(N159,LEN(N159)-SEARCH("/",N159))</f>
        <v>science fiction</v>
      </c>
      <c r="S159" s="11">
        <f>(((J159/60)/60)/24)+DATE(1970,1,1)+(-8/24)</f>
        <v>42396.578379629624</v>
      </c>
      <c r="T159" s="11">
        <f>(((I159/60)/60)/24)+DATE(1970,1,1)+(-8/24)</f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>LEFT(N160,SEARCH("/",N160)-1)</f>
        <v>film &amp; video</v>
      </c>
      <c r="R160" t="str">
        <f>RIGHT(N160,LEN(N160)-SEARCH("/",N160))</f>
        <v>science fiction</v>
      </c>
      <c r="S160" s="11">
        <f>(((J160/60)/60)/24)+DATE(1970,1,1)+(-8/24)</f>
        <v>41903.743379629625</v>
      </c>
      <c r="T160" s="11">
        <f>(((I160/60)/60)/24)+DATE(1970,1,1)+(-8/24)</f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>LEFT(N161,SEARCH("/",N161)-1)</f>
        <v>film &amp; video</v>
      </c>
      <c r="R161" t="str">
        <f>RIGHT(N161,LEN(N161)-SEARCH("/",N161))</f>
        <v>science fiction</v>
      </c>
      <c r="S161" s="11">
        <f>(((J161/60)/60)/24)+DATE(1970,1,1)+(-8/24)</f>
        <v>42514.101215277777</v>
      </c>
      <c r="T161" s="11">
        <f>(((I161/60)/60)/24)+DATE(1970,1,1)+(-8/24)</f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>LEFT(N162,SEARCH("/",N162)-1)</f>
        <v>film &amp; video</v>
      </c>
      <c r="R162" t="str">
        <f>RIGHT(N162,LEN(N162)-SEARCH("/",N162))</f>
        <v>drama</v>
      </c>
      <c r="S162" s="11">
        <f>(((J162/60)/60)/24)+DATE(1970,1,1)+(-8/24)</f>
        <v>42171.579756944448</v>
      </c>
      <c r="T162" s="11">
        <f>(((I162/60)/60)/24)+DATE(1970,1,1)+(-8/24)</f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>LEFT(N163,SEARCH("/",N163)-1)</f>
        <v>film &amp; video</v>
      </c>
      <c r="R163" t="str">
        <f>RIGHT(N163,LEN(N163)-SEARCH("/",N163))</f>
        <v>drama</v>
      </c>
      <c r="S163" s="11">
        <f>(((J163/60)/60)/24)+DATE(1970,1,1)+(-8/24)</f>
        <v>41792.354108796295</v>
      </c>
      <c r="T163" s="11">
        <f>(((I163/60)/60)/24)+DATE(1970,1,1)+(-8/24)</f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>LEFT(N164,SEARCH("/",N164)-1)</f>
        <v>film &amp; video</v>
      </c>
      <c r="R164" t="str">
        <f>RIGHT(N164,LEN(N164)-SEARCH("/",N164))</f>
        <v>drama</v>
      </c>
      <c r="S164" s="11">
        <f>(((J164/60)/60)/24)+DATE(1970,1,1)+(-8/24)</f>
        <v>41834.79347222222</v>
      </c>
      <c r="T164" s="11">
        <f>(((I164/60)/60)/24)+DATE(1970,1,1)+(-8/24)</f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>LEFT(N165,SEARCH("/",N165)-1)</f>
        <v>film &amp; video</v>
      </c>
      <c r="R165" t="str">
        <f>RIGHT(N165,LEN(N165)-SEARCH("/",N165))</f>
        <v>drama</v>
      </c>
      <c r="S165" s="11">
        <f>(((J165/60)/60)/24)+DATE(1970,1,1)+(-8/24)</f>
        <v>42243.627939814811</v>
      </c>
      <c r="T165" s="11">
        <f>(((I165/60)/60)/24)+DATE(1970,1,1)+(-8/24)</f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>LEFT(N166,SEARCH("/",N166)-1)</f>
        <v>film &amp; video</v>
      </c>
      <c r="R166" t="str">
        <f>RIGHT(N166,LEN(N166)-SEARCH("/",N166))</f>
        <v>drama</v>
      </c>
      <c r="S166" s="11">
        <f>(((J166/60)/60)/24)+DATE(1970,1,1)+(-8/24)</f>
        <v>41841.429409722223</v>
      </c>
      <c r="T166" s="11">
        <f>(((I166/60)/60)/24)+DATE(1970,1,1)+(-8/24)</f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>LEFT(N167,SEARCH("/",N167)-1)</f>
        <v>film &amp; video</v>
      </c>
      <c r="R167" t="str">
        <f>RIGHT(N167,LEN(N167)-SEARCH("/",N167))</f>
        <v>drama</v>
      </c>
      <c r="S167" s="11">
        <f>(((J167/60)/60)/24)+DATE(1970,1,1)+(-8/24)</f>
        <v>42351.325509259252</v>
      </c>
      <c r="T167" s="11">
        <f>(((I167/60)/60)/24)+DATE(1970,1,1)+(-8/24)</f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>LEFT(N168,SEARCH("/",N168)-1)</f>
        <v>film &amp; video</v>
      </c>
      <c r="R168" t="str">
        <f>RIGHT(N168,LEN(N168)-SEARCH("/",N168))</f>
        <v>drama</v>
      </c>
      <c r="S168" s="11">
        <f>(((J168/60)/60)/24)+DATE(1970,1,1)+(-8/24)</f>
        <v>42720.742615740739</v>
      </c>
      <c r="T168" s="11">
        <f>(((I168/60)/60)/24)+DATE(1970,1,1)+(-8/24)</f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>LEFT(N169,SEARCH("/",N169)-1)</f>
        <v>film &amp; video</v>
      </c>
      <c r="R169" t="str">
        <f>RIGHT(N169,LEN(N169)-SEARCH("/",N169))</f>
        <v>drama</v>
      </c>
      <c r="S169" s="11">
        <f>(((J169/60)/60)/24)+DATE(1970,1,1)+(-8/24)</f>
        <v>42160.594155092585</v>
      </c>
      <c r="T169" s="11">
        <f>(((I169/60)/60)/24)+DATE(1970,1,1)+(-8/24)</f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>LEFT(N170,SEARCH("/",N170)-1)</f>
        <v>film &amp; video</v>
      </c>
      <c r="R170" t="str">
        <f>RIGHT(N170,LEN(N170)-SEARCH("/",N170))</f>
        <v>drama</v>
      </c>
      <c r="S170" s="11">
        <f>(((J170/60)/60)/24)+DATE(1970,1,1)+(-8/24)</f>
        <v>42052.501967592594</v>
      </c>
      <c r="T170" s="11">
        <f>(((I170/60)/60)/24)+DATE(1970,1,1)+(-8/24)</f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>LEFT(N171,SEARCH("/",N171)-1)</f>
        <v>film &amp; video</v>
      </c>
      <c r="R171" t="str">
        <f>RIGHT(N171,LEN(N171)-SEARCH("/",N171))</f>
        <v>drama</v>
      </c>
      <c r="S171" s="11">
        <f>(((J171/60)/60)/24)+DATE(1970,1,1)+(-8/24)</f>
        <v>41900.171979166662</v>
      </c>
      <c r="T171" s="11">
        <f>(((I171/60)/60)/24)+DATE(1970,1,1)+(-8/24)</f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>LEFT(N172,SEARCH("/",N172)-1)</f>
        <v>film &amp; video</v>
      </c>
      <c r="R172" t="str">
        <f>RIGHT(N172,LEN(N172)-SEARCH("/",N172))</f>
        <v>drama</v>
      </c>
      <c r="S172" s="11">
        <f>(((J172/60)/60)/24)+DATE(1970,1,1)+(-8/24)</f>
        <v>42216.644479166665</v>
      </c>
      <c r="T172" s="11">
        <f>(((I172/60)/60)/24)+DATE(1970,1,1)+(-8/24)</f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>LEFT(N173,SEARCH("/",N173)-1)</f>
        <v>film &amp; video</v>
      </c>
      <c r="R173" t="str">
        <f>RIGHT(N173,LEN(N173)-SEARCH("/",N173))</f>
        <v>drama</v>
      </c>
      <c r="S173" s="11">
        <f>(((J173/60)/60)/24)+DATE(1970,1,1)+(-8/24)</f>
        <v>42533.847384259258</v>
      </c>
      <c r="T173" s="11">
        <f>(((I173/60)/60)/24)+DATE(1970,1,1)+(-8/24)</f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>LEFT(N174,SEARCH("/",N174)-1)</f>
        <v>film &amp; video</v>
      </c>
      <c r="R174" t="str">
        <f>RIGHT(N174,LEN(N174)-SEARCH("/",N174))</f>
        <v>drama</v>
      </c>
      <c r="S174" s="11">
        <f>(((J174/60)/60)/24)+DATE(1970,1,1)+(-8/24)</f>
        <v>42047.061608796292</v>
      </c>
      <c r="T174" s="11">
        <f>(((I174/60)/60)/24)+DATE(1970,1,1)+(-8/24)</f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>LEFT(N175,SEARCH("/",N175)-1)</f>
        <v>film &amp; video</v>
      </c>
      <c r="R175" t="str">
        <f>RIGHT(N175,LEN(N175)-SEARCH("/",N175))</f>
        <v>drama</v>
      </c>
      <c r="S175" s="11">
        <f>(((J175/60)/60)/24)+DATE(1970,1,1)+(-8/24)</f>
        <v>42033.239675925921</v>
      </c>
      <c r="T175" s="11">
        <f>(((I175/60)/60)/24)+DATE(1970,1,1)+(-8/24)</f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>LEFT(N176,SEARCH("/",N176)-1)</f>
        <v>film &amp; video</v>
      </c>
      <c r="R176" t="str">
        <f>RIGHT(N176,LEN(N176)-SEARCH("/",N176))</f>
        <v>drama</v>
      </c>
      <c r="S176" s="11">
        <f>(((J176/60)/60)/24)+DATE(1970,1,1)+(-8/24)</f>
        <v>42072.42564814815</v>
      </c>
      <c r="T176" s="11">
        <f>(((I176/60)/60)/24)+DATE(1970,1,1)+(-8/24)</f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>LEFT(N177,SEARCH("/",N177)-1)</f>
        <v>film &amp; video</v>
      </c>
      <c r="R177" t="str">
        <f>RIGHT(N177,LEN(N177)-SEARCH("/",N177))</f>
        <v>drama</v>
      </c>
      <c r="S177" s="11">
        <f>(((J177/60)/60)/24)+DATE(1970,1,1)+(-8/24)</f>
        <v>41855.444571759253</v>
      </c>
      <c r="T177" s="11">
        <f>(((I177/60)/60)/24)+DATE(1970,1,1)+(-8/24)</f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>LEFT(N178,SEARCH("/",N178)-1)</f>
        <v>film &amp; video</v>
      </c>
      <c r="R178" t="str">
        <f>RIGHT(N178,LEN(N178)-SEARCH("/",N178))</f>
        <v>drama</v>
      </c>
      <c r="S178" s="11">
        <f>(((J178/60)/60)/24)+DATE(1970,1,1)+(-8/24)</f>
        <v>42191.490729166668</v>
      </c>
      <c r="T178" s="11">
        <f>(((I178/60)/60)/24)+DATE(1970,1,1)+(-8/24)</f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>LEFT(N179,SEARCH("/",N179)-1)</f>
        <v>film &amp; video</v>
      </c>
      <c r="R179" t="str">
        <f>RIGHT(N179,LEN(N179)-SEARCH("/",N179))</f>
        <v>drama</v>
      </c>
      <c r="S179" s="11">
        <f>(((J179/60)/60)/24)+DATE(1970,1,1)+(-8/24)</f>
        <v>42069.714421296296</v>
      </c>
      <c r="T179" s="11">
        <f>(((I179/60)/60)/24)+DATE(1970,1,1)+(-8/24)</f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>LEFT(N180,SEARCH("/",N180)-1)</f>
        <v>film &amp; video</v>
      </c>
      <c r="R180" t="str">
        <f>RIGHT(N180,LEN(N180)-SEARCH("/",N180))</f>
        <v>drama</v>
      </c>
      <c r="S180" s="11">
        <f>(((J180/60)/60)/24)+DATE(1970,1,1)+(-8/24)</f>
        <v>42304.622048611105</v>
      </c>
      <c r="T180" s="11">
        <f>(((I180/60)/60)/24)+DATE(1970,1,1)+(-8/24)</f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>LEFT(N181,SEARCH("/",N181)-1)</f>
        <v>film &amp; video</v>
      </c>
      <c r="R181" t="str">
        <f>RIGHT(N181,LEN(N181)-SEARCH("/",N181))</f>
        <v>drama</v>
      </c>
      <c r="S181" s="11">
        <f>(((J181/60)/60)/24)+DATE(1970,1,1)+(-8/24)</f>
        <v>42402.747164351851</v>
      </c>
      <c r="T181" s="11">
        <f>(((I181/60)/60)/24)+DATE(1970,1,1)+(-8/24)</f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>LEFT(N182,SEARCH("/",N182)-1)</f>
        <v>film &amp; video</v>
      </c>
      <c r="R182" t="str">
        <f>RIGHT(N182,LEN(N182)-SEARCH("/",N182))</f>
        <v>drama</v>
      </c>
      <c r="S182" s="11">
        <f>(((J182/60)/60)/24)+DATE(1970,1,1)+(-8/24)</f>
        <v>42067.657905092587</v>
      </c>
      <c r="T182" s="11">
        <f>(((I182/60)/60)/24)+DATE(1970,1,1)+(-8/24)</f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>LEFT(N183,SEARCH("/",N183)-1)</f>
        <v>film &amp; video</v>
      </c>
      <c r="R183" t="str">
        <f>RIGHT(N183,LEN(N183)-SEARCH("/",N183))</f>
        <v>drama</v>
      </c>
      <c r="S183" s="11">
        <f>(((J183/60)/60)/24)+DATE(1970,1,1)+(-8/24)</f>
        <v>42147.408506944441</v>
      </c>
      <c r="T183" s="11">
        <f>(((I183/60)/60)/24)+DATE(1970,1,1)+(-8/24)</f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>LEFT(N184,SEARCH("/",N184)-1)</f>
        <v>film &amp; video</v>
      </c>
      <c r="R184" t="str">
        <f>RIGHT(N184,LEN(N184)-SEARCH("/",N184))</f>
        <v>drama</v>
      </c>
      <c r="S184" s="11">
        <f>(((J184/60)/60)/24)+DATE(1970,1,1)+(-8/24)</f>
        <v>42711.678611111107</v>
      </c>
      <c r="T184" s="11">
        <f>(((I184/60)/60)/24)+DATE(1970,1,1)+(-8/24)</f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>LEFT(N185,SEARCH("/",N185)-1)</f>
        <v>film &amp; video</v>
      </c>
      <c r="R185" t="str">
        <f>RIGHT(N185,LEN(N185)-SEARCH("/",N185))</f>
        <v>drama</v>
      </c>
      <c r="S185" s="11">
        <f>(((J185/60)/60)/24)+DATE(1970,1,1)+(-8/24)</f>
        <v>41939.476967592593</v>
      </c>
      <c r="T185" s="11">
        <f>(((I185/60)/60)/24)+DATE(1970,1,1)+(-8/24)</f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>LEFT(N186,SEARCH("/",N186)-1)</f>
        <v>film &amp; video</v>
      </c>
      <c r="R186" t="str">
        <f>RIGHT(N186,LEN(N186)-SEARCH("/",N186))</f>
        <v>drama</v>
      </c>
      <c r="S186" s="11">
        <f>(((J186/60)/60)/24)+DATE(1970,1,1)+(-8/24)</f>
        <v>41825.45789351852</v>
      </c>
      <c r="T186" s="11">
        <f>(((I186/60)/60)/24)+DATE(1970,1,1)+(-8/24)</f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>LEFT(N187,SEARCH("/",N187)-1)</f>
        <v>film &amp; video</v>
      </c>
      <c r="R187" t="str">
        <f>RIGHT(N187,LEN(N187)-SEARCH("/",N187))</f>
        <v>drama</v>
      </c>
      <c r="S187" s="11">
        <f>(((J187/60)/60)/24)+DATE(1970,1,1)+(-8/24)</f>
        <v>42570.577997685185</v>
      </c>
      <c r="T187" s="11">
        <f>(((I187/60)/60)/24)+DATE(1970,1,1)+(-8/24)</f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>LEFT(N188,SEARCH("/",N188)-1)</f>
        <v>film &amp; video</v>
      </c>
      <c r="R188" t="str">
        <f>RIGHT(N188,LEN(N188)-SEARCH("/",N188))</f>
        <v>drama</v>
      </c>
      <c r="S188" s="11">
        <f>(((J188/60)/60)/24)+DATE(1970,1,1)+(-8/24)</f>
        <v>42767.479560185187</v>
      </c>
      <c r="T188" s="11">
        <f>(((I188/60)/60)/24)+DATE(1970,1,1)+(-8/24)</f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>LEFT(N189,SEARCH("/",N189)-1)</f>
        <v>film &amp; video</v>
      </c>
      <c r="R189" t="str">
        <f>RIGHT(N189,LEN(N189)-SEARCH("/",N189))</f>
        <v>drama</v>
      </c>
      <c r="S189" s="11">
        <f>(((J189/60)/60)/24)+DATE(1970,1,1)+(-8/24)</f>
        <v>42181.90112268518</v>
      </c>
      <c r="T189" s="11">
        <f>(((I189/60)/60)/24)+DATE(1970,1,1)+(-8/24)</f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>LEFT(N190,SEARCH("/",N190)-1)</f>
        <v>film &amp; video</v>
      </c>
      <c r="R190" t="str">
        <f>RIGHT(N190,LEN(N190)-SEARCH("/",N190))</f>
        <v>drama</v>
      </c>
      <c r="S190" s="11">
        <f>(((J190/60)/60)/24)+DATE(1970,1,1)+(-8/24)</f>
        <v>41856.849710648145</v>
      </c>
      <c r="T190" s="11">
        <f>(((I190/60)/60)/24)+DATE(1970,1,1)+(-8/24)</f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>LEFT(N191,SEARCH("/",N191)-1)</f>
        <v>film &amp; video</v>
      </c>
      <c r="R191" t="str">
        <f>RIGHT(N191,LEN(N191)-SEARCH("/",N191))</f>
        <v>drama</v>
      </c>
      <c r="S191" s="11">
        <f>(((J191/60)/60)/24)+DATE(1970,1,1)+(-8/24)</f>
        <v>42556.357372685183</v>
      </c>
      <c r="T191" s="11">
        <f>(((I191/60)/60)/24)+DATE(1970,1,1)+(-8/24)</f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>LEFT(N192,SEARCH("/",N192)-1)</f>
        <v>film &amp; video</v>
      </c>
      <c r="R192" t="str">
        <f>RIGHT(N192,LEN(N192)-SEARCH("/",N192))</f>
        <v>drama</v>
      </c>
      <c r="S192" s="11">
        <f>(((J192/60)/60)/24)+DATE(1970,1,1)+(-8/24)</f>
        <v>42527.317662037036</v>
      </c>
      <c r="T192" s="11">
        <f>(((I192/60)/60)/24)+DATE(1970,1,1)+(-8/24)</f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>LEFT(N193,SEARCH("/",N193)-1)</f>
        <v>film &amp; video</v>
      </c>
      <c r="R193" t="str">
        <f>RIGHT(N193,LEN(N193)-SEARCH("/",N193))</f>
        <v>drama</v>
      </c>
      <c r="S193" s="11">
        <f>(((J193/60)/60)/24)+DATE(1970,1,1)+(-8/24)</f>
        <v>42239.108078703699</v>
      </c>
      <c r="T193" s="11">
        <f>(((I193/60)/60)/24)+DATE(1970,1,1)+(-8/24)</f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>LEFT(N194,SEARCH("/",N194)-1)</f>
        <v>film &amp; video</v>
      </c>
      <c r="R194" t="str">
        <f>RIGHT(N194,LEN(N194)-SEARCH("/",N194))</f>
        <v>drama</v>
      </c>
      <c r="S194" s="11">
        <f>(((J194/60)/60)/24)+DATE(1970,1,1)+(-8/24)</f>
        <v>41899.458703703705</v>
      </c>
      <c r="T194" s="11">
        <f>(((I194/60)/60)/24)+DATE(1970,1,1)+(-8/24)</f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>LEFT(N195,SEARCH("/",N195)-1)</f>
        <v>film &amp; video</v>
      </c>
      <c r="R195" t="str">
        <f>RIGHT(N195,LEN(N195)-SEARCH("/",N195))</f>
        <v>drama</v>
      </c>
      <c r="S195" s="11">
        <f>(((J195/60)/60)/24)+DATE(1970,1,1)+(-8/24)</f>
        <v>41911.601458333331</v>
      </c>
      <c r="T195" s="11">
        <f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>LEFT(N196,SEARCH("/",N196)-1)</f>
        <v>film &amp; video</v>
      </c>
      <c r="R196" t="str">
        <f>RIGHT(N196,LEN(N196)-SEARCH("/",N196))</f>
        <v>drama</v>
      </c>
      <c r="S196" s="11">
        <f>(((J196/60)/60)/24)+DATE(1970,1,1)+(-8/24)</f>
        <v>42375.663553240738</v>
      </c>
      <c r="T196" s="11">
        <f>(((I196/60)/60)/24)+DATE(1970,1,1)+(-8/24)</f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>LEFT(N197,SEARCH("/",N197)-1)</f>
        <v>film &amp; video</v>
      </c>
      <c r="R197" t="str">
        <f>RIGHT(N197,LEN(N197)-SEARCH("/",N197))</f>
        <v>drama</v>
      </c>
      <c r="S197" s="11">
        <f>(((J197/60)/60)/24)+DATE(1970,1,1)+(-8/24)</f>
        <v>42135.337175925924</v>
      </c>
      <c r="T197" s="11">
        <f>(((I197/60)/60)/24)+DATE(1970,1,1)+(-8/24)</f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>LEFT(N198,SEARCH("/",N198)-1)</f>
        <v>film &amp; video</v>
      </c>
      <c r="R198" t="str">
        <f>RIGHT(N198,LEN(N198)-SEARCH("/",N198))</f>
        <v>drama</v>
      </c>
      <c r="S198" s="11">
        <f>(((J198/60)/60)/24)+DATE(1970,1,1)+(-8/24)</f>
        <v>42259.209467592591</v>
      </c>
      <c r="T198" s="11">
        <f>(((I198/60)/60)/24)+DATE(1970,1,1)+(-8/24)</f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>LEFT(N199,SEARCH("/",N199)-1)</f>
        <v>film &amp; video</v>
      </c>
      <c r="R199" t="str">
        <f>RIGHT(N199,LEN(N199)-SEARCH("/",N199))</f>
        <v>drama</v>
      </c>
      <c r="S199" s="11">
        <f>(((J199/60)/60)/24)+DATE(1970,1,1)+(-8/24)</f>
        <v>42741.515046296299</v>
      </c>
      <c r="T199" s="11">
        <f>(((I199/60)/60)/24)+DATE(1970,1,1)+(-8/24)</f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>LEFT(N200,SEARCH("/",N200)-1)</f>
        <v>film &amp; video</v>
      </c>
      <c r="R200" t="str">
        <f>RIGHT(N200,LEN(N200)-SEARCH("/",N200))</f>
        <v>drama</v>
      </c>
      <c r="S200" s="11">
        <f>(((J200/60)/60)/24)+DATE(1970,1,1)+(-8/24)</f>
        <v>41887.050023148149</v>
      </c>
      <c r="T200" s="11">
        <f>(((I200/60)/60)/24)+DATE(1970,1,1)+(-8/24)</f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>LEFT(N201,SEARCH("/",N201)-1)</f>
        <v>film &amp; video</v>
      </c>
      <c r="R201" t="str">
        <f>RIGHT(N201,LEN(N201)-SEARCH("/",N201))</f>
        <v>drama</v>
      </c>
      <c r="S201" s="11">
        <f>(((J201/60)/60)/24)+DATE(1970,1,1)+(-8/24)</f>
        <v>42583.790532407402</v>
      </c>
      <c r="T201" s="11">
        <f>(((I201/60)/60)/24)+DATE(1970,1,1)+(-8/24)</f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>LEFT(N202,SEARCH("/",N202)-1)</f>
        <v>film &amp; video</v>
      </c>
      <c r="R202" t="str">
        <f>RIGHT(N202,LEN(N202)-SEARCH("/",N202))</f>
        <v>drama</v>
      </c>
      <c r="S202" s="11">
        <f>(((J202/60)/60)/24)+DATE(1970,1,1)+(-8/24)</f>
        <v>41866.750034722223</v>
      </c>
      <c r="T202" s="11">
        <f>(((I202/60)/60)/24)+DATE(1970,1,1)+(-8/24)</f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>LEFT(N203,SEARCH("/",N203)-1)</f>
        <v>film &amp; video</v>
      </c>
      <c r="R203" t="str">
        <f>RIGHT(N203,LEN(N203)-SEARCH("/",N203))</f>
        <v>drama</v>
      </c>
      <c r="S203" s="11">
        <f>(((J203/60)/60)/24)+DATE(1970,1,1)+(-8/24)</f>
        <v>42023.485289351847</v>
      </c>
      <c r="T203" s="11">
        <f>(((I203/60)/60)/24)+DATE(1970,1,1)+(-8/24)</f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>LEFT(N204,SEARCH("/",N204)-1)</f>
        <v>film &amp; video</v>
      </c>
      <c r="R204" t="str">
        <f>RIGHT(N204,LEN(N204)-SEARCH("/",N204))</f>
        <v>drama</v>
      </c>
      <c r="S204" s="11">
        <f>(((J204/60)/60)/24)+DATE(1970,1,1)+(-8/24)</f>
        <v>42255.594490740739</v>
      </c>
      <c r="T204" s="11">
        <f>(((I204/60)/60)/24)+DATE(1970,1,1)+(-8/24)</f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>LEFT(N205,SEARCH("/",N205)-1)</f>
        <v>film &amp; video</v>
      </c>
      <c r="R205" t="str">
        <f>RIGHT(N205,LEN(N205)-SEARCH("/",N205))</f>
        <v>drama</v>
      </c>
      <c r="S205" s="11">
        <f>(((J205/60)/60)/24)+DATE(1970,1,1)+(-8/24)</f>
        <v>41973.514629629623</v>
      </c>
      <c r="T205" s="11">
        <f>(((I205/60)/60)/24)+DATE(1970,1,1)+(-8/24)</f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>LEFT(N206,SEARCH("/",N206)-1)</f>
        <v>film &amp; video</v>
      </c>
      <c r="R206" t="str">
        <f>RIGHT(N206,LEN(N206)-SEARCH("/",N206))</f>
        <v>drama</v>
      </c>
      <c r="S206" s="11">
        <f>(((J206/60)/60)/24)+DATE(1970,1,1)+(-8/24)</f>
        <v>42556.250034722216</v>
      </c>
      <c r="T206" s="11">
        <f>(((I206/60)/60)/24)+DATE(1970,1,1)+(-8/24)</f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>LEFT(N207,SEARCH("/",N207)-1)</f>
        <v>film &amp; video</v>
      </c>
      <c r="R207" t="str">
        <f>RIGHT(N207,LEN(N207)-SEARCH("/",N207))</f>
        <v>drama</v>
      </c>
      <c r="S207" s="11">
        <f>(((J207/60)/60)/24)+DATE(1970,1,1)+(-8/24)</f>
        <v>42248.298865740733</v>
      </c>
      <c r="T207" s="11">
        <f>(((I207/60)/60)/24)+DATE(1970,1,1)+(-8/24)</f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>LEFT(N208,SEARCH("/",N208)-1)</f>
        <v>film &amp; video</v>
      </c>
      <c r="R208" t="str">
        <f>RIGHT(N208,LEN(N208)-SEARCH("/",N208))</f>
        <v>drama</v>
      </c>
      <c r="S208" s="11">
        <f>(((J208/60)/60)/24)+DATE(1970,1,1)+(-8/24)</f>
        <v>42566.67109953703</v>
      </c>
      <c r="T208" s="11">
        <f>(((I208/60)/60)/24)+DATE(1970,1,1)+(-8/24)</f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>LEFT(N209,SEARCH("/",N209)-1)</f>
        <v>film &amp; video</v>
      </c>
      <c r="R209" t="str">
        <f>RIGHT(N209,LEN(N209)-SEARCH("/",N209))</f>
        <v>drama</v>
      </c>
      <c r="S209" s="11">
        <f>(((J209/60)/60)/24)+DATE(1970,1,1)+(-8/24)</f>
        <v>41977.863865740735</v>
      </c>
      <c r="T209" s="11">
        <f>(((I209/60)/60)/24)+DATE(1970,1,1)+(-8/24)</f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>LEFT(N210,SEARCH("/",N210)-1)</f>
        <v>film &amp; video</v>
      </c>
      <c r="R210" t="str">
        <f>RIGHT(N210,LEN(N210)-SEARCH("/",N210))</f>
        <v>drama</v>
      </c>
      <c r="S210" s="11">
        <f>(((J210/60)/60)/24)+DATE(1970,1,1)+(-8/24)</f>
        <v>41959.03665509259</v>
      </c>
      <c r="T210" s="11">
        <f>(((I210/60)/60)/24)+DATE(1970,1,1)+(-8/24)</f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>LEFT(N211,SEARCH("/",N211)-1)</f>
        <v>film &amp; video</v>
      </c>
      <c r="R211" t="str">
        <f>RIGHT(N211,LEN(N211)-SEARCH("/",N211))</f>
        <v>drama</v>
      </c>
      <c r="S211" s="11">
        <f>(((J211/60)/60)/24)+DATE(1970,1,1)+(-8/24)</f>
        <v>42165.589525462965</v>
      </c>
      <c r="T211" s="11">
        <f>(((I211/60)/60)/24)+DATE(1970,1,1)+(-8/24)</f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>LEFT(N212,SEARCH("/",N212)-1)</f>
        <v>film &amp; video</v>
      </c>
      <c r="R212" t="str">
        <f>RIGHT(N212,LEN(N212)-SEARCH("/",N212))</f>
        <v>drama</v>
      </c>
      <c r="S212" s="11">
        <f>(((J212/60)/60)/24)+DATE(1970,1,1)+(-8/24)</f>
        <v>42248.731388888882</v>
      </c>
      <c r="T212" s="11">
        <f>(((I212/60)/60)/24)+DATE(1970,1,1)+(-8/24)</f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>LEFT(N213,SEARCH("/",N213)-1)</f>
        <v>film &amp; video</v>
      </c>
      <c r="R213" t="str">
        <f>RIGHT(N213,LEN(N213)-SEARCH("/",N213))</f>
        <v>drama</v>
      </c>
      <c r="S213" s="11">
        <f>(((J213/60)/60)/24)+DATE(1970,1,1)+(-8/24)</f>
        <v>42235.826585648152</v>
      </c>
      <c r="T213" s="11">
        <f>(((I213/60)/60)/24)+DATE(1970,1,1)+(-8/24)</f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>LEFT(N214,SEARCH("/",N214)-1)</f>
        <v>film &amp; video</v>
      </c>
      <c r="R214" t="str">
        <f>RIGHT(N214,LEN(N214)-SEARCH("/",N214))</f>
        <v>drama</v>
      </c>
      <c r="S214" s="11">
        <f>(((J214/60)/60)/24)+DATE(1970,1,1)+(-8/24)</f>
        <v>42416.547685185178</v>
      </c>
      <c r="T214" s="11">
        <f>(((I214/60)/60)/24)+DATE(1970,1,1)+(-8/24)</f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>LEFT(N215,SEARCH("/",N215)-1)</f>
        <v>film &amp; video</v>
      </c>
      <c r="R215" t="str">
        <f>RIGHT(N215,LEN(N215)-SEARCH("/",N215))</f>
        <v>drama</v>
      </c>
      <c r="S215" s="11">
        <f>(((J215/60)/60)/24)+DATE(1970,1,1)+(-8/24)</f>
        <v>42202.260960648149</v>
      </c>
      <c r="T215" s="11">
        <f>(((I215/60)/60)/24)+DATE(1970,1,1)+(-8/24)</f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>LEFT(N216,SEARCH("/",N216)-1)</f>
        <v>film &amp; video</v>
      </c>
      <c r="R216" t="str">
        <f>RIGHT(N216,LEN(N216)-SEARCH("/",N216))</f>
        <v>drama</v>
      </c>
      <c r="S216" s="11">
        <f>(((J216/60)/60)/24)+DATE(1970,1,1)+(-8/24)</f>
        <v>42009.307280092595</v>
      </c>
      <c r="T216" s="11">
        <f>(((I216/60)/60)/24)+DATE(1970,1,1)+(-8/24)</f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>LEFT(N217,SEARCH("/",N217)-1)</f>
        <v>film &amp; video</v>
      </c>
      <c r="R217" t="str">
        <f>RIGHT(N217,LEN(N217)-SEARCH("/",N217))</f>
        <v>drama</v>
      </c>
      <c r="S217" s="11">
        <f>(((J217/60)/60)/24)+DATE(1970,1,1)+(-8/24)</f>
        <v>42374.896782407406</v>
      </c>
      <c r="T217" s="11">
        <f>(((I217/60)/60)/24)+DATE(1970,1,1)+(-8/24)</f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>LEFT(N218,SEARCH("/",N218)-1)</f>
        <v>film &amp; video</v>
      </c>
      <c r="R218" t="str">
        <f>RIGHT(N218,LEN(N218)-SEARCH("/",N218))</f>
        <v>drama</v>
      </c>
      <c r="S218" s="11">
        <f>(((J218/60)/60)/24)+DATE(1970,1,1)+(-8/24)</f>
        <v>42066.625428240739</v>
      </c>
      <c r="T218" s="11">
        <f>(((I218/60)/60)/24)+DATE(1970,1,1)+(-8/24)</f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>LEFT(N219,SEARCH("/",N219)-1)</f>
        <v>film &amp; video</v>
      </c>
      <c r="R219" t="str">
        <f>RIGHT(N219,LEN(N219)-SEARCH("/",N219))</f>
        <v>drama</v>
      </c>
      <c r="S219" s="11">
        <f>(((J219/60)/60)/24)+DATE(1970,1,1)+(-8/24)</f>
        <v>41970.307280092595</v>
      </c>
      <c r="T219" s="11">
        <f>(((I219/60)/60)/24)+DATE(1970,1,1)+(-8/24)</f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>LEFT(N220,SEARCH("/",N220)-1)</f>
        <v>film &amp; video</v>
      </c>
      <c r="R220" t="str">
        <f>RIGHT(N220,LEN(N220)-SEARCH("/",N220))</f>
        <v>drama</v>
      </c>
      <c r="S220" s="11">
        <f>(((J220/60)/60)/24)+DATE(1970,1,1)+(-8/24)</f>
        <v>42079.295011574075</v>
      </c>
      <c r="T220" s="11">
        <f>(((I220/60)/60)/24)+DATE(1970,1,1)+(-8/24)</f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>LEFT(N221,SEARCH("/",N221)-1)</f>
        <v>film &amp; video</v>
      </c>
      <c r="R221" t="str">
        <f>RIGHT(N221,LEN(N221)-SEARCH("/",N221))</f>
        <v>drama</v>
      </c>
      <c r="S221" s="11">
        <f>(((J221/60)/60)/24)+DATE(1970,1,1)+(-8/24)</f>
        <v>42428.993344907409</v>
      </c>
      <c r="T221" s="11">
        <f>(((I221/60)/60)/24)+DATE(1970,1,1)+(-8/24)</f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>LEFT(N222,SEARCH("/",N222)-1)</f>
        <v>film &amp; video</v>
      </c>
      <c r="R222" t="str">
        <f>RIGHT(N222,LEN(N222)-SEARCH("/",N222))</f>
        <v>drama</v>
      </c>
      <c r="S222" s="11">
        <f>(((J222/60)/60)/24)+DATE(1970,1,1)+(-8/24)</f>
        <v>42195.310532407406</v>
      </c>
      <c r="T222" s="11">
        <f>(((I222/60)/60)/24)+DATE(1970,1,1)+(-8/24)</f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>LEFT(N223,SEARCH("/",N223)-1)</f>
        <v>film &amp; video</v>
      </c>
      <c r="R223" t="str">
        <f>RIGHT(N223,LEN(N223)-SEARCH("/",N223))</f>
        <v>drama</v>
      </c>
      <c r="S223" s="11">
        <f>(((J223/60)/60)/24)+DATE(1970,1,1)+(-8/24)</f>
        <v>42031.504212962966</v>
      </c>
      <c r="T223" s="11">
        <f>(((I223/60)/60)/24)+DATE(1970,1,1)+(-8/24)</f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>LEFT(N224,SEARCH("/",N224)-1)</f>
        <v>film &amp; video</v>
      </c>
      <c r="R224" t="str">
        <f>RIGHT(N224,LEN(N224)-SEARCH("/",N224))</f>
        <v>drama</v>
      </c>
      <c r="S224" s="11">
        <f>(((J224/60)/60)/24)+DATE(1970,1,1)+(-8/24)</f>
        <v>42031.436550925922</v>
      </c>
      <c r="T224" s="11">
        <f>(((I224/60)/60)/24)+DATE(1970,1,1)+(-8/24)</f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>LEFT(N225,SEARCH("/",N225)-1)</f>
        <v>film &amp; video</v>
      </c>
      <c r="R225" t="str">
        <f>RIGHT(N225,LEN(N225)-SEARCH("/",N225))</f>
        <v>drama</v>
      </c>
      <c r="S225" s="11">
        <f>(((J225/60)/60)/24)+DATE(1970,1,1)+(-8/24)</f>
        <v>42481.714699074073</v>
      </c>
      <c r="T225" s="11">
        <f>(((I225/60)/60)/24)+DATE(1970,1,1)+(-8/24)</f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>LEFT(N226,SEARCH("/",N226)-1)</f>
        <v>film &amp; video</v>
      </c>
      <c r="R226" t="str">
        <f>RIGHT(N226,LEN(N226)-SEARCH("/",N226))</f>
        <v>drama</v>
      </c>
      <c r="S226" s="11">
        <f>(((J226/60)/60)/24)+DATE(1970,1,1)+(-8/24)</f>
        <v>42134.901921296296</v>
      </c>
      <c r="T226" s="11">
        <f>(((I226/60)/60)/24)+DATE(1970,1,1)+(-8/24)</f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>LEFT(N227,SEARCH("/",N227)-1)</f>
        <v>film &amp; video</v>
      </c>
      <c r="R227" t="str">
        <f>RIGHT(N227,LEN(N227)-SEARCH("/",N227))</f>
        <v>drama</v>
      </c>
      <c r="S227" s="11">
        <f>(((J227/60)/60)/24)+DATE(1970,1,1)+(-8/24)</f>
        <v>42438.627939814811</v>
      </c>
      <c r="T227" s="11">
        <f>(((I227/60)/60)/24)+DATE(1970,1,1)+(-8/24)</f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>LEFT(N228,SEARCH("/",N228)-1)</f>
        <v>film &amp; video</v>
      </c>
      <c r="R228" t="str">
        <f>RIGHT(N228,LEN(N228)-SEARCH("/",N228))</f>
        <v>drama</v>
      </c>
      <c r="S228" s="11">
        <f>(((J228/60)/60)/24)+DATE(1970,1,1)+(-8/24)</f>
        <v>42106.332685185182</v>
      </c>
      <c r="T228" s="11">
        <f>(((I228/60)/60)/24)+DATE(1970,1,1)+(-8/24)</f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>LEFT(N229,SEARCH("/",N229)-1)</f>
        <v>film &amp; video</v>
      </c>
      <c r="R229" t="str">
        <f>RIGHT(N229,LEN(N229)-SEARCH("/",N229))</f>
        <v>drama</v>
      </c>
      <c r="S229" s="11">
        <f>(((J229/60)/60)/24)+DATE(1970,1,1)+(-8/24)</f>
        <v>42164.560659722221</v>
      </c>
      <c r="T229" s="11">
        <f>(((I229/60)/60)/24)+DATE(1970,1,1)+(-8/24)</f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>LEFT(N230,SEARCH("/",N230)-1)</f>
        <v>film &amp; video</v>
      </c>
      <c r="R230" t="str">
        <f>RIGHT(N230,LEN(N230)-SEARCH("/",N230))</f>
        <v>drama</v>
      </c>
      <c r="S230" s="11">
        <f>(((J230/60)/60)/24)+DATE(1970,1,1)+(-8/24)</f>
        <v>42096.353067129625</v>
      </c>
      <c r="T230" s="11">
        <f>(((I230/60)/60)/24)+DATE(1970,1,1)+(-8/24)</f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>LEFT(N231,SEARCH("/",N231)-1)</f>
        <v>film &amp; video</v>
      </c>
      <c r="R231" t="str">
        <f>RIGHT(N231,LEN(N231)-SEARCH("/",N231))</f>
        <v>drama</v>
      </c>
      <c r="S231" s="11">
        <f>(((J231/60)/60)/24)+DATE(1970,1,1)+(-8/24)</f>
        <v>42383.600659722222</v>
      </c>
      <c r="T231" s="11">
        <f>(((I231/60)/60)/24)+DATE(1970,1,1)+(-8/24)</f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>LEFT(N232,SEARCH("/",N232)-1)</f>
        <v>film &amp; video</v>
      </c>
      <c r="R232" t="str">
        <f>RIGHT(N232,LEN(N232)-SEARCH("/",N232))</f>
        <v>drama</v>
      </c>
      <c r="S232" s="11">
        <f>(((J232/60)/60)/24)+DATE(1970,1,1)+(-8/24)</f>
        <v>42129.443877314807</v>
      </c>
      <c r="T232" s="11">
        <f>(((I232/60)/60)/24)+DATE(1970,1,1)+(-8/24)</f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>LEFT(N233,SEARCH("/",N233)-1)</f>
        <v>film &amp; video</v>
      </c>
      <c r="R233" t="str">
        <f>RIGHT(N233,LEN(N233)-SEARCH("/",N233))</f>
        <v>drama</v>
      </c>
      <c r="S233" s="11">
        <f>(((J233/60)/60)/24)+DATE(1970,1,1)+(-8/24)</f>
        <v>42341.625590277778</v>
      </c>
      <c r="T233" s="11">
        <f>(((I233/60)/60)/24)+DATE(1970,1,1)+(-8/24)</f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>LEFT(N234,SEARCH("/",N234)-1)</f>
        <v>film &amp; video</v>
      </c>
      <c r="R234" t="str">
        <f>RIGHT(N234,LEN(N234)-SEARCH("/",N234))</f>
        <v>drama</v>
      </c>
      <c r="S234" s="11">
        <f>(((J234/60)/60)/24)+DATE(1970,1,1)+(-8/24)</f>
        <v>42032.492430555554</v>
      </c>
      <c r="T234" s="11">
        <f>(((I234/60)/60)/24)+DATE(1970,1,1)+(-8/24)</f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>LEFT(N235,SEARCH("/",N235)-1)</f>
        <v>film &amp; video</v>
      </c>
      <c r="R235" t="str">
        <f>RIGHT(N235,LEN(N235)-SEARCH("/",N235))</f>
        <v>drama</v>
      </c>
      <c r="S235" s="11">
        <f>(((J235/60)/60)/24)+DATE(1970,1,1)+(-8/24)</f>
        <v>42612.578379629624</v>
      </c>
      <c r="T235" s="11">
        <f>(((I235/60)/60)/24)+DATE(1970,1,1)+(-8/24)</f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>LEFT(N236,SEARCH("/",N236)-1)</f>
        <v>film &amp; video</v>
      </c>
      <c r="R236" t="str">
        <f>RIGHT(N236,LEN(N236)-SEARCH("/",N236))</f>
        <v>drama</v>
      </c>
      <c r="S236" s="11">
        <f>(((J236/60)/60)/24)+DATE(1970,1,1)+(-8/24)</f>
        <v>42135.70207175926</v>
      </c>
      <c r="T236" s="11">
        <f>(((I236/60)/60)/24)+DATE(1970,1,1)+(-8/24)</f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>LEFT(N237,SEARCH("/",N237)-1)</f>
        <v>film &amp; video</v>
      </c>
      <c r="R237" t="str">
        <f>RIGHT(N237,LEN(N237)-SEARCH("/",N237))</f>
        <v>drama</v>
      </c>
      <c r="S237" s="11">
        <f>(((J237/60)/60)/24)+DATE(1970,1,1)+(-8/24)</f>
        <v>42164.575196759259</v>
      </c>
      <c r="T237" s="11">
        <f>(((I237/60)/60)/24)+DATE(1970,1,1)+(-8/24)</f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>LEFT(N238,SEARCH("/",N238)-1)</f>
        <v>film &amp; video</v>
      </c>
      <c r="R238" t="str">
        <f>RIGHT(N238,LEN(N238)-SEARCH("/",N238))</f>
        <v>drama</v>
      </c>
      <c r="S238" s="11">
        <f>(((J238/60)/60)/24)+DATE(1970,1,1)+(-8/24)</f>
        <v>42320.751145833325</v>
      </c>
      <c r="T238" s="11">
        <f>(((I238/60)/60)/24)+DATE(1970,1,1)+(-8/24)</f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>LEFT(N239,SEARCH("/",N239)-1)</f>
        <v>film &amp; video</v>
      </c>
      <c r="R239" t="str">
        <f>RIGHT(N239,LEN(N239)-SEARCH("/",N239))</f>
        <v>drama</v>
      </c>
      <c r="S239" s="11">
        <f>(((J239/60)/60)/24)+DATE(1970,1,1)+(-8/24)</f>
        <v>42377.243854166663</v>
      </c>
      <c r="T239" s="11">
        <f>(((I239/60)/60)/24)+DATE(1970,1,1)+(-8/24)</f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>LEFT(N240,SEARCH("/",N240)-1)</f>
        <v>film &amp; video</v>
      </c>
      <c r="R240" t="str">
        <f>RIGHT(N240,LEN(N240)-SEARCH("/",N240))</f>
        <v>drama</v>
      </c>
      <c r="S240" s="11">
        <f>(((J240/60)/60)/24)+DATE(1970,1,1)+(-8/24)</f>
        <v>42713.629166666658</v>
      </c>
      <c r="T240" s="11">
        <f>(((I240/60)/60)/24)+DATE(1970,1,1)+(-8/24)</f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>LEFT(N241,SEARCH("/",N241)-1)</f>
        <v>film &amp; video</v>
      </c>
      <c r="R241" t="str">
        <f>RIGHT(N241,LEN(N241)-SEARCH("/",N241))</f>
        <v>drama</v>
      </c>
      <c r="S241" s="11">
        <f>(((J241/60)/60)/24)+DATE(1970,1,1)+(-8/24)</f>
        <v>42296.776967592588</v>
      </c>
      <c r="T241" s="11">
        <f>(((I241/60)/60)/24)+DATE(1970,1,1)+(-8/24)</f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>LEFT(N242,SEARCH("/",N242)-1)</f>
        <v>film &amp; video</v>
      </c>
      <c r="R242" t="str">
        <f>RIGHT(N242,LEN(N242)-SEARCH("/",N242))</f>
        <v>documentary</v>
      </c>
      <c r="S242" s="11">
        <f>(((J242/60)/60)/24)+DATE(1970,1,1)+(-8/24)</f>
        <v>41354.375127314815</v>
      </c>
      <c r="T242" s="11">
        <f>(((I242/60)/60)/24)+DATE(1970,1,1)+(-8/24)</f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>LEFT(N243,SEARCH("/",N243)-1)</f>
        <v>film &amp; video</v>
      </c>
      <c r="R243" t="str">
        <f>RIGHT(N243,LEN(N243)-SEARCH("/",N243))</f>
        <v>documentary</v>
      </c>
      <c r="S243" s="11">
        <f>(((J243/60)/60)/24)+DATE(1970,1,1)+(-8/24)</f>
        <v>41949.364629629628</v>
      </c>
      <c r="T243" s="11">
        <f>(((I243/60)/60)/24)+DATE(1970,1,1)+(-8/24)</f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>LEFT(N244,SEARCH("/",N244)-1)</f>
        <v>film &amp; video</v>
      </c>
      <c r="R244" t="str">
        <f>RIGHT(N244,LEN(N244)-SEARCH("/",N244))</f>
        <v>documentary</v>
      </c>
      <c r="S244" s="11">
        <f>(((J244/60)/60)/24)+DATE(1970,1,1)+(-8/24)</f>
        <v>40862.15960648148</v>
      </c>
      <c r="T244" s="11">
        <f>(((I244/60)/60)/24)+DATE(1970,1,1)+(-8/24)</f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>LEFT(N245,SEARCH("/",N245)-1)</f>
        <v>film &amp; video</v>
      </c>
      <c r="R245" t="str">
        <f>RIGHT(N245,LEN(N245)-SEARCH("/",N245))</f>
        <v>documentary</v>
      </c>
      <c r="S245" s="11">
        <f>(((J245/60)/60)/24)+DATE(1970,1,1)+(-8/24)</f>
        <v>41661.714166666665</v>
      </c>
      <c r="T245" s="11">
        <f>(((I245/60)/60)/24)+DATE(1970,1,1)+(-8/24)</f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>LEFT(N246,SEARCH("/",N246)-1)</f>
        <v>film &amp; video</v>
      </c>
      <c r="R246" t="str">
        <f>RIGHT(N246,LEN(N246)-SEARCH("/",N246))</f>
        <v>documentary</v>
      </c>
      <c r="S246" s="11">
        <f>(((J246/60)/60)/24)+DATE(1970,1,1)+(-8/24)</f>
        <v>40212.990266203698</v>
      </c>
      <c r="T246" s="11">
        <f>(((I246/60)/60)/24)+DATE(1970,1,1)+(-8/24)</f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>LEFT(N247,SEARCH("/",N247)-1)</f>
        <v>film &amp; video</v>
      </c>
      <c r="R247" t="str">
        <f>RIGHT(N247,LEN(N247)-SEARCH("/",N247))</f>
        <v>documentary</v>
      </c>
      <c r="S247" s="11">
        <f>(((J247/60)/60)/24)+DATE(1970,1,1)+(-8/24)</f>
        <v>41106.719733796293</v>
      </c>
      <c r="T247" s="11">
        <f>(((I247/60)/60)/24)+DATE(1970,1,1)+(-8/24)</f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>LEFT(N248,SEARCH("/",N248)-1)</f>
        <v>film &amp; video</v>
      </c>
      <c r="R248" t="str">
        <f>RIGHT(N248,LEN(N248)-SEARCH("/",N248))</f>
        <v>documentary</v>
      </c>
      <c r="S248" s="11">
        <f>(((J248/60)/60)/24)+DATE(1970,1,1)+(-8/24)</f>
        <v>40480.030150462961</v>
      </c>
      <c r="T248" s="11">
        <f>(((I248/60)/60)/24)+DATE(1970,1,1)+(-8/24)</f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>LEFT(N249,SEARCH("/",N249)-1)</f>
        <v>film &amp; video</v>
      </c>
      <c r="R249" t="str">
        <f>RIGHT(N249,LEN(N249)-SEARCH("/",N249))</f>
        <v>documentary</v>
      </c>
      <c r="S249" s="11">
        <f>(((J249/60)/60)/24)+DATE(1970,1,1)+(-8/24)</f>
        <v>40430.270995370367</v>
      </c>
      <c r="T249" s="11">
        <f>(((I249/60)/60)/24)+DATE(1970,1,1)+(-8/24)</f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>LEFT(N250,SEARCH("/",N250)-1)</f>
        <v>film &amp; video</v>
      </c>
      <c r="R250" t="str">
        <f>RIGHT(N250,LEN(N250)-SEARCH("/",N250))</f>
        <v>documentary</v>
      </c>
      <c r="S250" s="11">
        <f>(((J250/60)/60)/24)+DATE(1970,1,1)+(-8/24)</f>
        <v>40870.441076388888</v>
      </c>
      <c r="T250" s="11">
        <f>(((I250/60)/60)/24)+DATE(1970,1,1)+(-8/24)</f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>LEFT(N251,SEARCH("/",N251)-1)</f>
        <v>film &amp; video</v>
      </c>
      <c r="R251" t="str">
        <f>RIGHT(N251,LEN(N251)-SEARCH("/",N251))</f>
        <v>documentary</v>
      </c>
      <c r="S251" s="11">
        <f>(((J251/60)/60)/24)+DATE(1970,1,1)+(-8/24)</f>
        <v>40332.590509259258</v>
      </c>
      <c r="T251" s="11">
        <f>(((I251/60)/60)/24)+DATE(1970,1,1)+(-8/24)</f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>LEFT(N252,SEARCH("/",N252)-1)</f>
        <v>film &amp; video</v>
      </c>
      <c r="R252" t="str">
        <f>RIGHT(N252,LEN(N252)-SEARCH("/",N252))</f>
        <v>documentary</v>
      </c>
      <c r="S252" s="11">
        <f>(((J252/60)/60)/24)+DATE(1970,1,1)+(-8/24)</f>
        <v>41401.232534722221</v>
      </c>
      <c r="T252" s="11">
        <f>(((I252/60)/60)/24)+DATE(1970,1,1)+(-8/24)</f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>LEFT(N253,SEARCH("/",N253)-1)</f>
        <v>film &amp; video</v>
      </c>
      <c r="R253" t="str">
        <f>RIGHT(N253,LEN(N253)-SEARCH("/",N253))</f>
        <v>documentary</v>
      </c>
      <c r="S253" s="11">
        <f>(((J253/60)/60)/24)+DATE(1970,1,1)+(-8/24)</f>
        <v>41013.454236111109</v>
      </c>
      <c r="T253" s="11">
        <f>(((I253/60)/60)/24)+DATE(1970,1,1)+(-8/24)</f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>LEFT(N254,SEARCH("/",N254)-1)</f>
        <v>film &amp; video</v>
      </c>
      <c r="R254" t="str">
        <f>RIGHT(N254,LEN(N254)-SEARCH("/",N254))</f>
        <v>documentary</v>
      </c>
      <c r="S254" s="11">
        <f>(((J254/60)/60)/24)+DATE(1970,1,1)+(-8/24)</f>
        <v>40266.329375000001</v>
      </c>
      <c r="T254" s="11">
        <f>(((I254/60)/60)/24)+DATE(1970,1,1)+(-8/24)</f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>LEFT(N255,SEARCH("/",N255)-1)</f>
        <v>film &amp; video</v>
      </c>
      <c r="R255" t="str">
        <f>RIGHT(N255,LEN(N255)-SEARCH("/",N255))</f>
        <v>documentary</v>
      </c>
      <c r="S255" s="11">
        <f>(((J255/60)/60)/24)+DATE(1970,1,1)+(-8/24)</f>
        <v>40924.31753472222</v>
      </c>
      <c r="T255" s="11">
        <f>(((I255/60)/60)/24)+DATE(1970,1,1)+(-8/24)</f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>LEFT(N256,SEARCH("/",N256)-1)</f>
        <v>film &amp; video</v>
      </c>
      <c r="R256" t="str">
        <f>RIGHT(N256,LEN(N256)-SEARCH("/",N256))</f>
        <v>documentary</v>
      </c>
      <c r="S256" s="11">
        <f>(((J256/60)/60)/24)+DATE(1970,1,1)+(-8/24)</f>
        <v>42263.619328703695</v>
      </c>
      <c r="T256" s="11">
        <f>(((I256/60)/60)/24)+DATE(1970,1,1)+(-8/24)</f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>LEFT(N257,SEARCH("/",N257)-1)</f>
        <v>film &amp; video</v>
      </c>
      <c r="R257" t="str">
        <f>RIGHT(N257,LEN(N257)-SEARCH("/",N257))</f>
        <v>documentary</v>
      </c>
      <c r="S257" s="11">
        <f>(((J257/60)/60)/24)+DATE(1970,1,1)+(-8/24)</f>
        <v>40588.193078703705</v>
      </c>
      <c r="T257" s="11">
        <f>(((I257/60)/60)/24)+DATE(1970,1,1)+(-8/24)</f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>LEFT(N258,SEARCH("/",N258)-1)</f>
        <v>film &amp; video</v>
      </c>
      <c r="R258" t="str">
        <f>RIGHT(N258,LEN(N258)-SEARCH("/",N258))</f>
        <v>documentary</v>
      </c>
      <c r="S258" s="11">
        <f>(((J258/60)/60)/24)+DATE(1970,1,1)+(-8/24)</f>
        <v>41319.435960648145</v>
      </c>
      <c r="T258" s="11">
        <f>(((I258/60)/60)/24)+DATE(1970,1,1)+(-8/24)</f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>LEFT(N259,SEARCH("/",N259)-1)</f>
        <v>film &amp; video</v>
      </c>
      <c r="R259" t="str">
        <f>RIGHT(N259,LEN(N259)-SEARCH("/",N259))</f>
        <v>documentary</v>
      </c>
      <c r="S259" s="11">
        <f>(((J259/60)/60)/24)+DATE(1970,1,1)+(-8/24)</f>
        <v>42479.293541666666</v>
      </c>
      <c r="T259" s="11">
        <f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>LEFT(N260,SEARCH("/",N260)-1)</f>
        <v>film &amp; video</v>
      </c>
      <c r="R260" t="str">
        <f>RIGHT(N260,LEN(N260)-SEARCH("/",N260))</f>
        <v>documentary</v>
      </c>
      <c r="S260" s="11">
        <f>(((J260/60)/60)/24)+DATE(1970,1,1)+(-8/24)</f>
        <v>40681.718356481477</v>
      </c>
      <c r="T260" s="11">
        <f>(((I260/60)/60)/24)+DATE(1970,1,1)+(-8/24)</f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>LEFT(N261,SEARCH("/",N261)-1)</f>
        <v>film &amp; video</v>
      </c>
      <c r="R261" t="str">
        <f>RIGHT(N261,LEN(N261)-SEARCH("/",N261))</f>
        <v>documentary</v>
      </c>
      <c r="S261" s="11">
        <f>(((J261/60)/60)/24)+DATE(1970,1,1)+(-8/24)</f>
        <v>42072.404733796291</v>
      </c>
      <c r="T261" s="11">
        <f>(((I261/60)/60)/24)+DATE(1970,1,1)+(-8/24)</f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>LEFT(N262,SEARCH("/",N262)-1)</f>
        <v>film &amp; video</v>
      </c>
      <c r="R262" t="str">
        <f>RIGHT(N262,LEN(N262)-SEARCH("/",N262))</f>
        <v>documentary</v>
      </c>
      <c r="S262" s="11">
        <f>(((J262/60)/60)/24)+DATE(1970,1,1)+(-8/24)</f>
        <v>40330.422210648147</v>
      </c>
      <c r="T262" s="11">
        <f>(((I262/60)/60)/24)+DATE(1970,1,1)+(-8/24)</f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>LEFT(N263,SEARCH("/",N263)-1)</f>
        <v>film &amp; video</v>
      </c>
      <c r="R263" t="str">
        <f>RIGHT(N263,LEN(N263)-SEARCH("/",N263))</f>
        <v>documentary</v>
      </c>
      <c r="S263" s="11">
        <f>(((J263/60)/60)/24)+DATE(1970,1,1)+(-8/24)</f>
        <v>41017.552129629628</v>
      </c>
      <c r="T263" s="11">
        <f>(((I263/60)/60)/24)+DATE(1970,1,1)+(-8/24)</f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>LEFT(N264,SEARCH("/",N264)-1)</f>
        <v>film &amp; video</v>
      </c>
      <c r="R264" t="str">
        <f>RIGHT(N264,LEN(N264)-SEARCH("/",N264))</f>
        <v>documentary</v>
      </c>
      <c r="S264" s="11">
        <f>(((J264/60)/60)/24)+DATE(1970,1,1)+(-8/24)</f>
        <v>40554.914675925924</v>
      </c>
      <c r="T264" s="11">
        <f>(((I264/60)/60)/24)+DATE(1970,1,1)+(-8/24)</f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>LEFT(N265,SEARCH("/",N265)-1)</f>
        <v>film &amp; video</v>
      </c>
      <c r="R265" t="str">
        <f>RIGHT(N265,LEN(N265)-SEARCH("/",N265))</f>
        <v>documentary</v>
      </c>
      <c r="S265" s="11">
        <f>(((J265/60)/60)/24)+DATE(1970,1,1)+(-8/24)</f>
        <v>41149.621458333328</v>
      </c>
      <c r="T265" s="11">
        <f>(((I265/60)/60)/24)+DATE(1970,1,1)+(-8/24)</f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>LEFT(N266,SEARCH("/",N266)-1)</f>
        <v>film &amp; video</v>
      </c>
      <c r="R266" t="str">
        <f>RIGHT(N266,LEN(N266)-SEARCH("/",N266))</f>
        <v>documentary</v>
      </c>
      <c r="S266" s="11">
        <f>(((J266/60)/60)/24)+DATE(1970,1,1)+(-8/24)</f>
        <v>41010.286979166667</v>
      </c>
      <c r="T266" s="11">
        <f>(((I266/60)/60)/24)+DATE(1970,1,1)+(-8/24)</f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>LEFT(N267,SEARCH("/",N267)-1)</f>
        <v>film &amp; video</v>
      </c>
      <c r="R267" t="str">
        <f>RIGHT(N267,LEN(N267)-SEARCH("/",N267))</f>
        <v>documentary</v>
      </c>
      <c r="S267" s="11">
        <f>(((J267/60)/60)/24)+DATE(1970,1,1)+(-8/24)</f>
        <v>40266.912384259253</v>
      </c>
      <c r="T267" s="11">
        <f>(((I267/60)/60)/24)+DATE(1970,1,1)+(-8/24)</f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>LEFT(N268,SEARCH("/",N268)-1)</f>
        <v>film &amp; video</v>
      </c>
      <c r="R268" t="str">
        <f>RIGHT(N268,LEN(N268)-SEARCH("/",N268))</f>
        <v>documentary</v>
      </c>
      <c r="S268" s="11">
        <f>(((J268/60)/60)/24)+DATE(1970,1,1)+(-8/24)</f>
        <v>40204.841516203705</v>
      </c>
      <c r="T268" s="11">
        <f>(((I268/60)/60)/24)+DATE(1970,1,1)+(-8/24)</f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>LEFT(N269,SEARCH("/",N269)-1)</f>
        <v>film &amp; video</v>
      </c>
      <c r="R269" t="str">
        <f>RIGHT(N269,LEN(N269)-SEARCH("/",N269))</f>
        <v>documentary</v>
      </c>
      <c r="S269" s="11">
        <f>(((J269/60)/60)/24)+DATE(1970,1,1)+(-8/24)</f>
        <v>41785.119201388887</v>
      </c>
      <c r="T269" s="11">
        <f>(((I269/60)/60)/24)+DATE(1970,1,1)+(-8/24)</f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>LEFT(N270,SEARCH("/",N270)-1)</f>
        <v>film &amp; video</v>
      </c>
      <c r="R270" t="str">
        <f>RIGHT(N270,LEN(N270)-SEARCH("/",N270))</f>
        <v>documentary</v>
      </c>
      <c r="S270" s="11">
        <f>(((J270/60)/60)/24)+DATE(1970,1,1)+(-8/24)</f>
        <v>40808.819189814814</v>
      </c>
      <c r="T270" s="11">
        <f>(((I270/60)/60)/24)+DATE(1970,1,1)+(-8/24)</f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>LEFT(N271,SEARCH("/",N271)-1)</f>
        <v>film &amp; video</v>
      </c>
      <c r="R271" t="str">
        <f>RIGHT(N271,LEN(N271)-SEARCH("/",N271))</f>
        <v>documentary</v>
      </c>
      <c r="S271" s="11">
        <f>(((J271/60)/60)/24)+DATE(1970,1,1)+(-8/24)</f>
        <v>42757.863680555551</v>
      </c>
      <c r="T271" s="11">
        <f>(((I271/60)/60)/24)+DATE(1970,1,1)+(-8/24)</f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>LEFT(N272,SEARCH("/",N272)-1)</f>
        <v>film &amp; video</v>
      </c>
      <c r="R272" t="str">
        <f>RIGHT(N272,LEN(N272)-SEARCH("/",N272))</f>
        <v>documentary</v>
      </c>
      <c r="S272" s="11">
        <f>(((J272/60)/60)/24)+DATE(1970,1,1)+(-8/24)</f>
        <v>40637.533217592587</v>
      </c>
      <c r="T272" s="11">
        <f>(((I272/60)/60)/24)+DATE(1970,1,1)+(-8/24)</f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>LEFT(N273,SEARCH("/",N273)-1)</f>
        <v>film &amp; video</v>
      </c>
      <c r="R273" t="str">
        <f>RIGHT(N273,LEN(N273)-SEARCH("/",N273))</f>
        <v>documentary</v>
      </c>
      <c r="S273" s="11">
        <f>(((J273/60)/60)/24)+DATE(1970,1,1)+(-8/24)</f>
        <v>41611.766909722224</v>
      </c>
      <c r="T273" s="11">
        <f>(((I273/60)/60)/24)+DATE(1970,1,1)+(-8/24)</f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>LEFT(N274,SEARCH("/",N274)-1)</f>
        <v>film &amp; video</v>
      </c>
      <c r="R274" t="str">
        <f>RIGHT(N274,LEN(N274)-SEARCH("/",N274))</f>
        <v>documentary</v>
      </c>
      <c r="S274" s="11">
        <f>(((J274/60)/60)/24)+DATE(1970,1,1)+(-8/24)</f>
        <v>40235.567025462959</v>
      </c>
      <c r="T274" s="11">
        <f>(((I274/60)/60)/24)+DATE(1970,1,1)+(-8/24)</f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>LEFT(N275,SEARCH("/",N275)-1)</f>
        <v>film &amp; video</v>
      </c>
      <c r="R275" t="str">
        <f>RIGHT(N275,LEN(N275)-SEARCH("/",N275))</f>
        <v>documentary</v>
      </c>
      <c r="S275" s="11">
        <f>(((J275/60)/60)/24)+DATE(1970,1,1)+(-8/24)</f>
        <v>40697.16511574074</v>
      </c>
      <c r="T275" s="11">
        <f>(((I275/60)/60)/24)+DATE(1970,1,1)+(-8/24)</f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>LEFT(N276,SEARCH("/",N276)-1)</f>
        <v>film &amp; video</v>
      </c>
      <c r="R276" t="str">
        <f>RIGHT(N276,LEN(N276)-SEARCH("/",N276))</f>
        <v>documentary</v>
      </c>
      <c r="S276" s="11">
        <f>(((J276/60)/60)/24)+DATE(1970,1,1)+(-8/24)</f>
        <v>40969.579039351847</v>
      </c>
      <c r="T276" s="11">
        <f>(((I276/60)/60)/24)+DATE(1970,1,1)+(-8/24)</f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>LEFT(N277,SEARCH("/",N277)-1)</f>
        <v>film &amp; video</v>
      </c>
      <c r="R277" t="str">
        <f>RIGHT(N277,LEN(N277)-SEARCH("/",N277))</f>
        <v>documentary</v>
      </c>
      <c r="S277" s="11">
        <f>(((J277/60)/60)/24)+DATE(1970,1,1)+(-8/24)</f>
        <v>41192.698680555557</v>
      </c>
      <c r="T277" s="11">
        <f>(((I277/60)/60)/24)+DATE(1970,1,1)+(-8/24)</f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>LEFT(N278,SEARCH("/",N278)-1)</f>
        <v>film &amp; video</v>
      </c>
      <c r="R278" t="str">
        <f>RIGHT(N278,LEN(N278)-SEARCH("/",N278))</f>
        <v>documentary</v>
      </c>
      <c r="S278" s="11">
        <f>(((J278/60)/60)/24)+DATE(1970,1,1)+(-8/24)</f>
        <v>40966.74854166666</v>
      </c>
      <c r="T278" s="11">
        <f>(((I278/60)/60)/24)+DATE(1970,1,1)+(-8/24)</f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>LEFT(N279,SEARCH("/",N279)-1)</f>
        <v>film &amp; video</v>
      </c>
      <c r="R279" t="str">
        <f>RIGHT(N279,LEN(N279)-SEARCH("/",N279))</f>
        <v>documentary</v>
      </c>
      <c r="S279" s="11">
        <f>(((J279/60)/60)/24)+DATE(1970,1,1)+(-8/24)</f>
        <v>42117.55809027778</v>
      </c>
      <c r="T279" s="11">
        <f>(((I279/60)/60)/24)+DATE(1970,1,1)+(-8/24)</f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>LEFT(N280,SEARCH("/",N280)-1)</f>
        <v>film &amp; video</v>
      </c>
      <c r="R280" t="str">
        <f>RIGHT(N280,LEN(N280)-SEARCH("/",N280))</f>
        <v>documentary</v>
      </c>
      <c r="S280" s="11">
        <f>(((J280/60)/60)/24)+DATE(1970,1,1)+(-8/24)</f>
        <v>41163.707627314812</v>
      </c>
      <c r="T280" s="11">
        <f>(((I280/60)/60)/24)+DATE(1970,1,1)+(-8/24)</f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>LEFT(N281,SEARCH("/",N281)-1)</f>
        <v>film &amp; video</v>
      </c>
      <c r="R281" t="str">
        <f>RIGHT(N281,LEN(N281)-SEARCH("/",N281))</f>
        <v>documentary</v>
      </c>
      <c r="S281" s="11">
        <f>(((J281/60)/60)/24)+DATE(1970,1,1)+(-8/24)</f>
        <v>42758.910833333335</v>
      </c>
      <c r="T281" s="11">
        <f>(((I281/60)/60)/24)+DATE(1970,1,1)+(-8/24)</f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>LEFT(N282,SEARCH("/",N282)-1)</f>
        <v>film &amp; video</v>
      </c>
      <c r="R282" t="str">
        <f>RIGHT(N282,LEN(N282)-SEARCH("/",N282))</f>
        <v>documentary</v>
      </c>
      <c r="S282" s="11">
        <f>(((J282/60)/60)/24)+DATE(1970,1,1)+(-8/24)</f>
        <v>41744.257349537031</v>
      </c>
      <c r="T282" s="11">
        <f>(((I282/60)/60)/24)+DATE(1970,1,1)+(-8/24)</f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>LEFT(N283,SEARCH("/",N283)-1)</f>
        <v>film &amp; video</v>
      </c>
      <c r="R283" t="str">
        <f>RIGHT(N283,LEN(N283)-SEARCH("/",N283))</f>
        <v>documentary</v>
      </c>
      <c r="S283" s="11">
        <f>(((J283/60)/60)/24)+DATE(1970,1,1)+(-8/24)</f>
        <v>39949.830011574071</v>
      </c>
      <c r="T283" s="11">
        <f>(((I283/60)/60)/24)+DATE(1970,1,1)+(-8/24)</f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>LEFT(N284,SEARCH("/",N284)-1)</f>
        <v>film &amp; video</v>
      </c>
      <c r="R284" t="str">
        <f>RIGHT(N284,LEN(N284)-SEARCH("/",N284))</f>
        <v>documentary</v>
      </c>
      <c r="S284" s="11">
        <f>(((J284/60)/60)/24)+DATE(1970,1,1)+(-8/24)</f>
        <v>40194.586712962962</v>
      </c>
      <c r="T284" s="11">
        <f>(((I284/60)/60)/24)+DATE(1970,1,1)+(-8/24)</f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>LEFT(N285,SEARCH("/",N285)-1)</f>
        <v>film &amp; video</v>
      </c>
      <c r="R285" t="str">
        <f>RIGHT(N285,LEN(N285)-SEARCH("/",N285))</f>
        <v>documentary</v>
      </c>
      <c r="S285" s="11">
        <f>(((J285/60)/60)/24)+DATE(1970,1,1)+(-8/24)</f>
        <v>40675.376666666663</v>
      </c>
      <c r="T285" s="11">
        <f>(((I285/60)/60)/24)+DATE(1970,1,1)+(-8/24)</f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>LEFT(N286,SEARCH("/",N286)-1)</f>
        <v>film &amp; video</v>
      </c>
      <c r="R286" t="str">
        <f>RIGHT(N286,LEN(N286)-SEARCH("/",N286))</f>
        <v>documentary</v>
      </c>
      <c r="S286" s="11">
        <f>(((J286/60)/60)/24)+DATE(1970,1,1)+(-8/24)</f>
        <v>40904.404861111107</v>
      </c>
      <c r="T286" s="11">
        <f>(((I286/60)/60)/24)+DATE(1970,1,1)+(-8/24)</f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>LEFT(N287,SEARCH("/",N287)-1)</f>
        <v>film &amp; video</v>
      </c>
      <c r="R287" t="str">
        <f>RIGHT(N287,LEN(N287)-SEARCH("/",N287))</f>
        <v>documentary</v>
      </c>
      <c r="S287" s="11">
        <f>(((J287/60)/60)/24)+DATE(1970,1,1)+(-8/24)</f>
        <v>41506.422777777778</v>
      </c>
      <c r="T287" s="11">
        <f>(((I287/60)/60)/24)+DATE(1970,1,1)+(-8/24)</f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>LEFT(N288,SEARCH("/",N288)-1)</f>
        <v>film &amp; video</v>
      </c>
      <c r="R288" t="str">
        <f>RIGHT(N288,LEN(N288)-SEARCH("/",N288))</f>
        <v>documentary</v>
      </c>
      <c r="S288" s="11">
        <f>(((J288/60)/60)/24)+DATE(1970,1,1)+(-8/24)</f>
        <v>41313.48291666666</v>
      </c>
      <c r="T288" s="11">
        <f>(((I288/60)/60)/24)+DATE(1970,1,1)+(-8/24)</f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>LEFT(N289,SEARCH("/",N289)-1)</f>
        <v>film &amp; video</v>
      </c>
      <c r="R289" t="str">
        <f>RIGHT(N289,LEN(N289)-SEARCH("/",N289))</f>
        <v>documentary</v>
      </c>
      <c r="S289" s="11">
        <f>(((J289/60)/60)/24)+DATE(1970,1,1)+(-8/24)</f>
        <v>41183.944652777776</v>
      </c>
      <c r="T289" s="11">
        <f>(((I289/60)/60)/24)+DATE(1970,1,1)+(-8/24)</f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>LEFT(N290,SEARCH("/",N290)-1)</f>
        <v>film &amp; video</v>
      </c>
      <c r="R290" t="str">
        <f>RIGHT(N290,LEN(N290)-SEARCH("/",N290))</f>
        <v>documentary</v>
      </c>
      <c r="S290" s="11">
        <f>(((J290/60)/60)/24)+DATE(1970,1,1)+(-8/24)</f>
        <v>41050.835567129623</v>
      </c>
      <c r="T290" s="11">
        <f>(((I290/60)/60)/24)+DATE(1970,1,1)+(-8/24)</f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>LEFT(N291,SEARCH("/",N291)-1)</f>
        <v>film &amp; video</v>
      </c>
      <c r="R291" t="str">
        <f>RIGHT(N291,LEN(N291)-SEARCH("/",N291))</f>
        <v>documentary</v>
      </c>
      <c r="S291" s="11">
        <f>(((J291/60)/60)/24)+DATE(1970,1,1)+(-8/24)</f>
        <v>41550.123078703698</v>
      </c>
      <c r="T291" s="11">
        <f>(((I291/60)/60)/24)+DATE(1970,1,1)+(-8/24)</f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>LEFT(N292,SEARCH("/",N292)-1)</f>
        <v>film &amp; video</v>
      </c>
      <c r="R292" t="str">
        <f>RIGHT(N292,LEN(N292)-SEARCH("/",N292))</f>
        <v>documentary</v>
      </c>
      <c r="S292" s="11">
        <f>(((J292/60)/60)/24)+DATE(1970,1,1)+(-8/24)</f>
        <v>40526.035844907405</v>
      </c>
      <c r="T292" s="11">
        <f>(((I292/60)/60)/24)+DATE(1970,1,1)+(-8/24)</f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>LEFT(N293,SEARCH("/",N293)-1)</f>
        <v>film &amp; video</v>
      </c>
      <c r="R293" t="str">
        <f>RIGHT(N293,LEN(N293)-SEARCH("/",N293))</f>
        <v>documentary</v>
      </c>
      <c r="S293" s="11">
        <f>(((J293/60)/60)/24)+DATE(1970,1,1)+(-8/24)</f>
        <v>41376.435717592591</v>
      </c>
      <c r="T293" s="11">
        <f>(((I293/60)/60)/24)+DATE(1970,1,1)+(-8/24)</f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>LEFT(N294,SEARCH("/",N294)-1)</f>
        <v>film &amp; video</v>
      </c>
      <c r="R294" t="str">
        <f>RIGHT(N294,LEN(N294)-SEARCH("/",N294))</f>
        <v>documentary</v>
      </c>
      <c r="S294" s="11">
        <f>(((J294/60)/60)/24)+DATE(1970,1,1)+(-8/24)</f>
        <v>40812.469895833332</v>
      </c>
      <c r="T294" s="11">
        <f>(((I294/60)/60)/24)+DATE(1970,1,1)+(-8/24)</f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>LEFT(N295,SEARCH("/",N295)-1)</f>
        <v>film &amp; video</v>
      </c>
      <c r="R295" t="str">
        <f>RIGHT(N295,LEN(N295)-SEARCH("/",N295))</f>
        <v>documentary</v>
      </c>
      <c r="S295" s="11">
        <f>(((J295/60)/60)/24)+DATE(1970,1,1)+(-8/24)</f>
        <v>41719.334652777776</v>
      </c>
      <c r="T295" s="11">
        <f>(((I295/60)/60)/24)+DATE(1970,1,1)+(-8/24)</f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>LEFT(N296,SEARCH("/",N296)-1)</f>
        <v>film &amp; video</v>
      </c>
      <c r="R296" t="str">
        <f>RIGHT(N296,LEN(N296)-SEARCH("/",N296))</f>
        <v>documentary</v>
      </c>
      <c r="S296" s="11">
        <f>(((J296/60)/60)/24)+DATE(1970,1,1)+(-8/24)</f>
        <v>40342.751087962963</v>
      </c>
      <c r="T296" s="11">
        <f>(((I296/60)/60)/24)+DATE(1970,1,1)+(-8/24)</f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>LEFT(N297,SEARCH("/",N297)-1)</f>
        <v>film &amp; video</v>
      </c>
      <c r="R297" t="str">
        <f>RIGHT(N297,LEN(N297)-SEARCH("/",N297))</f>
        <v>documentary</v>
      </c>
      <c r="S297" s="11">
        <f>(((J297/60)/60)/24)+DATE(1970,1,1)+(-8/24)</f>
        <v>41518.671400462961</v>
      </c>
      <c r="T297" s="11">
        <f>(((I297/60)/60)/24)+DATE(1970,1,1)+(-8/24)</f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>LEFT(N298,SEARCH("/",N298)-1)</f>
        <v>film &amp; video</v>
      </c>
      <c r="R298" t="str">
        <f>RIGHT(N298,LEN(N298)-SEARCH("/",N298))</f>
        <v>documentary</v>
      </c>
      <c r="S298" s="11">
        <f>(((J298/60)/60)/24)+DATE(1970,1,1)+(-8/24)</f>
        <v>41134.142164351848</v>
      </c>
      <c r="T298" s="11">
        <f>(((I298/60)/60)/24)+DATE(1970,1,1)+(-8/24)</f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>LEFT(N299,SEARCH("/",N299)-1)</f>
        <v>film &amp; video</v>
      </c>
      <c r="R299" t="str">
        <f>RIGHT(N299,LEN(N299)-SEARCH("/",N299))</f>
        <v>documentary</v>
      </c>
      <c r="S299" s="11">
        <f>(((J299/60)/60)/24)+DATE(1970,1,1)+(-8/24)</f>
        <v>42089.394687500004</v>
      </c>
      <c r="T299" s="11">
        <f>(((I299/60)/60)/24)+DATE(1970,1,1)+(-8/24)</f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>LEFT(N300,SEARCH("/",N300)-1)</f>
        <v>film &amp; video</v>
      </c>
      <c r="R300" t="str">
        <f>RIGHT(N300,LEN(N300)-SEARCH("/",N300))</f>
        <v>documentary</v>
      </c>
      <c r="S300" s="11">
        <f>(((J300/60)/60)/24)+DATE(1970,1,1)+(-8/24)</f>
        <v>41709.130185185182</v>
      </c>
      <c r="T300" s="11">
        <f>(((I300/60)/60)/24)+DATE(1970,1,1)+(-8/24)</f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>LEFT(N301,SEARCH("/",N301)-1)</f>
        <v>film &amp; video</v>
      </c>
      <c r="R301" t="str">
        <f>RIGHT(N301,LEN(N301)-SEARCH("/",N301))</f>
        <v>documentary</v>
      </c>
      <c r="S301" s="11">
        <f>(((J301/60)/60)/24)+DATE(1970,1,1)+(-8/24)</f>
        <v>40468.891898148147</v>
      </c>
      <c r="T301" s="11">
        <f>(((I301/60)/60)/24)+DATE(1970,1,1)+(-8/24)</f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>LEFT(N302,SEARCH("/",N302)-1)</f>
        <v>film &amp; video</v>
      </c>
      <c r="R302" t="str">
        <f>RIGHT(N302,LEN(N302)-SEARCH("/",N302))</f>
        <v>documentary</v>
      </c>
      <c r="S302" s="11">
        <f>(((J302/60)/60)/24)+DATE(1970,1,1)+(-8/24)</f>
        <v>40626.626597222217</v>
      </c>
      <c r="T302" s="11">
        <f>(((I302/60)/60)/24)+DATE(1970,1,1)+(-8/24)</f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>LEFT(N303,SEARCH("/",N303)-1)</f>
        <v>film &amp; video</v>
      </c>
      <c r="R303" t="str">
        <f>RIGHT(N303,LEN(N303)-SEARCH("/",N303))</f>
        <v>documentary</v>
      </c>
      <c r="S303" s="11">
        <f>(((J303/60)/60)/24)+DATE(1970,1,1)+(-8/24)</f>
        <v>41312.404340277775</v>
      </c>
      <c r="T303" s="11">
        <f>(((I303/60)/60)/24)+DATE(1970,1,1)+(-8/24)</f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>LEFT(N304,SEARCH("/",N304)-1)</f>
        <v>film &amp; video</v>
      </c>
      <c r="R304" t="str">
        <f>RIGHT(N304,LEN(N304)-SEARCH("/",N304))</f>
        <v>documentary</v>
      </c>
      <c r="S304" s="11">
        <f>(((J304/60)/60)/24)+DATE(1970,1,1)+(-8/24)</f>
        <v>40933.523587962962</v>
      </c>
      <c r="T304" s="11">
        <f>(((I304/60)/60)/24)+DATE(1970,1,1)+(-8/24)</f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>LEFT(N305,SEARCH("/",N305)-1)</f>
        <v>film &amp; video</v>
      </c>
      <c r="R305" t="str">
        <f>RIGHT(N305,LEN(N305)-SEARCH("/",N305))</f>
        <v>documentary</v>
      </c>
      <c r="S305" s="11">
        <f>(((J305/60)/60)/24)+DATE(1970,1,1)+(-8/24)</f>
        <v>41031.737800925926</v>
      </c>
      <c r="T305" s="11">
        <f>(((I305/60)/60)/24)+DATE(1970,1,1)+(-8/24)</f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>LEFT(N306,SEARCH("/",N306)-1)</f>
        <v>film &amp; video</v>
      </c>
      <c r="R306" t="str">
        <f>RIGHT(N306,LEN(N306)-SEARCH("/",N306))</f>
        <v>documentary</v>
      </c>
      <c r="S306" s="11">
        <f>(((J306/60)/60)/24)+DATE(1970,1,1)+(-8/24)</f>
        <v>41113.76153935185</v>
      </c>
      <c r="T306" s="11">
        <f>(((I306/60)/60)/24)+DATE(1970,1,1)+(-8/24)</f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>LEFT(N307,SEARCH("/",N307)-1)</f>
        <v>film &amp; video</v>
      </c>
      <c r="R307" t="str">
        <f>RIGHT(N307,LEN(N307)-SEARCH("/",N307))</f>
        <v>documentary</v>
      </c>
      <c r="S307" s="11">
        <f>(((J307/60)/60)/24)+DATE(1970,1,1)+(-8/24)</f>
        <v>40948.296863425923</v>
      </c>
      <c r="T307" s="11">
        <f>(((I307/60)/60)/24)+DATE(1970,1,1)+(-8/24)</f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>LEFT(N308,SEARCH("/",N308)-1)</f>
        <v>film &amp; video</v>
      </c>
      <c r="R308" t="str">
        <f>RIGHT(N308,LEN(N308)-SEARCH("/",N308))</f>
        <v>documentary</v>
      </c>
      <c r="S308" s="11">
        <f>(((J308/60)/60)/24)+DATE(1970,1,1)+(-8/24)</f>
        <v>41333.503854166665</v>
      </c>
      <c r="T308" s="11">
        <f>(((I308/60)/60)/24)+DATE(1970,1,1)+(-8/24)</f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>LEFT(N309,SEARCH("/",N309)-1)</f>
        <v>film &amp; video</v>
      </c>
      <c r="R309" t="str">
        <f>RIGHT(N309,LEN(N309)-SEARCH("/",N309))</f>
        <v>documentary</v>
      </c>
      <c r="S309" s="11">
        <f>(((J309/60)/60)/24)+DATE(1970,1,1)+(-8/24)</f>
        <v>41282.611122685179</v>
      </c>
      <c r="T309" s="11">
        <f>(((I309/60)/60)/24)+DATE(1970,1,1)+(-8/24)</f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>LEFT(N310,SEARCH("/",N310)-1)</f>
        <v>film &amp; video</v>
      </c>
      <c r="R310" t="str">
        <f>RIGHT(N310,LEN(N310)-SEARCH("/",N310))</f>
        <v>documentary</v>
      </c>
      <c r="S310" s="11">
        <f>(((J310/60)/60)/24)+DATE(1970,1,1)+(-8/24)</f>
        <v>40567.361226851848</v>
      </c>
      <c r="T310" s="11">
        <f>(((I310/60)/60)/24)+DATE(1970,1,1)+(-8/24)</f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>LEFT(N311,SEARCH("/",N311)-1)</f>
        <v>film &amp; video</v>
      </c>
      <c r="R311" t="str">
        <f>RIGHT(N311,LEN(N311)-SEARCH("/",N311))</f>
        <v>documentary</v>
      </c>
      <c r="S311" s="11">
        <f>(((J311/60)/60)/24)+DATE(1970,1,1)+(-8/24)</f>
        <v>41134.418217592589</v>
      </c>
      <c r="T311" s="11">
        <f>(((I311/60)/60)/24)+DATE(1970,1,1)+(-8/24)</f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>LEFT(N312,SEARCH("/",N312)-1)</f>
        <v>film &amp; video</v>
      </c>
      <c r="R312" t="str">
        <f>RIGHT(N312,LEN(N312)-SEARCH("/",N312))</f>
        <v>documentary</v>
      </c>
      <c r="S312" s="11">
        <f>(((J312/60)/60)/24)+DATE(1970,1,1)+(-8/24)</f>
        <v>40820.849803240737</v>
      </c>
      <c r="T312" s="11">
        <f>(((I312/60)/60)/24)+DATE(1970,1,1)+(-8/24)</f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>LEFT(N313,SEARCH("/",N313)-1)</f>
        <v>film &amp; video</v>
      </c>
      <c r="R313" t="str">
        <f>RIGHT(N313,LEN(N313)-SEARCH("/",N313))</f>
        <v>documentary</v>
      </c>
      <c r="S313" s="11">
        <f>(((J313/60)/60)/24)+DATE(1970,1,1)+(-8/24)</f>
        <v>40867.886481481481</v>
      </c>
      <c r="T313" s="11">
        <f>(((I313/60)/60)/24)+DATE(1970,1,1)+(-8/24)</f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>LEFT(N314,SEARCH("/",N314)-1)</f>
        <v>film &amp; video</v>
      </c>
      <c r="R314" t="str">
        <f>RIGHT(N314,LEN(N314)-SEARCH("/",N314))</f>
        <v>documentary</v>
      </c>
      <c r="S314" s="11">
        <f>(((J314/60)/60)/24)+DATE(1970,1,1)+(-8/24)</f>
        <v>41348.544351851851</v>
      </c>
      <c r="T314" s="11">
        <f>(((I314/60)/60)/24)+DATE(1970,1,1)+(-8/24)</f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>LEFT(N315,SEARCH("/",N315)-1)</f>
        <v>film &amp; video</v>
      </c>
      <c r="R315" t="str">
        <f>RIGHT(N315,LEN(N315)-SEARCH("/",N315))</f>
        <v>documentary</v>
      </c>
      <c r="S315" s="11">
        <f>(((J315/60)/60)/24)+DATE(1970,1,1)+(-8/24)</f>
        <v>40356.894606481481</v>
      </c>
      <c r="T315" s="11">
        <f>(((I315/60)/60)/24)+DATE(1970,1,1)+(-8/24)</f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>LEFT(N316,SEARCH("/",N316)-1)</f>
        <v>film &amp; video</v>
      </c>
      <c r="R316" t="str">
        <f>RIGHT(N316,LEN(N316)-SEARCH("/",N316))</f>
        <v>documentary</v>
      </c>
      <c r="S316" s="11">
        <f>(((J316/60)/60)/24)+DATE(1970,1,1)+(-8/24)</f>
        <v>41304.499861111108</v>
      </c>
      <c r="T316" s="11">
        <f>(((I316/60)/60)/24)+DATE(1970,1,1)+(-8/24)</f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>LEFT(N317,SEARCH("/",N317)-1)</f>
        <v>film &amp; video</v>
      </c>
      <c r="R317" t="str">
        <f>RIGHT(N317,LEN(N317)-SEARCH("/",N317))</f>
        <v>documentary</v>
      </c>
      <c r="S317" s="11">
        <f>(((J317/60)/60)/24)+DATE(1970,1,1)+(-8/24)</f>
        <v>41113.439050925925</v>
      </c>
      <c r="T317" s="11">
        <f>(((I317/60)/60)/24)+DATE(1970,1,1)+(-8/24)</f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>LEFT(N318,SEARCH("/",N318)-1)</f>
        <v>film &amp; video</v>
      </c>
      <c r="R318" t="str">
        <f>RIGHT(N318,LEN(N318)-SEARCH("/",N318))</f>
        <v>documentary</v>
      </c>
      <c r="S318" s="11">
        <f>(((J318/60)/60)/24)+DATE(1970,1,1)+(-8/24)</f>
        <v>41950.590243055551</v>
      </c>
      <c r="T318" s="11">
        <f>(((I318/60)/60)/24)+DATE(1970,1,1)+(-8/24)</f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>LEFT(N319,SEARCH("/",N319)-1)</f>
        <v>film &amp; video</v>
      </c>
      <c r="R319" t="str">
        <f>RIGHT(N319,LEN(N319)-SEARCH("/",N319))</f>
        <v>documentary</v>
      </c>
      <c r="S319" s="11">
        <f>(((J319/60)/60)/24)+DATE(1970,1,1)+(-8/24)</f>
        <v>41589.343553240738</v>
      </c>
      <c r="T319" s="11">
        <f>(((I319/60)/60)/24)+DATE(1970,1,1)+(-8/24)</f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>LEFT(N320,SEARCH("/",N320)-1)</f>
        <v>film &amp; video</v>
      </c>
      <c r="R320" t="str">
        <f>RIGHT(N320,LEN(N320)-SEARCH("/",N320))</f>
        <v>documentary</v>
      </c>
      <c r="S320" s="11">
        <f>(((J320/60)/60)/24)+DATE(1970,1,1)+(-8/24)</f>
        <v>41329.705451388887</v>
      </c>
      <c r="T320" s="11">
        <f>(((I320/60)/60)/24)+DATE(1970,1,1)+(-8/24)</f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>LEFT(N321,SEARCH("/",N321)-1)</f>
        <v>film &amp; video</v>
      </c>
      <c r="R321" t="str">
        <f>RIGHT(N321,LEN(N321)-SEARCH("/",N321))</f>
        <v>documentary</v>
      </c>
      <c r="S321" s="11">
        <f>(((J321/60)/60)/24)+DATE(1970,1,1)+(-8/24)</f>
        <v>40123.504965277774</v>
      </c>
      <c r="T321" s="11">
        <f>(((I321/60)/60)/24)+DATE(1970,1,1)+(-8/24)</f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>LEFT(N322,SEARCH("/",N322)-1)</f>
        <v>film &amp; video</v>
      </c>
      <c r="R322" t="str">
        <f>RIGHT(N322,LEN(N322)-SEARCH("/",N322))</f>
        <v>documentary</v>
      </c>
      <c r="S322" s="11">
        <f>(((J322/60)/60)/24)+DATE(1970,1,1)+(-8/24)</f>
        <v>42331.21797453703</v>
      </c>
      <c r="T322" s="11">
        <f>(((I322/60)/60)/24)+DATE(1970,1,1)+(-8/24)</f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>LEFT(N323,SEARCH("/",N323)-1)</f>
        <v>film &amp; video</v>
      </c>
      <c r="R323" t="str">
        <f>RIGHT(N323,LEN(N323)-SEARCH("/",N323))</f>
        <v>documentary</v>
      </c>
      <c r="S323" s="11">
        <f>(((J323/60)/60)/24)+DATE(1970,1,1)+(-8/24)</f>
        <v>42647.113263888888</v>
      </c>
      <c r="T323" s="11">
        <f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>LEFT(N324,SEARCH("/",N324)-1)</f>
        <v>film &amp; video</v>
      </c>
      <c r="R324" t="str">
        <f>RIGHT(N324,LEN(N324)-SEARCH("/",N324))</f>
        <v>documentary</v>
      </c>
      <c r="S324" s="11">
        <f>(((J324/60)/60)/24)+DATE(1970,1,1)+(-8/24)</f>
        <v>42473.236666666664</v>
      </c>
      <c r="T324" s="11">
        <f>(((I324/60)/60)/24)+DATE(1970,1,1)+(-8/24)</f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>LEFT(N325,SEARCH("/",N325)-1)</f>
        <v>film &amp; video</v>
      </c>
      <c r="R325" t="str">
        <f>RIGHT(N325,LEN(N325)-SEARCH("/",N325))</f>
        <v>documentary</v>
      </c>
      <c r="S325" s="11">
        <f>(((J325/60)/60)/24)+DATE(1970,1,1)+(-8/24)</f>
        <v>42696.988032407404</v>
      </c>
      <c r="T325" s="11">
        <f>(((I325/60)/60)/24)+DATE(1970,1,1)+(-8/24)</f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>LEFT(N326,SEARCH("/",N326)-1)</f>
        <v>film &amp; video</v>
      </c>
      <c r="R326" t="str">
        <f>RIGHT(N326,LEN(N326)-SEARCH("/",N326))</f>
        <v>documentary</v>
      </c>
      <c r="S326" s="11">
        <f>(((J326/60)/60)/24)+DATE(1970,1,1)+(-8/24)</f>
        <v>42184.292916666665</v>
      </c>
      <c r="T326" s="11">
        <f>(((I326/60)/60)/24)+DATE(1970,1,1)+(-8/24)</f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>LEFT(N327,SEARCH("/",N327)-1)</f>
        <v>film &amp; video</v>
      </c>
      <c r="R327" t="str">
        <f>RIGHT(N327,LEN(N327)-SEARCH("/",N327))</f>
        <v>documentary</v>
      </c>
      <c r="S327" s="11">
        <f>(((J327/60)/60)/24)+DATE(1970,1,1)+(-8/24)</f>
        <v>42688.854548611103</v>
      </c>
      <c r="T327" s="11">
        <f>(((I327/60)/60)/24)+DATE(1970,1,1)+(-8/24)</f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>LEFT(N328,SEARCH("/",N328)-1)</f>
        <v>film &amp; video</v>
      </c>
      <c r="R328" t="str">
        <f>RIGHT(N328,LEN(N328)-SEARCH("/",N328))</f>
        <v>documentary</v>
      </c>
      <c r="S328" s="11">
        <f>(((J328/60)/60)/24)+DATE(1970,1,1)+(-8/24)</f>
        <v>42774.981550925928</v>
      </c>
      <c r="T328" s="11">
        <f>(((I328/60)/60)/24)+DATE(1970,1,1)+(-8/24)</f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>LEFT(N329,SEARCH("/",N329)-1)</f>
        <v>film &amp; video</v>
      </c>
      <c r="R329" t="str">
        <f>RIGHT(N329,LEN(N329)-SEARCH("/",N329))</f>
        <v>documentary</v>
      </c>
      <c r="S329" s="11">
        <f>(((J329/60)/60)/24)+DATE(1970,1,1)+(-8/24)</f>
        <v>42057.901956018519</v>
      </c>
      <c r="T329" s="11">
        <f>(((I329/60)/60)/24)+DATE(1970,1,1)+(-8/24)</f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>LEFT(N330,SEARCH("/",N330)-1)</f>
        <v>film &amp; video</v>
      </c>
      <c r="R330" t="str">
        <f>RIGHT(N330,LEN(N330)-SEARCH("/",N330))</f>
        <v>documentary</v>
      </c>
      <c r="S330" s="11">
        <f>(((J330/60)/60)/24)+DATE(1970,1,1)+(-8/24)</f>
        <v>42278.613287037035</v>
      </c>
      <c r="T330" s="11">
        <f>(((I330/60)/60)/24)+DATE(1970,1,1)+(-8/24)</f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>LEFT(N331,SEARCH("/",N331)-1)</f>
        <v>film &amp; video</v>
      </c>
      <c r="R331" t="str">
        <f>RIGHT(N331,LEN(N331)-SEARCH("/",N331))</f>
        <v>documentary</v>
      </c>
      <c r="S331" s="11">
        <f>(((J331/60)/60)/24)+DATE(1970,1,1)+(-8/24)</f>
        <v>42291.133414351854</v>
      </c>
      <c r="T331" s="11">
        <f>(((I331/60)/60)/24)+DATE(1970,1,1)+(-8/24)</f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>LEFT(N332,SEARCH("/",N332)-1)</f>
        <v>film &amp; video</v>
      </c>
      <c r="R332" t="str">
        <f>RIGHT(N332,LEN(N332)-SEARCH("/",N332))</f>
        <v>documentary</v>
      </c>
      <c r="S332" s="11">
        <f>(((J332/60)/60)/24)+DATE(1970,1,1)+(-8/24)</f>
        <v>41379.182442129626</v>
      </c>
      <c r="T332" s="11">
        <f>(((I332/60)/60)/24)+DATE(1970,1,1)+(-8/24)</f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>LEFT(N333,SEARCH("/",N333)-1)</f>
        <v>film &amp; video</v>
      </c>
      <c r="R333" t="str">
        <f>RIGHT(N333,LEN(N333)-SEARCH("/",N333))</f>
        <v>documentary</v>
      </c>
      <c r="S333" s="11">
        <f>(((J333/60)/60)/24)+DATE(1970,1,1)+(-8/24)</f>
        <v>42507.248078703698</v>
      </c>
      <c r="T333" s="11">
        <f>(((I333/60)/60)/24)+DATE(1970,1,1)+(-8/24)</f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>LEFT(N334,SEARCH("/",N334)-1)</f>
        <v>film &amp; video</v>
      </c>
      <c r="R334" t="str">
        <f>RIGHT(N334,LEN(N334)-SEARCH("/",N334))</f>
        <v>documentary</v>
      </c>
      <c r="S334" s="11">
        <f>(((J334/60)/60)/24)+DATE(1970,1,1)+(-8/24)</f>
        <v>42263.346956018511</v>
      </c>
      <c r="T334" s="11">
        <f>(((I334/60)/60)/24)+DATE(1970,1,1)+(-8/24)</f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>LEFT(N335,SEARCH("/",N335)-1)</f>
        <v>film &amp; video</v>
      </c>
      <c r="R335" t="str">
        <f>RIGHT(N335,LEN(N335)-SEARCH("/",N335))</f>
        <v>documentary</v>
      </c>
      <c r="S335" s="11">
        <f>(((J335/60)/60)/24)+DATE(1970,1,1)+(-8/24)</f>
        <v>42437.303136574068</v>
      </c>
      <c r="T335" s="11">
        <f>(((I335/60)/60)/24)+DATE(1970,1,1)+(-8/24)</f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>LEFT(N336,SEARCH("/",N336)-1)</f>
        <v>film &amp; video</v>
      </c>
      <c r="R336" t="str">
        <f>RIGHT(N336,LEN(N336)-SEARCH("/",N336))</f>
        <v>documentary</v>
      </c>
      <c r="S336" s="11">
        <f>(((J336/60)/60)/24)+DATE(1970,1,1)+(-8/24)</f>
        <v>42101.349039351851</v>
      </c>
      <c r="T336" s="11">
        <f>(((I336/60)/60)/24)+DATE(1970,1,1)+(-8/24)</f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>LEFT(N337,SEARCH("/",N337)-1)</f>
        <v>film &amp; video</v>
      </c>
      <c r="R337" t="str">
        <f>RIGHT(N337,LEN(N337)-SEARCH("/",N337))</f>
        <v>documentary</v>
      </c>
      <c r="S337" s="11">
        <f>(((J337/60)/60)/24)+DATE(1970,1,1)+(-8/24)</f>
        <v>42101.404108796291</v>
      </c>
      <c r="T337" s="11">
        <f>(((I337/60)/60)/24)+DATE(1970,1,1)+(-8/24)</f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>LEFT(N338,SEARCH("/",N338)-1)</f>
        <v>film &amp; video</v>
      </c>
      <c r="R338" t="str">
        <f>RIGHT(N338,LEN(N338)-SEARCH("/",N338))</f>
        <v>documentary</v>
      </c>
      <c r="S338" s="11">
        <f>(((J338/60)/60)/24)+DATE(1970,1,1)+(-8/24)</f>
        <v>42291.262939814813</v>
      </c>
      <c r="T338" s="11">
        <f>(((I338/60)/60)/24)+DATE(1970,1,1)+(-8/24)</f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>LEFT(N339,SEARCH("/",N339)-1)</f>
        <v>film &amp; video</v>
      </c>
      <c r="R339" t="str">
        <f>RIGHT(N339,LEN(N339)-SEARCH("/",N339))</f>
        <v>documentary</v>
      </c>
      <c r="S339" s="11">
        <f>(((J339/60)/60)/24)+DATE(1970,1,1)+(-8/24)</f>
        <v>42046.795231481483</v>
      </c>
      <c r="T339" s="11">
        <f>(((I339/60)/60)/24)+DATE(1970,1,1)+(-8/24)</f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>LEFT(N340,SEARCH("/",N340)-1)</f>
        <v>film &amp; video</v>
      </c>
      <c r="R340" t="str">
        <f>RIGHT(N340,LEN(N340)-SEARCH("/",N340))</f>
        <v>documentary</v>
      </c>
      <c r="S340" s="11">
        <f>(((J340/60)/60)/24)+DATE(1970,1,1)+(-8/24)</f>
        <v>42559.422337962962</v>
      </c>
      <c r="T340" s="11">
        <f>(((I340/60)/60)/24)+DATE(1970,1,1)+(-8/24)</f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>LEFT(N341,SEARCH("/",N341)-1)</f>
        <v>film &amp; video</v>
      </c>
      <c r="R341" t="str">
        <f>RIGHT(N341,LEN(N341)-SEARCH("/",N341))</f>
        <v>documentary</v>
      </c>
      <c r="S341" s="11">
        <f>(((J341/60)/60)/24)+DATE(1970,1,1)+(-8/24)</f>
        <v>42093.426712962959</v>
      </c>
      <c r="T341" s="11">
        <f>(((I341/60)/60)/24)+DATE(1970,1,1)+(-8/24)</f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>LEFT(N342,SEARCH("/",N342)-1)</f>
        <v>film &amp; video</v>
      </c>
      <c r="R342" t="str">
        <f>RIGHT(N342,LEN(N342)-SEARCH("/",N342))</f>
        <v>documentary</v>
      </c>
      <c r="S342" s="11">
        <f>(((J342/60)/60)/24)+DATE(1970,1,1)+(-8/24)</f>
        <v>42772.335729166669</v>
      </c>
      <c r="T342" s="11">
        <f>(((I342/60)/60)/24)+DATE(1970,1,1)+(-8/24)</f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>LEFT(N343,SEARCH("/",N343)-1)</f>
        <v>film &amp; video</v>
      </c>
      <c r="R343" t="str">
        <f>RIGHT(N343,LEN(N343)-SEARCH("/",N343))</f>
        <v>documentary</v>
      </c>
      <c r="S343" s="11">
        <f>(((J343/60)/60)/24)+DATE(1970,1,1)+(-8/24)</f>
        <v>41894.546273148146</v>
      </c>
      <c r="T343" s="11">
        <f>(((I343/60)/60)/24)+DATE(1970,1,1)+(-8/24)</f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>LEFT(N344,SEARCH("/",N344)-1)</f>
        <v>film &amp; video</v>
      </c>
      <c r="R344" t="str">
        <f>RIGHT(N344,LEN(N344)-SEARCH("/",N344))</f>
        <v>documentary</v>
      </c>
      <c r="S344" s="11">
        <f>(((J344/60)/60)/24)+DATE(1970,1,1)+(-8/24)</f>
        <v>42459.447511574072</v>
      </c>
      <c r="T344" s="11">
        <f>(((I344/60)/60)/24)+DATE(1970,1,1)+(-8/24)</f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>LEFT(N345,SEARCH("/",N345)-1)</f>
        <v>film &amp; video</v>
      </c>
      <c r="R345" t="str">
        <f>RIGHT(N345,LEN(N345)-SEARCH("/",N345))</f>
        <v>documentary</v>
      </c>
      <c r="S345" s="11">
        <f>(((J345/60)/60)/24)+DATE(1970,1,1)+(-8/24)</f>
        <v>41926.404456018514</v>
      </c>
      <c r="T345" s="11">
        <f>(((I345/60)/60)/24)+DATE(1970,1,1)+(-8/24)</f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>LEFT(N346,SEARCH("/",N346)-1)</f>
        <v>film &amp; video</v>
      </c>
      <c r="R346" t="str">
        <f>RIGHT(N346,LEN(N346)-SEARCH("/",N346))</f>
        <v>documentary</v>
      </c>
      <c r="S346" s="11">
        <f>(((J346/60)/60)/24)+DATE(1970,1,1)+(-8/24)</f>
        <v>42111.637662037036</v>
      </c>
      <c r="T346" s="11">
        <f>(((I346/60)/60)/24)+DATE(1970,1,1)+(-8/24)</f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>LEFT(N347,SEARCH("/",N347)-1)</f>
        <v>film &amp; video</v>
      </c>
      <c r="R347" t="str">
        <f>RIGHT(N347,LEN(N347)-SEARCH("/",N347))</f>
        <v>documentary</v>
      </c>
      <c r="S347" s="11">
        <f>(((J347/60)/60)/24)+DATE(1970,1,1)+(-8/24)</f>
        <v>42114.610995370364</v>
      </c>
      <c r="T347" s="11">
        <f>(((I347/60)/60)/24)+DATE(1970,1,1)+(-8/24)</f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>LEFT(N348,SEARCH("/",N348)-1)</f>
        <v>film &amp; video</v>
      </c>
      <c r="R348" t="str">
        <f>RIGHT(N348,LEN(N348)-SEARCH("/",N348))</f>
        <v>documentary</v>
      </c>
      <c r="S348" s="11">
        <f>(((J348/60)/60)/24)+DATE(1970,1,1)+(-8/24)</f>
        <v>42261.166909722226</v>
      </c>
      <c r="T348" s="11">
        <f>(((I348/60)/60)/24)+DATE(1970,1,1)+(-8/24)</f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>LEFT(N349,SEARCH("/",N349)-1)</f>
        <v>film &amp; video</v>
      </c>
      <c r="R349" t="str">
        <f>RIGHT(N349,LEN(N349)-SEARCH("/",N349))</f>
        <v>documentary</v>
      </c>
      <c r="S349" s="11">
        <f>(((J349/60)/60)/24)+DATE(1970,1,1)+(-8/24)</f>
        <v>42292.162141203698</v>
      </c>
      <c r="T349" s="11">
        <f>(((I349/60)/60)/24)+DATE(1970,1,1)+(-8/24)</f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>LEFT(N350,SEARCH("/",N350)-1)</f>
        <v>film &amp; video</v>
      </c>
      <c r="R350" t="str">
        <f>RIGHT(N350,LEN(N350)-SEARCH("/",N350))</f>
        <v>documentary</v>
      </c>
      <c r="S350" s="11">
        <f>(((J350/60)/60)/24)+DATE(1970,1,1)+(-8/24)</f>
        <v>42207.253657407404</v>
      </c>
      <c r="T350" s="11">
        <f>(((I350/60)/60)/24)+DATE(1970,1,1)+(-8/24)</f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>LEFT(N351,SEARCH("/",N351)-1)</f>
        <v>film &amp; video</v>
      </c>
      <c r="R351" t="str">
        <f>RIGHT(N351,LEN(N351)-SEARCH("/",N351))</f>
        <v>documentary</v>
      </c>
      <c r="S351" s="11">
        <f>(((J351/60)/60)/24)+DATE(1970,1,1)+(-8/24)</f>
        <v>42760.165601851848</v>
      </c>
      <c r="T351" s="11">
        <f>(((I351/60)/60)/24)+DATE(1970,1,1)+(-8/24)</f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>LEFT(N352,SEARCH("/",N352)-1)</f>
        <v>film &amp; video</v>
      </c>
      <c r="R352" t="str">
        <f>RIGHT(N352,LEN(N352)-SEARCH("/",N352))</f>
        <v>documentary</v>
      </c>
      <c r="S352" s="11">
        <f>(((J352/60)/60)/24)+DATE(1970,1,1)+(-8/24)</f>
        <v>42585.732743055552</v>
      </c>
      <c r="T352" s="11">
        <f>(((I352/60)/60)/24)+DATE(1970,1,1)+(-8/24)</f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>LEFT(N353,SEARCH("/",N353)-1)</f>
        <v>film &amp; video</v>
      </c>
      <c r="R353" t="str">
        <f>RIGHT(N353,LEN(N353)-SEARCH("/",N353))</f>
        <v>documentary</v>
      </c>
      <c r="S353" s="11">
        <f>(((J353/60)/60)/24)+DATE(1970,1,1)+(-8/24)</f>
        <v>42427.63141203703</v>
      </c>
      <c r="T353" s="11">
        <f>(((I353/60)/60)/24)+DATE(1970,1,1)+(-8/24)</f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>LEFT(N354,SEARCH("/",N354)-1)</f>
        <v>film &amp; video</v>
      </c>
      <c r="R354" t="str">
        <f>RIGHT(N354,LEN(N354)-SEARCH("/",N354))</f>
        <v>documentary</v>
      </c>
      <c r="S354" s="11">
        <f>(((J354/60)/60)/24)+DATE(1970,1,1)+(-8/24)</f>
        <v>41889.834120370368</v>
      </c>
      <c r="T354" s="11">
        <f>(((I354/60)/60)/24)+DATE(1970,1,1)+(-8/24)</f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>LEFT(N355,SEARCH("/",N355)-1)</f>
        <v>film &amp; video</v>
      </c>
      <c r="R355" t="str">
        <f>RIGHT(N355,LEN(N355)-SEARCH("/",N355))</f>
        <v>documentary</v>
      </c>
      <c r="S355" s="11">
        <f>(((J355/60)/60)/24)+DATE(1970,1,1)+(-8/24)</f>
        <v>42297.458553240744</v>
      </c>
      <c r="T355" s="11">
        <f>(((I355/60)/60)/24)+DATE(1970,1,1)+(-8/24)</f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>LEFT(N356,SEARCH("/",N356)-1)</f>
        <v>film &amp; video</v>
      </c>
      <c r="R356" t="str">
        <f>RIGHT(N356,LEN(N356)-SEARCH("/",N356))</f>
        <v>documentary</v>
      </c>
      <c r="S356" s="11">
        <f>(((J356/60)/60)/24)+DATE(1970,1,1)+(-8/24)</f>
        <v>42438.494456018518</v>
      </c>
      <c r="T356" s="11">
        <f>(((I356/60)/60)/24)+DATE(1970,1,1)+(-8/24)</f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>LEFT(N357,SEARCH("/",N357)-1)</f>
        <v>film &amp; video</v>
      </c>
      <c r="R357" t="str">
        <f>RIGHT(N357,LEN(N357)-SEARCH("/",N357))</f>
        <v>documentary</v>
      </c>
      <c r="S357" s="11">
        <f>(((J357/60)/60)/24)+DATE(1970,1,1)+(-8/24)</f>
        <v>41942.9605787037</v>
      </c>
      <c r="T357" s="11">
        <f>(((I357/60)/60)/24)+DATE(1970,1,1)+(-8/24)</f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>LEFT(N358,SEARCH("/",N358)-1)</f>
        <v>film &amp; video</v>
      </c>
      <c r="R358" t="str">
        <f>RIGHT(N358,LEN(N358)-SEARCH("/",N358))</f>
        <v>documentary</v>
      </c>
      <c r="S358" s="11">
        <f>(((J358/60)/60)/24)+DATE(1970,1,1)+(-8/24)</f>
        <v>42415.469826388886</v>
      </c>
      <c r="T358" s="11">
        <f>(((I358/60)/60)/24)+DATE(1970,1,1)+(-8/24)</f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>LEFT(N359,SEARCH("/",N359)-1)</f>
        <v>film &amp; video</v>
      </c>
      <c r="R359" t="str">
        <f>RIGHT(N359,LEN(N359)-SEARCH("/",N359))</f>
        <v>documentary</v>
      </c>
      <c r="S359" s="11">
        <f>(((J359/60)/60)/24)+DATE(1970,1,1)+(-8/24)</f>
        <v>42077.88885416666</v>
      </c>
      <c r="T359" s="11">
        <f>(((I359/60)/60)/24)+DATE(1970,1,1)+(-8/24)</f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>LEFT(N360,SEARCH("/",N360)-1)</f>
        <v>film &amp; video</v>
      </c>
      <c r="R360" t="str">
        <f>RIGHT(N360,LEN(N360)-SEARCH("/",N360))</f>
        <v>documentary</v>
      </c>
      <c r="S360" s="11">
        <f>(((J360/60)/60)/24)+DATE(1970,1,1)+(-8/24)</f>
        <v>42507.526863425919</v>
      </c>
      <c r="T360" s="11">
        <f>(((I360/60)/60)/24)+DATE(1970,1,1)+(-8/24)</f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>LEFT(N361,SEARCH("/",N361)-1)</f>
        <v>film &amp; video</v>
      </c>
      <c r="R361" t="str">
        <f>RIGHT(N361,LEN(N361)-SEARCH("/",N361))</f>
        <v>documentary</v>
      </c>
      <c r="S361" s="11">
        <f>(((J361/60)/60)/24)+DATE(1970,1,1)+(-8/24)</f>
        <v>41934.737152777772</v>
      </c>
      <c r="T361" s="11">
        <f>(((I361/60)/60)/24)+DATE(1970,1,1)+(-8/24)</f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>LEFT(N362,SEARCH("/",N362)-1)</f>
        <v>film &amp; video</v>
      </c>
      <c r="R362" t="str">
        <f>RIGHT(N362,LEN(N362)-SEARCH("/",N362))</f>
        <v>documentary</v>
      </c>
      <c r="S362" s="11">
        <f>(((J362/60)/60)/24)+DATE(1970,1,1)+(-8/24)</f>
        <v>42163.564583333333</v>
      </c>
      <c r="T362" s="11">
        <f>(((I362/60)/60)/24)+DATE(1970,1,1)+(-8/24)</f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>LEFT(N363,SEARCH("/",N363)-1)</f>
        <v>film &amp; video</v>
      </c>
      <c r="R363" t="str">
        <f>RIGHT(N363,LEN(N363)-SEARCH("/",N363))</f>
        <v>documentary</v>
      </c>
      <c r="S363" s="11">
        <f>(((J363/60)/60)/24)+DATE(1970,1,1)+(-8/24)</f>
        <v>41935.667893518512</v>
      </c>
      <c r="T363" s="11">
        <f>(((I363/60)/60)/24)+DATE(1970,1,1)+(-8/24)</f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>LEFT(N364,SEARCH("/",N364)-1)</f>
        <v>film &amp; video</v>
      </c>
      <c r="R364" t="str">
        <f>RIGHT(N364,LEN(N364)-SEARCH("/",N364))</f>
        <v>documentary</v>
      </c>
      <c r="S364" s="11">
        <f>(((J364/60)/60)/24)+DATE(1970,1,1)+(-8/24)</f>
        <v>41836.877210648148</v>
      </c>
      <c r="T364" s="11">
        <f>(((I364/60)/60)/24)+DATE(1970,1,1)+(-8/24)</f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>LEFT(N365,SEARCH("/",N365)-1)</f>
        <v>film &amp; video</v>
      </c>
      <c r="R365" t="str">
        <f>RIGHT(N365,LEN(N365)-SEARCH("/",N365))</f>
        <v>documentary</v>
      </c>
      <c r="S365" s="11">
        <f>(((J365/60)/60)/24)+DATE(1970,1,1)+(-8/24)</f>
        <v>40255.41129629629</v>
      </c>
      <c r="T365" s="11">
        <f>(((I365/60)/60)/24)+DATE(1970,1,1)+(-8/24)</f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>LEFT(N366,SEARCH("/",N366)-1)</f>
        <v>film &amp; video</v>
      </c>
      <c r="R366" t="str">
        <f>RIGHT(N366,LEN(N366)-SEARCH("/",N366))</f>
        <v>documentary</v>
      </c>
      <c r="S366" s="11">
        <f>(((J366/60)/60)/24)+DATE(1970,1,1)+(-8/24)</f>
        <v>41780.526296296295</v>
      </c>
      <c r="T366" s="11">
        <f>(((I366/60)/60)/24)+DATE(1970,1,1)+(-8/24)</f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>LEFT(N367,SEARCH("/",N367)-1)</f>
        <v>film &amp; video</v>
      </c>
      <c r="R367" t="str">
        <f>RIGHT(N367,LEN(N367)-SEARCH("/",N367))</f>
        <v>documentary</v>
      </c>
      <c r="S367" s="11">
        <f>(((J367/60)/60)/24)+DATE(1970,1,1)+(-8/24)</f>
        <v>41668.273136574069</v>
      </c>
      <c r="T367" s="11">
        <f>(((I367/60)/60)/24)+DATE(1970,1,1)+(-8/24)</f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>LEFT(N368,SEARCH("/",N368)-1)</f>
        <v>film &amp; video</v>
      </c>
      <c r="R368" t="str">
        <f>RIGHT(N368,LEN(N368)-SEARCH("/",N368))</f>
        <v>documentary</v>
      </c>
      <c r="S368" s="11">
        <f>(((J368/60)/60)/24)+DATE(1970,1,1)+(-8/24)</f>
        <v>41019.459699074068</v>
      </c>
      <c r="T368" s="11">
        <f>(((I368/60)/60)/24)+DATE(1970,1,1)+(-8/24)</f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>LEFT(N369,SEARCH("/",N369)-1)</f>
        <v>film &amp; video</v>
      </c>
      <c r="R369" t="str">
        <f>RIGHT(N369,LEN(N369)-SEARCH("/",N369))</f>
        <v>documentary</v>
      </c>
      <c r="S369" s="11">
        <f>(((J369/60)/60)/24)+DATE(1970,1,1)+(-8/24)</f>
        <v>41355.243958333333</v>
      </c>
      <c r="T369" s="11">
        <f>(((I369/60)/60)/24)+DATE(1970,1,1)+(-8/24)</f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>LEFT(N370,SEARCH("/",N370)-1)</f>
        <v>film &amp; video</v>
      </c>
      <c r="R370" t="str">
        <f>RIGHT(N370,LEN(N370)-SEARCH("/",N370))</f>
        <v>documentary</v>
      </c>
      <c r="S370" s="11">
        <f>(((J370/60)/60)/24)+DATE(1970,1,1)+(-8/24)</f>
        <v>42043.272245370368</v>
      </c>
      <c r="T370" s="11">
        <f>(((I370/60)/60)/24)+DATE(1970,1,1)+(-8/24)</f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>LEFT(N371,SEARCH("/",N371)-1)</f>
        <v>film &amp; video</v>
      </c>
      <c r="R371" t="str">
        <f>RIGHT(N371,LEN(N371)-SEARCH("/",N371))</f>
        <v>documentary</v>
      </c>
      <c r="S371" s="11">
        <f>(((J371/60)/60)/24)+DATE(1970,1,1)+(-8/24)</f>
        <v>40893.2183912037</v>
      </c>
      <c r="T371" s="11">
        <f>(((I371/60)/60)/24)+DATE(1970,1,1)+(-8/24)</f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>LEFT(N372,SEARCH("/",N372)-1)</f>
        <v>film &amp; video</v>
      </c>
      <c r="R372" t="str">
        <f>RIGHT(N372,LEN(N372)-SEARCH("/",N372))</f>
        <v>documentary</v>
      </c>
      <c r="S372" s="11">
        <f>(((J372/60)/60)/24)+DATE(1970,1,1)+(-8/24)</f>
        <v>42711.461805555555</v>
      </c>
      <c r="T372" s="11">
        <f>(((I372/60)/60)/24)+DATE(1970,1,1)+(-8/24)</f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>LEFT(N373,SEARCH("/",N373)-1)</f>
        <v>film &amp; video</v>
      </c>
      <c r="R373" t="str">
        <f>RIGHT(N373,LEN(N373)-SEARCH("/",N373))</f>
        <v>documentary</v>
      </c>
      <c r="S373" s="11">
        <f>(((J373/60)/60)/24)+DATE(1970,1,1)+(-8/24)</f>
        <v>41261.434479166666</v>
      </c>
      <c r="T373" s="11">
        <f>(((I373/60)/60)/24)+DATE(1970,1,1)+(-8/24)</f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>LEFT(N374,SEARCH("/",N374)-1)</f>
        <v>film &amp; video</v>
      </c>
      <c r="R374" t="str">
        <f>RIGHT(N374,LEN(N374)-SEARCH("/",N374))</f>
        <v>documentary</v>
      </c>
      <c r="S374" s="11">
        <f>(((J374/60)/60)/24)+DATE(1970,1,1)+(-8/24)</f>
        <v>42425.243564814817</v>
      </c>
      <c r="T374" s="11">
        <f>(((I374/60)/60)/24)+DATE(1970,1,1)+(-8/24)</f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>LEFT(N375,SEARCH("/",N375)-1)</f>
        <v>film &amp; video</v>
      </c>
      <c r="R375" t="str">
        <f>RIGHT(N375,LEN(N375)-SEARCH("/",N375))</f>
        <v>documentary</v>
      </c>
      <c r="S375" s="11">
        <f>(((J375/60)/60)/24)+DATE(1970,1,1)+(-8/24)</f>
        <v>41078.578680555554</v>
      </c>
      <c r="T375" s="11">
        <f>(((I375/60)/60)/24)+DATE(1970,1,1)+(-8/24)</f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>LEFT(N376,SEARCH("/",N376)-1)</f>
        <v>film &amp; video</v>
      </c>
      <c r="R376" t="str">
        <f>RIGHT(N376,LEN(N376)-SEARCH("/",N376))</f>
        <v>documentary</v>
      </c>
      <c r="S376" s="11">
        <f>(((J376/60)/60)/24)+DATE(1970,1,1)+(-8/24)</f>
        <v>40757.555914351848</v>
      </c>
      <c r="T376" s="11">
        <f>(((I376/60)/60)/24)+DATE(1970,1,1)+(-8/24)</f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>LEFT(N377,SEARCH("/",N377)-1)</f>
        <v>film &amp; video</v>
      </c>
      <c r="R377" t="str">
        <f>RIGHT(N377,LEN(N377)-SEARCH("/",N377))</f>
        <v>documentary</v>
      </c>
      <c r="S377" s="11">
        <f>(((J377/60)/60)/24)+DATE(1970,1,1)+(-8/24)</f>
        <v>41657.65174768518</v>
      </c>
      <c r="T377" s="11">
        <f>(((I377/60)/60)/24)+DATE(1970,1,1)+(-8/24)</f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>LEFT(N378,SEARCH("/",N378)-1)</f>
        <v>film &amp; video</v>
      </c>
      <c r="R378" t="str">
        <f>RIGHT(N378,LEN(N378)-SEARCH("/",N378))</f>
        <v>documentary</v>
      </c>
      <c r="S378" s="11">
        <f>(((J378/60)/60)/24)+DATE(1970,1,1)+(-8/24)</f>
        <v>42576.119398148141</v>
      </c>
      <c r="T378" s="11">
        <f>(((I378/60)/60)/24)+DATE(1970,1,1)+(-8/24)</f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>LEFT(N379,SEARCH("/",N379)-1)</f>
        <v>film &amp; video</v>
      </c>
      <c r="R379" t="str">
        <f>RIGHT(N379,LEN(N379)-SEARCH("/",N379))</f>
        <v>documentary</v>
      </c>
      <c r="S379" s="11">
        <f>(((J379/60)/60)/24)+DATE(1970,1,1)+(-8/24)</f>
        <v>42291.917453703696</v>
      </c>
      <c r="T379" s="11">
        <f>(((I379/60)/60)/24)+DATE(1970,1,1)+(-8/24)</f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>LEFT(N380,SEARCH("/",N380)-1)</f>
        <v>film &amp; video</v>
      </c>
      <c r="R380" t="str">
        <f>RIGHT(N380,LEN(N380)-SEARCH("/",N380))</f>
        <v>documentary</v>
      </c>
      <c r="S380" s="11">
        <f>(((J380/60)/60)/24)+DATE(1970,1,1)+(-8/24)</f>
        <v>42370.238518518519</v>
      </c>
      <c r="T380" s="11">
        <f>(((I380/60)/60)/24)+DATE(1970,1,1)+(-8/24)</f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>LEFT(N381,SEARCH("/",N381)-1)</f>
        <v>film &amp; video</v>
      </c>
      <c r="R381" t="str">
        <f>RIGHT(N381,LEN(N381)-SEARCH("/",N381))</f>
        <v>documentary</v>
      </c>
      <c r="S381" s="11">
        <f>(((J381/60)/60)/24)+DATE(1970,1,1)+(-8/24)</f>
        <v>40987.354999999996</v>
      </c>
      <c r="T381" s="11">
        <f>(((I381/60)/60)/24)+DATE(1970,1,1)+(-8/24)</f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>LEFT(N382,SEARCH("/",N382)-1)</f>
        <v>film &amp; video</v>
      </c>
      <c r="R382" t="str">
        <f>RIGHT(N382,LEN(N382)-SEARCH("/",N382))</f>
        <v>documentary</v>
      </c>
      <c r="S382" s="11">
        <f>(((J382/60)/60)/24)+DATE(1970,1,1)+(-8/24)</f>
        <v>42367.386481481481</v>
      </c>
      <c r="T382" s="11">
        <f>(((I382/60)/60)/24)+DATE(1970,1,1)+(-8/24)</f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>LEFT(N383,SEARCH("/",N383)-1)</f>
        <v>film &amp; video</v>
      </c>
      <c r="R383" t="str">
        <f>RIGHT(N383,LEN(N383)-SEARCH("/",N383))</f>
        <v>documentary</v>
      </c>
      <c r="S383" s="11">
        <f>(((J383/60)/60)/24)+DATE(1970,1,1)+(-8/24)</f>
        <v>41085.36478009259</v>
      </c>
      <c r="T383" s="11">
        <f>(((I383/60)/60)/24)+DATE(1970,1,1)+(-8/24)</f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>LEFT(N384,SEARCH("/",N384)-1)</f>
        <v>film &amp; video</v>
      </c>
      <c r="R384" t="str">
        <f>RIGHT(N384,LEN(N384)-SEARCH("/",N384))</f>
        <v>documentary</v>
      </c>
      <c r="S384" s="11">
        <f>(((J384/60)/60)/24)+DATE(1970,1,1)+(-8/24)</f>
        <v>41144.376157407409</v>
      </c>
      <c r="T384" s="11">
        <f>(((I384/60)/60)/24)+DATE(1970,1,1)+(-8/24)</f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>LEFT(N385,SEARCH("/",N385)-1)</f>
        <v>film &amp; video</v>
      </c>
      <c r="R385" t="str">
        <f>RIGHT(N385,LEN(N385)-SEARCH("/",N385))</f>
        <v>documentary</v>
      </c>
      <c r="S385" s="11">
        <f>(((J385/60)/60)/24)+DATE(1970,1,1)+(-8/24)</f>
        <v>41754.78424768518</v>
      </c>
      <c r="T385" s="11">
        <f>(((I385/60)/60)/24)+DATE(1970,1,1)+(-8/24)</f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>LEFT(N386,SEARCH("/",N386)-1)</f>
        <v>film &amp; video</v>
      </c>
      <c r="R386" t="str">
        <f>RIGHT(N386,LEN(N386)-SEARCH("/",N386))</f>
        <v>documentary</v>
      </c>
      <c r="S386" s="11">
        <f>(((J386/60)/60)/24)+DATE(1970,1,1)+(-8/24)</f>
        <v>41980.448460648149</v>
      </c>
      <c r="T386" s="11">
        <f>(((I386/60)/60)/24)+DATE(1970,1,1)+(-8/24)</f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>LEFT(N387,SEARCH("/",N387)-1)</f>
        <v>film &amp; video</v>
      </c>
      <c r="R387" t="str">
        <f>RIGHT(N387,LEN(N387)-SEARCH("/",N387))</f>
        <v>documentary</v>
      </c>
      <c r="S387" s="11">
        <f>(((J387/60)/60)/24)+DATE(1970,1,1)+(-8/24)</f>
        <v>41934.251168981478</v>
      </c>
      <c r="T387" s="11">
        <f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>LEFT(N388,SEARCH("/",N388)-1)</f>
        <v>film &amp; video</v>
      </c>
      <c r="R388" t="str">
        <f>RIGHT(N388,LEN(N388)-SEARCH("/",N388))</f>
        <v>documentary</v>
      </c>
      <c r="S388" s="11">
        <f>(((J388/60)/60)/24)+DATE(1970,1,1)+(-8/24)</f>
        <v>42211.617951388886</v>
      </c>
      <c r="T388" s="11">
        <f>(((I388/60)/60)/24)+DATE(1970,1,1)+(-8/24)</f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>LEFT(N389,SEARCH("/",N389)-1)</f>
        <v>film &amp; video</v>
      </c>
      <c r="R389" t="str">
        <f>RIGHT(N389,LEN(N389)-SEARCH("/",N389))</f>
        <v>documentary</v>
      </c>
      <c r="S389" s="11">
        <f>(((J389/60)/60)/24)+DATE(1970,1,1)+(-8/24)</f>
        <v>42200.343263888884</v>
      </c>
      <c r="T389" s="11">
        <f>(((I389/60)/60)/24)+DATE(1970,1,1)+(-8/24)</f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>LEFT(N390,SEARCH("/",N390)-1)</f>
        <v>film &amp; video</v>
      </c>
      <c r="R390" t="str">
        <f>RIGHT(N390,LEN(N390)-SEARCH("/",N390))</f>
        <v>documentary</v>
      </c>
      <c r="S390" s="11">
        <f>(((J390/60)/60)/24)+DATE(1970,1,1)+(-8/24)</f>
        <v>42548.742824074077</v>
      </c>
      <c r="T390" s="11">
        <f>(((I390/60)/60)/24)+DATE(1970,1,1)+(-8/24)</f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>LEFT(N391,SEARCH("/",N391)-1)</f>
        <v>film &amp; video</v>
      </c>
      <c r="R391" t="str">
        <f>RIGHT(N391,LEN(N391)-SEARCH("/",N391))</f>
        <v>documentary</v>
      </c>
      <c r="S391" s="11">
        <f>(((J391/60)/60)/24)+DATE(1970,1,1)+(-8/24)</f>
        <v>41673.729745370365</v>
      </c>
      <c r="T391" s="11">
        <f>(((I391/60)/60)/24)+DATE(1970,1,1)+(-8/24)</f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>LEFT(N392,SEARCH("/",N392)-1)</f>
        <v>film &amp; video</v>
      </c>
      <c r="R392" t="str">
        <f>RIGHT(N392,LEN(N392)-SEARCH("/",N392))</f>
        <v>documentary</v>
      </c>
      <c r="S392" s="11">
        <f>(((J392/60)/60)/24)+DATE(1970,1,1)+(-8/24)</f>
        <v>42111.703379629624</v>
      </c>
      <c r="T392" s="11">
        <f>(((I392/60)/60)/24)+DATE(1970,1,1)+(-8/24)</f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>LEFT(N393,SEARCH("/",N393)-1)</f>
        <v>film &amp; video</v>
      </c>
      <c r="R393" t="str">
        <f>RIGHT(N393,LEN(N393)-SEARCH("/",N393))</f>
        <v>documentary</v>
      </c>
      <c r="S393" s="11">
        <f>(((J393/60)/60)/24)+DATE(1970,1,1)+(-8/24)</f>
        <v>40864.708923611113</v>
      </c>
      <c r="T393" s="11">
        <f>(((I393/60)/60)/24)+DATE(1970,1,1)+(-8/24)</f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>LEFT(N394,SEARCH("/",N394)-1)</f>
        <v>film &amp; video</v>
      </c>
      <c r="R394" t="str">
        <f>RIGHT(N394,LEN(N394)-SEARCH("/",N394))</f>
        <v>documentary</v>
      </c>
      <c r="S394" s="11">
        <f>(((J394/60)/60)/24)+DATE(1970,1,1)+(-8/24)</f>
        <v>40763.383923611109</v>
      </c>
      <c r="T394" s="11">
        <f>(((I394/60)/60)/24)+DATE(1970,1,1)+(-8/24)</f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>LEFT(N395,SEARCH("/",N395)-1)</f>
        <v>film &amp; video</v>
      </c>
      <c r="R395" t="str">
        <f>RIGHT(N395,LEN(N395)-SEARCH("/",N395))</f>
        <v>documentary</v>
      </c>
      <c r="S395" s="11">
        <f>(((J395/60)/60)/24)+DATE(1970,1,1)+(-8/24)</f>
        <v>41526.375601851847</v>
      </c>
      <c r="T395" s="11">
        <f>(((I395/60)/60)/24)+DATE(1970,1,1)+(-8/24)</f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>LEFT(N396,SEARCH("/",N396)-1)</f>
        <v>film &amp; video</v>
      </c>
      <c r="R396" t="str">
        <f>RIGHT(N396,LEN(N396)-SEARCH("/",N396))</f>
        <v>documentary</v>
      </c>
      <c r="S396" s="11">
        <f>(((J396/60)/60)/24)+DATE(1970,1,1)+(-8/24)</f>
        <v>42417.48474537037</v>
      </c>
      <c r="T396" s="11">
        <f>(((I396/60)/60)/24)+DATE(1970,1,1)+(-8/24)</f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>LEFT(N397,SEARCH("/",N397)-1)</f>
        <v>film &amp; video</v>
      </c>
      <c r="R397" t="str">
        <f>RIGHT(N397,LEN(N397)-SEARCH("/",N397))</f>
        <v>documentary</v>
      </c>
      <c r="S397" s="11">
        <f>(((J397/60)/60)/24)+DATE(1970,1,1)+(-8/24)</f>
        <v>40990.575925925921</v>
      </c>
      <c r="T397" s="11">
        <f>(((I397/60)/60)/24)+DATE(1970,1,1)+(-8/24)</f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>LEFT(N398,SEARCH("/",N398)-1)</f>
        <v>film &amp; video</v>
      </c>
      <c r="R398" t="str">
        <f>RIGHT(N398,LEN(N398)-SEARCH("/",N398))</f>
        <v>documentary</v>
      </c>
      <c r="S398" s="11">
        <f>(((J398/60)/60)/24)+DATE(1970,1,1)+(-8/24)</f>
        <v>41082.231550925921</v>
      </c>
      <c r="T398" s="11">
        <f>(((I398/60)/60)/24)+DATE(1970,1,1)+(-8/24)</f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>LEFT(N399,SEARCH("/",N399)-1)</f>
        <v>film &amp; video</v>
      </c>
      <c r="R399" t="str">
        <f>RIGHT(N399,LEN(N399)-SEARCH("/",N399))</f>
        <v>documentary</v>
      </c>
      <c r="S399" s="11">
        <f>(((J399/60)/60)/24)+DATE(1970,1,1)+(-8/24)</f>
        <v>40379.443101851852</v>
      </c>
      <c r="T399" s="11">
        <f>(((I399/60)/60)/24)+DATE(1970,1,1)+(-8/24)</f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>LEFT(N400,SEARCH("/",N400)-1)</f>
        <v>film &amp; video</v>
      </c>
      <c r="R400" t="str">
        <f>RIGHT(N400,LEN(N400)-SEARCH("/",N400))</f>
        <v>documentary</v>
      </c>
      <c r="S400" s="11">
        <f>(((J400/60)/60)/24)+DATE(1970,1,1)+(-8/24)</f>
        <v>42078.459791666661</v>
      </c>
      <c r="T400" s="11">
        <f>(((I400/60)/60)/24)+DATE(1970,1,1)+(-8/24)</f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>LEFT(N401,SEARCH("/",N401)-1)</f>
        <v>film &amp; video</v>
      </c>
      <c r="R401" t="str">
        <f>RIGHT(N401,LEN(N401)-SEARCH("/",N401))</f>
        <v>documentary</v>
      </c>
      <c r="S401" s="11">
        <f>(((J401/60)/60)/24)+DATE(1970,1,1)+(-8/24)</f>
        <v>42687.542442129627</v>
      </c>
      <c r="T401" s="11">
        <f>(((I401/60)/60)/24)+DATE(1970,1,1)+(-8/24)</f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>LEFT(N402,SEARCH("/",N402)-1)</f>
        <v>film &amp; video</v>
      </c>
      <c r="R402" t="str">
        <f>RIGHT(N402,LEN(N402)-SEARCH("/",N402))</f>
        <v>documentary</v>
      </c>
      <c r="S402" s="11">
        <f>(((J402/60)/60)/24)+DATE(1970,1,1)+(-8/24)</f>
        <v>41745.302627314813</v>
      </c>
      <c r="T402" s="11">
        <f>(((I402/60)/60)/24)+DATE(1970,1,1)+(-8/24)</f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>LEFT(N403,SEARCH("/",N403)-1)</f>
        <v>film &amp; video</v>
      </c>
      <c r="R403" t="str">
        <f>RIGHT(N403,LEN(N403)-SEARCH("/",N403))</f>
        <v>documentary</v>
      </c>
      <c r="S403" s="11">
        <f>(((J403/60)/60)/24)+DATE(1970,1,1)+(-8/24)</f>
        <v>40732.508912037032</v>
      </c>
      <c r="T403" s="11">
        <f>(((I403/60)/60)/24)+DATE(1970,1,1)+(-8/24)</f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>LEFT(N404,SEARCH("/",N404)-1)</f>
        <v>film &amp; video</v>
      </c>
      <c r="R404" t="str">
        <f>RIGHT(N404,LEN(N404)-SEARCH("/",N404))</f>
        <v>documentary</v>
      </c>
      <c r="S404" s="11">
        <f>(((J404/60)/60)/24)+DATE(1970,1,1)+(-8/24)</f>
        <v>42292.206215277773</v>
      </c>
      <c r="T404" s="11">
        <f>(((I404/60)/60)/24)+DATE(1970,1,1)+(-8/24)</f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>LEFT(N405,SEARCH("/",N405)-1)</f>
        <v>film &amp; video</v>
      </c>
      <c r="R405" t="str">
        <f>RIGHT(N405,LEN(N405)-SEARCH("/",N405))</f>
        <v>documentary</v>
      </c>
      <c r="S405" s="11">
        <f>(((J405/60)/60)/24)+DATE(1970,1,1)+(-8/24)</f>
        <v>40717.977326388886</v>
      </c>
      <c r="T405" s="11">
        <f>(((I405/60)/60)/24)+DATE(1970,1,1)+(-8/24)</f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>LEFT(N406,SEARCH("/",N406)-1)</f>
        <v>film &amp; video</v>
      </c>
      <c r="R406" t="str">
        <f>RIGHT(N406,LEN(N406)-SEARCH("/",N406))</f>
        <v>documentary</v>
      </c>
      <c r="S406" s="11">
        <f>(((J406/60)/60)/24)+DATE(1970,1,1)+(-8/24)</f>
        <v>41646.294699074075</v>
      </c>
      <c r="T406" s="11">
        <f>(((I406/60)/60)/24)+DATE(1970,1,1)+(-8/24)</f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>LEFT(N407,SEARCH("/",N407)-1)</f>
        <v>film &amp; video</v>
      </c>
      <c r="R407" t="str">
        <f>RIGHT(N407,LEN(N407)-SEARCH("/",N407))</f>
        <v>documentary</v>
      </c>
      <c r="S407" s="11">
        <f>(((J407/60)/60)/24)+DATE(1970,1,1)+(-8/24)</f>
        <v>41673.751608796294</v>
      </c>
      <c r="T407" s="11">
        <f>(((I407/60)/60)/24)+DATE(1970,1,1)+(-8/24)</f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>LEFT(N408,SEARCH("/",N408)-1)</f>
        <v>film &amp; video</v>
      </c>
      <c r="R408" t="str">
        <f>RIGHT(N408,LEN(N408)-SEARCH("/",N408))</f>
        <v>documentary</v>
      </c>
      <c r="S408" s="11">
        <f>(((J408/60)/60)/24)+DATE(1970,1,1)+(-8/24)</f>
        <v>40637.82913194444</v>
      </c>
      <c r="T408" s="11">
        <f>(((I408/60)/60)/24)+DATE(1970,1,1)+(-8/24)</f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>LEFT(N409,SEARCH("/",N409)-1)</f>
        <v>film &amp; video</v>
      </c>
      <c r="R409" t="str">
        <f>RIGHT(N409,LEN(N409)-SEARCH("/",N409))</f>
        <v>documentary</v>
      </c>
      <c r="S409" s="11">
        <f>(((J409/60)/60)/24)+DATE(1970,1,1)+(-8/24)</f>
        <v>40806.537615740737</v>
      </c>
      <c r="T409" s="11">
        <f>(((I409/60)/60)/24)+DATE(1970,1,1)+(-8/24)</f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>LEFT(N410,SEARCH("/",N410)-1)</f>
        <v>film &amp; video</v>
      </c>
      <c r="R410" t="str">
        <f>RIGHT(N410,LEN(N410)-SEARCH("/",N410))</f>
        <v>documentary</v>
      </c>
      <c r="S410" s="11">
        <f>(((J410/60)/60)/24)+DATE(1970,1,1)+(-8/24)</f>
        <v>41543.402662037035</v>
      </c>
      <c r="T410" s="11">
        <f>(((I410/60)/60)/24)+DATE(1970,1,1)+(-8/24)</f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>LEFT(N411,SEARCH("/",N411)-1)</f>
        <v>film &amp; video</v>
      </c>
      <c r="R411" t="str">
        <f>RIGHT(N411,LEN(N411)-SEARCH("/",N411))</f>
        <v>documentary</v>
      </c>
      <c r="S411" s="11">
        <f>(((J411/60)/60)/24)+DATE(1970,1,1)+(-8/24)</f>
        <v>42543.529444444437</v>
      </c>
      <c r="T411" s="11">
        <f>(((I411/60)/60)/24)+DATE(1970,1,1)+(-8/24)</f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>LEFT(N412,SEARCH("/",N412)-1)</f>
        <v>film &amp; video</v>
      </c>
      <c r="R412" t="str">
        <f>RIGHT(N412,LEN(N412)-SEARCH("/",N412))</f>
        <v>documentary</v>
      </c>
      <c r="S412" s="11">
        <f>(((J412/60)/60)/24)+DATE(1970,1,1)+(-8/24)</f>
        <v>42113.64811342593</v>
      </c>
      <c r="T412" s="11">
        <f>(((I412/60)/60)/24)+DATE(1970,1,1)+(-8/24)</f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>LEFT(N413,SEARCH("/",N413)-1)</f>
        <v>film &amp; video</v>
      </c>
      <c r="R413" t="str">
        <f>RIGHT(N413,LEN(N413)-SEARCH("/",N413))</f>
        <v>documentary</v>
      </c>
      <c r="S413" s="11">
        <f>(((J413/60)/60)/24)+DATE(1970,1,1)+(-8/24)</f>
        <v>41597.842638888884</v>
      </c>
      <c r="T413" s="11">
        <f>(((I413/60)/60)/24)+DATE(1970,1,1)+(-8/24)</f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>LEFT(N414,SEARCH("/",N414)-1)</f>
        <v>film &amp; video</v>
      </c>
      <c r="R414" t="str">
        <f>RIGHT(N414,LEN(N414)-SEARCH("/",N414))</f>
        <v>documentary</v>
      </c>
      <c r="S414" s="11">
        <f>(((J414/60)/60)/24)+DATE(1970,1,1)+(-8/24)</f>
        <v>41099.409467592588</v>
      </c>
      <c r="T414" s="11">
        <f>(((I414/60)/60)/24)+DATE(1970,1,1)+(-8/24)</f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>LEFT(N415,SEARCH("/",N415)-1)</f>
        <v>film &amp; video</v>
      </c>
      <c r="R415" t="str">
        <f>RIGHT(N415,LEN(N415)-SEARCH("/",N415))</f>
        <v>documentary</v>
      </c>
      <c r="S415" s="11">
        <f>(((J415/60)/60)/24)+DATE(1970,1,1)+(-8/24)</f>
        <v>41079.54410879629</v>
      </c>
      <c r="T415" s="11">
        <f>(((I415/60)/60)/24)+DATE(1970,1,1)+(-8/24)</f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>LEFT(N416,SEARCH("/",N416)-1)</f>
        <v>film &amp; video</v>
      </c>
      <c r="R416" t="str">
        <f>RIGHT(N416,LEN(N416)-SEARCH("/",N416))</f>
        <v>documentary</v>
      </c>
      <c r="S416" s="11">
        <f>(((J416/60)/60)/24)+DATE(1970,1,1)+(-8/24)</f>
        <v>41528.72991898148</v>
      </c>
      <c r="T416" s="11">
        <f>(((I416/60)/60)/24)+DATE(1970,1,1)+(-8/24)</f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>LEFT(N417,SEARCH("/",N417)-1)</f>
        <v>film &amp; video</v>
      </c>
      <c r="R417" t="str">
        <f>RIGHT(N417,LEN(N417)-SEARCH("/",N417))</f>
        <v>documentary</v>
      </c>
      <c r="S417" s="11">
        <f>(((J417/60)/60)/24)+DATE(1970,1,1)+(-8/24)</f>
        <v>41904.518541666665</v>
      </c>
      <c r="T417" s="11">
        <f>(((I417/60)/60)/24)+DATE(1970,1,1)+(-8/24)</f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>LEFT(N418,SEARCH("/",N418)-1)</f>
        <v>film &amp; video</v>
      </c>
      <c r="R418" t="str">
        <f>RIGHT(N418,LEN(N418)-SEARCH("/",N418))</f>
        <v>documentary</v>
      </c>
      <c r="S418" s="11">
        <f>(((J418/60)/60)/24)+DATE(1970,1,1)+(-8/24)</f>
        <v>41648.062858796293</v>
      </c>
      <c r="T418" s="11">
        <f>(((I418/60)/60)/24)+DATE(1970,1,1)+(-8/24)</f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>LEFT(N419,SEARCH("/",N419)-1)</f>
        <v>film &amp; video</v>
      </c>
      <c r="R419" t="str">
        <f>RIGHT(N419,LEN(N419)-SEARCH("/",N419))</f>
        <v>documentary</v>
      </c>
      <c r="S419" s="11">
        <f>(((J419/60)/60)/24)+DATE(1970,1,1)+(-8/24)</f>
        <v>41360.63726851852</v>
      </c>
      <c r="T419" s="11">
        <f>(((I419/60)/60)/24)+DATE(1970,1,1)+(-8/24)</f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>LEFT(N420,SEARCH("/",N420)-1)</f>
        <v>film &amp; video</v>
      </c>
      <c r="R420" t="str">
        <f>RIGHT(N420,LEN(N420)-SEARCH("/",N420))</f>
        <v>documentary</v>
      </c>
      <c r="S420" s="11">
        <f>(((J420/60)/60)/24)+DATE(1970,1,1)+(-8/24)</f>
        <v>42177.94903935185</v>
      </c>
      <c r="T420" s="11">
        <f>(((I420/60)/60)/24)+DATE(1970,1,1)+(-8/24)</f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>LEFT(N421,SEARCH("/",N421)-1)</f>
        <v>film &amp; video</v>
      </c>
      <c r="R421" t="str">
        <f>RIGHT(N421,LEN(N421)-SEARCH("/",N421))</f>
        <v>documentary</v>
      </c>
      <c r="S421" s="11">
        <f>(((J421/60)/60)/24)+DATE(1970,1,1)+(-8/24)</f>
        <v>41394.509108796294</v>
      </c>
      <c r="T421" s="11">
        <f>(((I421/60)/60)/24)+DATE(1970,1,1)+(-8/24)</f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>LEFT(N422,SEARCH("/",N422)-1)</f>
        <v>film &amp; video</v>
      </c>
      <c r="R422" t="str">
        <f>RIGHT(N422,LEN(N422)-SEARCH("/",N422))</f>
        <v>animation</v>
      </c>
      <c r="S422" s="11">
        <f>(((J422/60)/60)/24)+DATE(1970,1,1)+(-8/24)</f>
        <v>41681.903136574074</v>
      </c>
      <c r="T422" s="11">
        <f>(((I422/60)/60)/24)+DATE(1970,1,1)+(-8/24)</f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>LEFT(N423,SEARCH("/",N423)-1)</f>
        <v>film &amp; video</v>
      </c>
      <c r="R423" t="str">
        <f>RIGHT(N423,LEN(N423)-SEARCH("/",N423))</f>
        <v>animation</v>
      </c>
      <c r="S423" s="11">
        <f>(((J423/60)/60)/24)+DATE(1970,1,1)+(-8/24)</f>
        <v>42177.158055555548</v>
      </c>
      <c r="T423" s="11">
        <f>(((I423/60)/60)/24)+DATE(1970,1,1)+(-8/24)</f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>LEFT(N424,SEARCH("/",N424)-1)</f>
        <v>film &amp; video</v>
      </c>
      <c r="R424" t="str">
        <f>RIGHT(N424,LEN(N424)-SEARCH("/",N424))</f>
        <v>animation</v>
      </c>
      <c r="S424" s="11">
        <f>(((J424/60)/60)/24)+DATE(1970,1,1)+(-8/24)</f>
        <v>41862.927048611105</v>
      </c>
      <c r="T424" s="11">
        <f>(((I424/60)/60)/24)+DATE(1970,1,1)+(-8/24)</f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>LEFT(N425,SEARCH("/",N425)-1)</f>
        <v>film &amp; video</v>
      </c>
      <c r="R425" t="str">
        <f>RIGHT(N425,LEN(N425)-SEARCH("/",N425))</f>
        <v>animation</v>
      </c>
      <c r="S425" s="11">
        <f>(((J425/60)/60)/24)+DATE(1970,1,1)+(-8/24)</f>
        <v>41400.592939814815</v>
      </c>
      <c r="T425" s="11">
        <f>(((I425/60)/60)/24)+DATE(1970,1,1)+(-8/24)</f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>LEFT(N426,SEARCH("/",N426)-1)</f>
        <v>film &amp; video</v>
      </c>
      <c r="R426" t="str">
        <f>RIGHT(N426,LEN(N426)-SEARCH("/",N426))</f>
        <v>animation</v>
      </c>
      <c r="S426" s="11">
        <f>(((J426/60)/60)/24)+DATE(1970,1,1)+(-8/24)</f>
        <v>40934.042812499996</v>
      </c>
      <c r="T426" s="11">
        <f>(((I426/60)/60)/24)+DATE(1970,1,1)+(-8/24)</f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>LEFT(N427,SEARCH("/",N427)-1)</f>
        <v>film &amp; video</v>
      </c>
      <c r="R427" t="str">
        <f>RIGHT(N427,LEN(N427)-SEARCH("/",N427))</f>
        <v>animation</v>
      </c>
      <c r="S427" s="11">
        <f>(((J427/60)/60)/24)+DATE(1970,1,1)+(-8/24)</f>
        <v>42275.527824074066</v>
      </c>
      <c r="T427" s="11">
        <f>(((I427/60)/60)/24)+DATE(1970,1,1)+(-8/24)</f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>LEFT(N428,SEARCH("/",N428)-1)</f>
        <v>film &amp; video</v>
      </c>
      <c r="R428" t="str">
        <f>RIGHT(N428,LEN(N428)-SEARCH("/",N428))</f>
        <v>animation</v>
      </c>
      <c r="S428" s="11">
        <f>(((J428/60)/60)/24)+DATE(1970,1,1)+(-8/24)</f>
        <v>42400.378634259258</v>
      </c>
      <c r="T428" s="11">
        <f>(((I428/60)/60)/24)+DATE(1970,1,1)+(-8/24)</f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>LEFT(N429,SEARCH("/",N429)-1)</f>
        <v>film &amp; video</v>
      </c>
      <c r="R429" t="str">
        <f>RIGHT(N429,LEN(N429)-SEARCH("/",N429))</f>
        <v>animation</v>
      </c>
      <c r="S429" s="11">
        <f>(((J429/60)/60)/24)+DATE(1970,1,1)+(-8/24)</f>
        <v>42285.575694444437</v>
      </c>
      <c r="T429" s="11">
        <f>(((I429/60)/60)/24)+DATE(1970,1,1)+(-8/24)</f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>LEFT(N430,SEARCH("/",N430)-1)</f>
        <v>film &amp; video</v>
      </c>
      <c r="R430" t="str">
        <f>RIGHT(N430,LEN(N430)-SEARCH("/",N430))</f>
        <v>animation</v>
      </c>
      <c r="S430" s="11">
        <f>(((J430/60)/60)/24)+DATE(1970,1,1)+(-8/24)</f>
        <v>41778.433391203704</v>
      </c>
      <c r="T430" s="11">
        <f>(((I430/60)/60)/24)+DATE(1970,1,1)+(-8/24)</f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>LEFT(N431,SEARCH("/",N431)-1)</f>
        <v>film &amp; video</v>
      </c>
      <c r="R431" t="str">
        <f>RIGHT(N431,LEN(N431)-SEARCH("/",N431))</f>
        <v>animation</v>
      </c>
      <c r="S431" s="11">
        <f>(((J431/60)/60)/24)+DATE(1970,1,1)+(-8/24)</f>
        <v>40070.568078703705</v>
      </c>
      <c r="T431" s="11">
        <f>(((I431/60)/60)/24)+DATE(1970,1,1)+(-8/24)</f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>LEFT(N432,SEARCH("/",N432)-1)</f>
        <v>film &amp; video</v>
      </c>
      <c r="R432" t="str">
        <f>RIGHT(N432,LEN(N432)-SEARCH("/",N432))</f>
        <v>animation</v>
      </c>
      <c r="S432" s="11">
        <f>(((J432/60)/60)/24)+DATE(1970,1,1)+(-8/24)</f>
        <v>41512.773923611108</v>
      </c>
      <c r="T432" s="11">
        <f>(((I432/60)/60)/24)+DATE(1970,1,1)+(-8/24)</f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>LEFT(N433,SEARCH("/",N433)-1)</f>
        <v>film &amp; video</v>
      </c>
      <c r="R433" t="str">
        <f>RIGHT(N433,LEN(N433)-SEARCH("/",N433))</f>
        <v>animation</v>
      </c>
      <c r="S433" s="11">
        <f>(((J433/60)/60)/24)+DATE(1970,1,1)+(-8/24)</f>
        <v>42526.537997685176</v>
      </c>
      <c r="T433" s="11">
        <f>(((I433/60)/60)/24)+DATE(1970,1,1)+(-8/24)</f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>LEFT(N434,SEARCH("/",N434)-1)</f>
        <v>film &amp; video</v>
      </c>
      <c r="R434" t="str">
        <f>RIGHT(N434,LEN(N434)-SEARCH("/",N434))</f>
        <v>animation</v>
      </c>
      <c r="S434" s="11">
        <f>(((J434/60)/60)/24)+DATE(1970,1,1)+(-8/24)</f>
        <v>42238.39329861111</v>
      </c>
      <c r="T434" s="11">
        <f>(((I434/60)/60)/24)+DATE(1970,1,1)+(-8/24)</f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>LEFT(N435,SEARCH("/",N435)-1)</f>
        <v>film &amp; video</v>
      </c>
      <c r="R435" t="str">
        <f>RIGHT(N435,LEN(N435)-SEARCH("/",N435))</f>
        <v>animation</v>
      </c>
      <c r="S435" s="11">
        <f>(((J435/60)/60)/24)+DATE(1970,1,1)+(-8/24)</f>
        <v>42228.29655092593</v>
      </c>
      <c r="T435" s="11">
        <f>(((I435/60)/60)/24)+DATE(1970,1,1)+(-8/24)</f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>LEFT(N436,SEARCH("/",N436)-1)</f>
        <v>film &amp; video</v>
      </c>
      <c r="R436" t="str">
        <f>RIGHT(N436,LEN(N436)-SEARCH("/",N436))</f>
        <v>animation</v>
      </c>
      <c r="S436" s="11">
        <f>(((J436/60)/60)/24)+DATE(1970,1,1)+(-8/24)</f>
        <v>41576.501180555555</v>
      </c>
      <c r="T436" s="11">
        <f>(((I436/60)/60)/24)+DATE(1970,1,1)+(-8/24)</f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>LEFT(N437,SEARCH("/",N437)-1)</f>
        <v>film &amp; video</v>
      </c>
      <c r="R437" t="str">
        <f>RIGHT(N437,LEN(N437)-SEARCH("/",N437))</f>
        <v>animation</v>
      </c>
      <c r="S437" s="11">
        <f>(((J437/60)/60)/24)+DATE(1970,1,1)+(-8/24)</f>
        <v>41500.414120370369</v>
      </c>
      <c r="T437" s="11">
        <f>(((I437/60)/60)/24)+DATE(1970,1,1)+(-8/24)</f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LEFT(N438,SEARCH("/",N438)-1)</f>
        <v>film &amp; video</v>
      </c>
      <c r="R438" t="str">
        <f>RIGHT(N438,LEN(N438)-SEARCH("/",N438))</f>
        <v>animation</v>
      </c>
      <c r="S438" s="11">
        <f>(((J438/60)/60)/24)+DATE(1970,1,1)+(-8/24)</f>
        <v>41456.029085648144</v>
      </c>
      <c r="T438" s="11">
        <f>(((I438/60)/60)/24)+DATE(1970,1,1)+(-8/24)</f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>LEFT(N439,SEARCH("/",N439)-1)</f>
        <v>film &amp; video</v>
      </c>
      <c r="R439" t="str">
        <f>RIGHT(N439,LEN(N439)-SEARCH("/",N439))</f>
        <v>animation</v>
      </c>
      <c r="S439" s="11">
        <f>(((J439/60)/60)/24)+DATE(1970,1,1)+(-8/24)</f>
        <v>42590.985254629624</v>
      </c>
      <c r="T439" s="11">
        <f>(((I439/60)/60)/24)+DATE(1970,1,1)+(-8/24)</f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>LEFT(N440,SEARCH("/",N440)-1)</f>
        <v>film &amp; video</v>
      </c>
      <c r="R440" t="str">
        <f>RIGHT(N440,LEN(N440)-SEARCH("/",N440))</f>
        <v>animation</v>
      </c>
      <c r="S440" s="11">
        <f>(((J440/60)/60)/24)+DATE(1970,1,1)+(-8/24)</f>
        <v>42295.927754629629</v>
      </c>
      <c r="T440" s="11">
        <f>(((I440/60)/60)/24)+DATE(1970,1,1)+(-8/24)</f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>LEFT(N441,SEARCH("/",N441)-1)</f>
        <v>film &amp; video</v>
      </c>
      <c r="R441" t="str">
        <f>RIGHT(N441,LEN(N441)-SEARCH("/",N441))</f>
        <v>animation</v>
      </c>
      <c r="S441" s="11">
        <f>(((J441/60)/60)/24)+DATE(1970,1,1)+(-8/24)</f>
        <v>41919.428449074068</v>
      </c>
      <c r="T441" s="11">
        <f>(((I441/60)/60)/24)+DATE(1970,1,1)+(-8/24)</f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>LEFT(N442,SEARCH("/",N442)-1)</f>
        <v>film &amp; video</v>
      </c>
      <c r="R442" t="str">
        <f>RIGHT(N442,LEN(N442)-SEARCH("/",N442))</f>
        <v>animation</v>
      </c>
      <c r="S442" s="11">
        <f>(((J442/60)/60)/24)+DATE(1970,1,1)+(-8/24)</f>
        <v>42423.652233796289</v>
      </c>
      <c r="T442" s="11">
        <f>(((I442/60)/60)/24)+DATE(1970,1,1)+(-8/24)</f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>LEFT(N443,SEARCH("/",N443)-1)</f>
        <v>film &amp; video</v>
      </c>
      <c r="R443" t="str">
        <f>RIGHT(N443,LEN(N443)-SEARCH("/",N443))</f>
        <v>animation</v>
      </c>
      <c r="S443" s="11">
        <f>(((J443/60)/60)/24)+DATE(1970,1,1)+(-8/24)</f>
        <v>41550.460601851846</v>
      </c>
      <c r="T443" s="11">
        <f>(((I443/60)/60)/24)+DATE(1970,1,1)+(-8/24)</f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>LEFT(N444,SEARCH("/",N444)-1)</f>
        <v>film &amp; video</v>
      </c>
      <c r="R444" t="str">
        <f>RIGHT(N444,LEN(N444)-SEARCH("/",N444))</f>
        <v>animation</v>
      </c>
      <c r="S444" s="11">
        <f>(((J444/60)/60)/24)+DATE(1970,1,1)+(-8/24)</f>
        <v>42024.555358796293</v>
      </c>
      <c r="T444" s="11">
        <f>(((I444/60)/60)/24)+DATE(1970,1,1)+(-8/24)</f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>LEFT(N445,SEARCH("/",N445)-1)</f>
        <v>film &amp; video</v>
      </c>
      <c r="R445" t="str">
        <f>RIGHT(N445,LEN(N445)-SEARCH("/",N445))</f>
        <v>animation</v>
      </c>
      <c r="S445" s="11">
        <f>(((J445/60)/60)/24)+DATE(1970,1,1)+(-8/24)</f>
        <v>41649.681724537033</v>
      </c>
      <c r="T445" s="11">
        <f>(((I445/60)/60)/24)+DATE(1970,1,1)+(-8/24)</f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>LEFT(N446,SEARCH("/",N446)-1)</f>
        <v>film &amp; video</v>
      </c>
      <c r="R446" t="str">
        <f>RIGHT(N446,LEN(N446)-SEARCH("/",N446))</f>
        <v>animation</v>
      </c>
      <c r="S446" s="11">
        <f>(((J446/60)/60)/24)+DATE(1970,1,1)+(-8/24)</f>
        <v>40894.57362268518</v>
      </c>
      <c r="T446" s="11">
        <f>(((I446/60)/60)/24)+DATE(1970,1,1)+(-8/24)</f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>LEFT(N447,SEARCH("/",N447)-1)</f>
        <v>film &amp; video</v>
      </c>
      <c r="R447" t="str">
        <f>RIGHT(N447,LEN(N447)-SEARCH("/",N447))</f>
        <v>animation</v>
      </c>
      <c r="S447" s="11">
        <f>(((J447/60)/60)/24)+DATE(1970,1,1)+(-8/24)</f>
        <v>42130.002025462956</v>
      </c>
      <c r="T447" s="11">
        <f>(((I447/60)/60)/24)+DATE(1970,1,1)+(-8/24)</f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>LEFT(N448,SEARCH("/",N448)-1)</f>
        <v>film &amp; video</v>
      </c>
      <c r="R448" t="str">
        <f>RIGHT(N448,LEN(N448)-SEARCH("/",N448))</f>
        <v>animation</v>
      </c>
      <c r="S448" s="11">
        <f>(((J448/60)/60)/24)+DATE(1970,1,1)+(-8/24)</f>
        <v>42036.750231481477</v>
      </c>
      <c r="T448" s="11">
        <f>(((I448/60)/60)/24)+DATE(1970,1,1)+(-8/24)</f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>LEFT(N449,SEARCH("/",N449)-1)</f>
        <v>film &amp; video</v>
      </c>
      <c r="R449" t="str">
        <f>RIGHT(N449,LEN(N449)-SEARCH("/",N449))</f>
        <v>animation</v>
      </c>
      <c r="S449" s="11">
        <f>(((J449/60)/60)/24)+DATE(1970,1,1)+(-8/24)</f>
        <v>41331.22179398148</v>
      </c>
      <c r="T449" s="11">
        <f>(((I449/60)/60)/24)+DATE(1970,1,1)+(-8/24)</f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>LEFT(N450,SEARCH("/",N450)-1)</f>
        <v>film &amp; video</v>
      </c>
      <c r="R450" t="str">
        <f>RIGHT(N450,LEN(N450)-SEARCH("/",N450))</f>
        <v>animation</v>
      </c>
      <c r="S450" s="11">
        <f>(((J450/60)/60)/24)+DATE(1970,1,1)+(-8/24)</f>
        <v>41753.424710648142</v>
      </c>
      <c r="T450" s="11">
        <f>(((I450/60)/60)/24)+DATE(1970,1,1)+(-8/24)</f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>LEFT(N451,SEARCH("/",N451)-1)</f>
        <v>film &amp; video</v>
      </c>
      <c r="R451" t="str">
        <f>RIGHT(N451,LEN(N451)-SEARCH("/",N451))</f>
        <v>animation</v>
      </c>
      <c r="S451" s="11">
        <f>(((J451/60)/60)/24)+DATE(1970,1,1)+(-8/24)</f>
        <v>41534.234780092593</v>
      </c>
      <c r="T451" s="11">
        <f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>LEFT(N452,SEARCH("/",N452)-1)</f>
        <v>film &amp; video</v>
      </c>
      <c r="R452" t="str">
        <f>RIGHT(N452,LEN(N452)-SEARCH("/",N452))</f>
        <v>animation</v>
      </c>
      <c r="S452" s="11">
        <f>(((J452/60)/60)/24)+DATE(1970,1,1)+(-8/24)</f>
        <v>41654.61342592592</v>
      </c>
      <c r="T452" s="11">
        <f>(((I452/60)/60)/24)+DATE(1970,1,1)+(-8/24)</f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>LEFT(N453,SEARCH("/",N453)-1)</f>
        <v>film &amp; video</v>
      </c>
      <c r="R453" t="str">
        <f>RIGHT(N453,LEN(N453)-SEARCH("/",N453))</f>
        <v>animation</v>
      </c>
      <c r="S453" s="11">
        <f>(((J453/60)/60)/24)+DATE(1970,1,1)+(-8/24)</f>
        <v>41634.381840277776</v>
      </c>
      <c r="T453" s="11">
        <f>(((I453/60)/60)/24)+DATE(1970,1,1)+(-8/24)</f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>LEFT(N454,SEARCH("/",N454)-1)</f>
        <v>film &amp; video</v>
      </c>
      <c r="R454" t="str">
        <f>RIGHT(N454,LEN(N454)-SEARCH("/",N454))</f>
        <v>animation</v>
      </c>
      <c r="S454" s="11">
        <f>(((J454/60)/60)/24)+DATE(1970,1,1)+(-8/24)</f>
        <v>42107.370543981473</v>
      </c>
      <c r="T454" s="11">
        <f>(((I454/60)/60)/24)+DATE(1970,1,1)+(-8/24)</f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>LEFT(N455,SEARCH("/",N455)-1)</f>
        <v>film &amp; video</v>
      </c>
      <c r="R455" t="str">
        <f>RIGHT(N455,LEN(N455)-SEARCH("/",N455))</f>
        <v>animation</v>
      </c>
      <c r="S455" s="11">
        <f>(((J455/60)/60)/24)+DATE(1970,1,1)+(-8/24)</f>
        <v>42038.491655092592</v>
      </c>
      <c r="T455" s="11">
        <f>(((I455/60)/60)/24)+DATE(1970,1,1)+(-8/24)</f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>LEFT(N456,SEARCH("/",N456)-1)</f>
        <v>film &amp; video</v>
      </c>
      <c r="R456" t="str">
        <f>RIGHT(N456,LEN(N456)-SEARCH("/",N456))</f>
        <v>animation</v>
      </c>
      <c r="S456" s="11">
        <f>(((J456/60)/60)/24)+DATE(1970,1,1)+(-8/24)</f>
        <v>41938.383923611109</v>
      </c>
      <c r="T456" s="11">
        <f>(((I456/60)/60)/24)+DATE(1970,1,1)+(-8/24)</f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>LEFT(N457,SEARCH("/",N457)-1)</f>
        <v>film &amp; video</v>
      </c>
      <c r="R457" t="str">
        <f>RIGHT(N457,LEN(N457)-SEARCH("/",N457))</f>
        <v>animation</v>
      </c>
      <c r="S457" s="11">
        <f>(((J457/60)/60)/24)+DATE(1970,1,1)+(-8/24)</f>
        <v>40970.669236111105</v>
      </c>
      <c r="T457" s="11">
        <f>(((I457/60)/60)/24)+DATE(1970,1,1)+(-8/24)</f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>LEFT(N458,SEARCH("/",N458)-1)</f>
        <v>film &amp; video</v>
      </c>
      <c r="R458" t="str">
        <f>RIGHT(N458,LEN(N458)-SEARCH("/",N458))</f>
        <v>animation</v>
      </c>
      <c r="S458" s="11">
        <f>(((J458/60)/60)/24)+DATE(1970,1,1)+(-8/24)</f>
        <v>41547.361122685179</v>
      </c>
      <c r="T458" s="11">
        <f>(((I458/60)/60)/24)+DATE(1970,1,1)+(-8/24)</f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>LEFT(N459,SEARCH("/",N459)-1)</f>
        <v>film &amp; video</v>
      </c>
      <c r="R459" t="str">
        <f>RIGHT(N459,LEN(N459)-SEARCH("/",N459))</f>
        <v>animation</v>
      </c>
      <c r="S459" s="11">
        <f>(((J459/60)/60)/24)+DATE(1970,1,1)+(-8/24)</f>
        <v>41837.434166666666</v>
      </c>
      <c r="T459" s="11">
        <f>(((I459/60)/60)/24)+DATE(1970,1,1)+(-8/24)</f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>LEFT(N460,SEARCH("/",N460)-1)</f>
        <v>film &amp; video</v>
      </c>
      <c r="R460" t="str">
        <f>RIGHT(N460,LEN(N460)-SEARCH("/",N460))</f>
        <v>animation</v>
      </c>
      <c r="S460" s="11">
        <f>(((J460/60)/60)/24)+DATE(1970,1,1)+(-8/24)</f>
        <v>41378.366435185184</v>
      </c>
      <c r="T460" s="11">
        <f>(((I460/60)/60)/24)+DATE(1970,1,1)+(-8/24)</f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>LEFT(N461,SEARCH("/",N461)-1)</f>
        <v>film &amp; video</v>
      </c>
      <c r="R461" t="str">
        <f>RIGHT(N461,LEN(N461)-SEARCH("/",N461))</f>
        <v>animation</v>
      </c>
      <c r="S461" s="11">
        <f>(((J461/60)/60)/24)+DATE(1970,1,1)+(-8/24)</f>
        <v>40800.307025462964</v>
      </c>
      <c r="T461" s="11">
        <f>(((I461/60)/60)/24)+DATE(1970,1,1)+(-8/24)</f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>LEFT(N462,SEARCH("/",N462)-1)</f>
        <v>film &amp; video</v>
      </c>
      <c r="R462" t="str">
        <f>RIGHT(N462,LEN(N462)-SEARCH("/",N462))</f>
        <v>animation</v>
      </c>
      <c r="S462" s="11">
        <f>(((J462/60)/60)/24)+DATE(1970,1,1)+(-8/24)</f>
        <v>41759.209201388883</v>
      </c>
      <c r="T462" s="11">
        <f>(((I462/60)/60)/24)+DATE(1970,1,1)+(-8/24)</f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>LEFT(N463,SEARCH("/",N463)-1)</f>
        <v>film &amp; video</v>
      </c>
      <c r="R463" t="str">
        <f>RIGHT(N463,LEN(N463)-SEARCH("/",N463))</f>
        <v>animation</v>
      </c>
      <c r="S463" s="11">
        <f>(((J463/60)/60)/24)+DATE(1970,1,1)+(-8/24)</f>
        <v>41407.513506944444</v>
      </c>
      <c r="T463" s="11">
        <f>(((I463/60)/60)/24)+DATE(1970,1,1)+(-8/24)</f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>LEFT(N464,SEARCH("/",N464)-1)</f>
        <v>film &amp; video</v>
      </c>
      <c r="R464" t="str">
        <f>RIGHT(N464,LEN(N464)-SEARCH("/",N464))</f>
        <v>animation</v>
      </c>
      <c r="S464" s="11">
        <f>(((J464/60)/60)/24)+DATE(1970,1,1)+(-8/24)</f>
        <v>40704.793298611112</v>
      </c>
      <c r="T464" s="11">
        <f>(((I464/60)/60)/24)+DATE(1970,1,1)+(-8/24)</f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>LEFT(N465,SEARCH("/",N465)-1)</f>
        <v>film &amp; video</v>
      </c>
      <c r="R465" t="str">
        <f>RIGHT(N465,LEN(N465)-SEARCH("/",N465))</f>
        <v>animation</v>
      </c>
      <c r="S465" s="11">
        <f>(((J465/60)/60)/24)+DATE(1970,1,1)+(-8/24)</f>
        <v>40750.376770833333</v>
      </c>
      <c r="T465" s="11">
        <f>(((I465/60)/60)/24)+DATE(1970,1,1)+(-8/24)</f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>LEFT(N466,SEARCH("/",N466)-1)</f>
        <v>film &amp; video</v>
      </c>
      <c r="R466" t="str">
        <f>RIGHT(N466,LEN(N466)-SEARCH("/",N466))</f>
        <v>animation</v>
      </c>
      <c r="S466" s="11">
        <f>(((J466/60)/60)/24)+DATE(1970,1,1)+(-8/24)</f>
        <v>42488.515451388892</v>
      </c>
      <c r="T466" s="11">
        <f>(((I466/60)/60)/24)+DATE(1970,1,1)+(-8/24)</f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>LEFT(N467,SEARCH("/",N467)-1)</f>
        <v>film &amp; video</v>
      </c>
      <c r="R467" t="str">
        <f>RIGHT(N467,LEN(N467)-SEARCH("/",N467))</f>
        <v>animation</v>
      </c>
      <c r="S467" s="11">
        <f>(((J467/60)/60)/24)+DATE(1970,1,1)+(-8/24)</f>
        <v>41800.786736111106</v>
      </c>
      <c r="T467" s="11">
        <f>(((I467/60)/60)/24)+DATE(1970,1,1)+(-8/24)</f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>LEFT(N468,SEARCH("/",N468)-1)</f>
        <v>film &amp; video</v>
      </c>
      <c r="R468" t="str">
        <f>RIGHT(N468,LEN(N468)-SEARCH("/",N468))</f>
        <v>animation</v>
      </c>
      <c r="S468" s="11">
        <f>(((J468/60)/60)/24)+DATE(1970,1,1)+(-8/24)</f>
        <v>41129.609537037039</v>
      </c>
      <c r="T468" s="11">
        <f>(((I468/60)/60)/24)+DATE(1970,1,1)+(-8/24)</f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>LEFT(N469,SEARCH("/",N469)-1)</f>
        <v>film &amp; video</v>
      </c>
      <c r="R469" t="str">
        <f>RIGHT(N469,LEN(N469)-SEARCH("/",N469))</f>
        <v>animation</v>
      </c>
      <c r="S469" s="11">
        <f>(((J469/60)/60)/24)+DATE(1970,1,1)+(-8/24)</f>
        <v>41135.346458333333</v>
      </c>
      <c r="T469" s="11">
        <f>(((I469/60)/60)/24)+DATE(1970,1,1)+(-8/24)</f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>LEFT(N470,SEARCH("/",N470)-1)</f>
        <v>film &amp; video</v>
      </c>
      <c r="R470" t="str">
        <f>RIGHT(N470,LEN(N470)-SEARCH("/",N470))</f>
        <v>animation</v>
      </c>
      <c r="S470" s="11">
        <f>(((J470/60)/60)/24)+DATE(1970,1,1)+(-8/24)</f>
        <v>41040.834293981476</v>
      </c>
      <c r="T470" s="11">
        <f>(((I470/60)/60)/24)+DATE(1970,1,1)+(-8/24)</f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>LEFT(N471,SEARCH("/",N471)-1)</f>
        <v>film &amp; video</v>
      </c>
      <c r="R471" t="str">
        <f>RIGHT(N471,LEN(N471)-SEARCH("/",N471))</f>
        <v>animation</v>
      </c>
      <c r="S471" s="11">
        <f>(((J471/60)/60)/24)+DATE(1970,1,1)+(-8/24)</f>
        <v>41827.656527777777</v>
      </c>
      <c r="T471" s="11">
        <f>(((I471/60)/60)/24)+DATE(1970,1,1)+(-8/24)</f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>LEFT(N472,SEARCH("/",N472)-1)</f>
        <v>film &amp; video</v>
      </c>
      <c r="R472" t="str">
        <f>RIGHT(N472,LEN(N472)-SEARCH("/",N472))</f>
        <v>animation</v>
      </c>
      <c r="S472" s="11">
        <f>(((J472/60)/60)/24)+DATE(1970,1,1)+(-8/24)</f>
        <v>41604.834363425922</v>
      </c>
      <c r="T472" s="11">
        <f>(((I472/60)/60)/24)+DATE(1970,1,1)+(-8/24)</f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>LEFT(N473,SEARCH("/",N473)-1)</f>
        <v>film &amp; video</v>
      </c>
      <c r="R473" t="str">
        <f>RIGHT(N473,LEN(N473)-SEARCH("/",N473))</f>
        <v>animation</v>
      </c>
      <c r="S473" s="11">
        <f>(((J473/60)/60)/24)+DATE(1970,1,1)+(-8/24)</f>
        <v>41703.388645833329</v>
      </c>
      <c r="T473" s="11">
        <f>(((I473/60)/60)/24)+DATE(1970,1,1)+(-8/24)</f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>LEFT(N474,SEARCH("/",N474)-1)</f>
        <v>film &amp; video</v>
      </c>
      <c r="R474" t="str">
        <f>RIGHT(N474,LEN(N474)-SEARCH("/",N474))</f>
        <v>animation</v>
      </c>
      <c r="S474" s="11">
        <f>(((J474/60)/60)/24)+DATE(1970,1,1)+(-8/24)</f>
        <v>41844.589328703703</v>
      </c>
      <c r="T474" s="11">
        <f>(((I474/60)/60)/24)+DATE(1970,1,1)+(-8/24)</f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>LEFT(N475,SEARCH("/",N475)-1)</f>
        <v>film &amp; video</v>
      </c>
      <c r="R475" t="str">
        <f>RIGHT(N475,LEN(N475)-SEARCH("/",N475))</f>
        <v>animation</v>
      </c>
      <c r="S475" s="11">
        <f>(((J475/60)/60)/24)+DATE(1970,1,1)+(-8/24)</f>
        <v>41869.364803240736</v>
      </c>
      <c r="T475" s="11">
        <f>(((I475/60)/60)/24)+DATE(1970,1,1)+(-8/24)</f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>LEFT(N476,SEARCH("/",N476)-1)</f>
        <v>film &amp; video</v>
      </c>
      <c r="R476" t="str">
        <f>RIGHT(N476,LEN(N476)-SEARCH("/",N476))</f>
        <v>animation</v>
      </c>
      <c r="S476" s="11">
        <f>(((J476/60)/60)/24)+DATE(1970,1,1)+(-8/24)</f>
        <v>42752.995706018519</v>
      </c>
      <c r="T476" s="11">
        <f>(((I476/60)/60)/24)+DATE(1970,1,1)+(-8/24)</f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>LEFT(N477,SEARCH("/",N477)-1)</f>
        <v>film &amp; video</v>
      </c>
      <c r="R477" t="str">
        <f>RIGHT(N477,LEN(N477)-SEARCH("/",N477))</f>
        <v>animation</v>
      </c>
      <c r="S477" s="11">
        <f>(((J477/60)/60)/24)+DATE(1970,1,1)+(-8/24)</f>
        <v>42099.752812500003</v>
      </c>
      <c r="T477" s="11">
        <f>(((I477/60)/60)/24)+DATE(1970,1,1)+(-8/24)</f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>LEFT(N478,SEARCH("/",N478)-1)</f>
        <v>film &amp; video</v>
      </c>
      <c r="R478" t="str">
        <f>RIGHT(N478,LEN(N478)-SEARCH("/",N478))</f>
        <v>animation</v>
      </c>
      <c r="S478" s="11">
        <f>(((J478/60)/60)/24)+DATE(1970,1,1)+(-8/24)</f>
        <v>41757.64167824074</v>
      </c>
      <c r="T478" s="11">
        <f>(((I478/60)/60)/24)+DATE(1970,1,1)+(-8/24)</f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LEFT(N479,SEARCH("/",N479)-1)</f>
        <v>film &amp; video</v>
      </c>
      <c r="R479" t="str">
        <f>RIGHT(N479,LEN(N479)-SEARCH("/",N479))</f>
        <v>animation</v>
      </c>
      <c r="S479" s="11">
        <f>(((J479/60)/60)/24)+DATE(1970,1,1)+(-8/24)</f>
        <v>40987.501550925925</v>
      </c>
      <c r="T479" s="11">
        <f>(((I479/60)/60)/24)+DATE(1970,1,1)+(-8/24)</f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LEFT(N480,SEARCH("/",N480)-1)</f>
        <v>film &amp; video</v>
      </c>
      <c r="R480" t="str">
        <f>RIGHT(N480,LEN(N480)-SEARCH("/",N480))</f>
        <v>animation</v>
      </c>
      <c r="S480" s="11">
        <f>(((J480/60)/60)/24)+DATE(1970,1,1)+(-8/24)</f>
        <v>42065.577650462961</v>
      </c>
      <c r="T480" s="11">
        <f>(((I480/60)/60)/24)+DATE(1970,1,1)+(-8/24)</f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>LEFT(N481,SEARCH("/",N481)-1)</f>
        <v>film &amp; video</v>
      </c>
      <c r="R481" t="str">
        <f>RIGHT(N481,LEN(N481)-SEARCH("/",N481))</f>
        <v>animation</v>
      </c>
      <c r="S481" s="11">
        <f>(((J481/60)/60)/24)+DATE(1970,1,1)+(-8/24)</f>
        <v>41904.074479166666</v>
      </c>
      <c r="T481" s="11">
        <f>(((I481/60)/60)/24)+DATE(1970,1,1)+(-8/24)</f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>LEFT(N482,SEARCH("/",N482)-1)</f>
        <v>film &amp; video</v>
      </c>
      <c r="R482" t="str">
        <f>RIGHT(N482,LEN(N482)-SEARCH("/",N482))</f>
        <v>animation</v>
      </c>
      <c r="S482" s="11">
        <f>(((J482/60)/60)/24)+DATE(1970,1,1)+(-8/24)</f>
        <v>41465.166840277772</v>
      </c>
      <c r="T482" s="11">
        <f>(((I482/60)/60)/24)+DATE(1970,1,1)+(-8/24)</f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>LEFT(N483,SEARCH("/",N483)-1)</f>
        <v>film &amp; video</v>
      </c>
      <c r="R483" t="str">
        <f>RIGHT(N483,LEN(N483)-SEARCH("/",N483))</f>
        <v>animation</v>
      </c>
      <c r="S483" s="11">
        <f>(((J483/60)/60)/24)+DATE(1970,1,1)+(-8/24)</f>
        <v>41162.33899305555</v>
      </c>
      <c r="T483" s="11">
        <f>(((I483/60)/60)/24)+DATE(1970,1,1)+(-8/24)</f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>LEFT(N484,SEARCH("/",N484)-1)</f>
        <v>film &amp; video</v>
      </c>
      <c r="R484" t="str">
        <f>RIGHT(N484,LEN(N484)-SEARCH("/",N484))</f>
        <v>animation</v>
      </c>
      <c r="S484" s="11">
        <f>(((J484/60)/60)/24)+DATE(1970,1,1)+(-8/24)</f>
        <v>42447.56354166667</v>
      </c>
      <c r="T484" s="11">
        <f>(((I484/60)/60)/24)+DATE(1970,1,1)+(-8/24)</f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>LEFT(N485,SEARCH("/",N485)-1)</f>
        <v>film &amp; video</v>
      </c>
      <c r="R485" t="str">
        <f>RIGHT(N485,LEN(N485)-SEARCH("/",N485))</f>
        <v>animation</v>
      </c>
      <c r="S485" s="11">
        <f>(((J485/60)/60)/24)+DATE(1970,1,1)+(-8/24)</f>
        <v>41242.864259259259</v>
      </c>
      <c r="T485" s="11">
        <f>(((I485/60)/60)/24)+DATE(1970,1,1)+(-8/24)</f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>LEFT(N486,SEARCH("/",N486)-1)</f>
        <v>film &amp; video</v>
      </c>
      <c r="R486" t="str">
        <f>RIGHT(N486,LEN(N486)-SEARCH("/",N486))</f>
        <v>animation</v>
      </c>
      <c r="S486" s="11">
        <f>(((J486/60)/60)/24)+DATE(1970,1,1)+(-8/24)</f>
        <v>42272.606157407405</v>
      </c>
      <c r="T486" s="11">
        <f>(((I486/60)/60)/24)+DATE(1970,1,1)+(-8/24)</f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>LEFT(N487,SEARCH("/",N487)-1)</f>
        <v>film &amp; video</v>
      </c>
      <c r="R487" t="str">
        <f>RIGHT(N487,LEN(N487)-SEARCH("/",N487))</f>
        <v>animation</v>
      </c>
      <c r="S487" s="11">
        <f>(((J487/60)/60)/24)+DATE(1970,1,1)+(-8/24)</f>
        <v>41381.172442129624</v>
      </c>
      <c r="T487" s="11">
        <f>(((I487/60)/60)/24)+DATE(1970,1,1)+(-8/24)</f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>LEFT(N488,SEARCH("/",N488)-1)</f>
        <v>film &amp; video</v>
      </c>
      <c r="R488" t="str">
        <f>RIGHT(N488,LEN(N488)-SEARCH("/",N488))</f>
        <v>animation</v>
      </c>
      <c r="S488" s="11">
        <f>(((J488/60)/60)/24)+DATE(1970,1,1)+(-8/24)</f>
        <v>41761.609247685185</v>
      </c>
      <c r="T488" s="11">
        <f>(((I488/60)/60)/24)+DATE(1970,1,1)+(-8/24)</f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LEFT(N489,SEARCH("/",N489)-1)</f>
        <v>film &amp; video</v>
      </c>
      <c r="R489" t="str">
        <f>RIGHT(N489,LEN(N489)-SEARCH("/",N489))</f>
        <v>animation</v>
      </c>
      <c r="S489" s="11">
        <f>(((J489/60)/60)/24)+DATE(1970,1,1)+(-8/24)</f>
        <v>42669.261504629627</v>
      </c>
      <c r="T489" s="11">
        <f>(((I489/60)/60)/24)+DATE(1970,1,1)+(-8/24)</f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>LEFT(N490,SEARCH("/",N490)-1)</f>
        <v>film &amp; video</v>
      </c>
      <c r="R490" t="str">
        <f>RIGHT(N490,LEN(N490)-SEARCH("/",N490))</f>
        <v>animation</v>
      </c>
      <c r="S490" s="11">
        <f>(((J490/60)/60)/24)+DATE(1970,1,1)+(-8/24)</f>
        <v>42713.72106481481</v>
      </c>
      <c r="T490" s="11">
        <f>(((I490/60)/60)/24)+DATE(1970,1,1)+(-8/24)</f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>LEFT(N491,SEARCH("/",N491)-1)</f>
        <v>film &amp; video</v>
      </c>
      <c r="R491" t="str">
        <f>RIGHT(N491,LEN(N491)-SEARCH("/",N491))</f>
        <v>animation</v>
      </c>
      <c r="S491" s="11">
        <f>(((J491/60)/60)/24)+DATE(1970,1,1)+(-8/24)</f>
        <v>40882.148333333331</v>
      </c>
      <c r="T491" s="11">
        <f>(((I491/60)/60)/24)+DATE(1970,1,1)+(-8/24)</f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>LEFT(N492,SEARCH("/",N492)-1)</f>
        <v>film &amp; video</v>
      </c>
      <c r="R492" t="str">
        <f>RIGHT(N492,LEN(N492)-SEARCH("/",N492))</f>
        <v>animation</v>
      </c>
      <c r="S492" s="11">
        <f>(((J492/60)/60)/24)+DATE(1970,1,1)+(-8/24)</f>
        <v>41113.635243055556</v>
      </c>
      <c r="T492" s="11">
        <f>(((I492/60)/60)/24)+DATE(1970,1,1)+(-8/24)</f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>LEFT(N493,SEARCH("/",N493)-1)</f>
        <v>film &amp; video</v>
      </c>
      <c r="R493" t="str">
        <f>RIGHT(N493,LEN(N493)-SEARCH("/",N493))</f>
        <v>animation</v>
      </c>
      <c r="S493" s="11">
        <f>(((J493/60)/60)/24)+DATE(1970,1,1)+(-8/24)</f>
        <v>42366.649293981485</v>
      </c>
      <c r="T493" s="11">
        <f>(((I493/60)/60)/24)+DATE(1970,1,1)+(-8/24)</f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>LEFT(N494,SEARCH("/",N494)-1)</f>
        <v>film &amp; video</v>
      </c>
      <c r="R494" t="str">
        <f>RIGHT(N494,LEN(N494)-SEARCH("/",N494))</f>
        <v>animation</v>
      </c>
      <c r="S494" s="11">
        <f>(((J494/60)/60)/24)+DATE(1970,1,1)+(-8/24)</f>
        <v>42595.701736111114</v>
      </c>
      <c r="T494" s="11">
        <f>(((I494/60)/60)/24)+DATE(1970,1,1)+(-8/24)</f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>LEFT(N495,SEARCH("/",N495)-1)</f>
        <v>film &amp; video</v>
      </c>
      <c r="R495" t="str">
        <f>RIGHT(N495,LEN(N495)-SEARCH("/",N495))</f>
        <v>animation</v>
      </c>
      <c r="S495" s="11">
        <f>(((J495/60)/60)/24)+DATE(1970,1,1)+(-8/24)</f>
        <v>42114.392800925918</v>
      </c>
      <c r="T495" s="11">
        <f>(((I495/60)/60)/24)+DATE(1970,1,1)+(-8/24)</f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>LEFT(N496,SEARCH("/",N496)-1)</f>
        <v>film &amp; video</v>
      </c>
      <c r="R496" t="str">
        <f>RIGHT(N496,LEN(N496)-SEARCH("/",N496))</f>
        <v>animation</v>
      </c>
      <c r="S496" s="11">
        <f>(((J496/60)/60)/24)+DATE(1970,1,1)+(-8/24)</f>
        <v>41799.49728009259</v>
      </c>
      <c r="T496" s="11">
        <f>(((I496/60)/60)/24)+DATE(1970,1,1)+(-8/24)</f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>LEFT(N497,SEARCH("/",N497)-1)</f>
        <v>film &amp; video</v>
      </c>
      <c r="R497" t="str">
        <f>RIGHT(N497,LEN(N497)-SEARCH("/",N497))</f>
        <v>animation</v>
      </c>
      <c r="S497" s="11">
        <f>(((J497/60)/60)/24)+DATE(1970,1,1)+(-8/24)</f>
        <v>42171.494270833333</v>
      </c>
      <c r="T497" s="11">
        <f>(((I497/60)/60)/24)+DATE(1970,1,1)+(-8/24)</f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>LEFT(N498,SEARCH("/",N498)-1)</f>
        <v>film &amp; video</v>
      </c>
      <c r="R498" t="str">
        <f>RIGHT(N498,LEN(N498)-SEARCH("/",N498))</f>
        <v>animation</v>
      </c>
      <c r="S498" s="11">
        <f>(((J498/60)/60)/24)+DATE(1970,1,1)+(-8/24)</f>
        <v>41620.598078703704</v>
      </c>
      <c r="T498" s="11">
        <f>(((I498/60)/60)/24)+DATE(1970,1,1)+(-8/24)</f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>LEFT(N499,SEARCH("/",N499)-1)</f>
        <v>film &amp; video</v>
      </c>
      <c r="R499" t="str">
        <f>RIGHT(N499,LEN(N499)-SEARCH("/",N499))</f>
        <v>animation</v>
      </c>
      <c r="S499" s="11">
        <f>(((J499/60)/60)/24)+DATE(1970,1,1)+(-8/24)</f>
        <v>41944.704456018517</v>
      </c>
      <c r="T499" s="11">
        <f>(((I499/60)/60)/24)+DATE(1970,1,1)+(-8/24)</f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>LEFT(N500,SEARCH("/",N500)-1)</f>
        <v>film &amp; video</v>
      </c>
      <c r="R500" t="str">
        <f>RIGHT(N500,LEN(N500)-SEARCH("/",N500))</f>
        <v>animation</v>
      </c>
      <c r="S500" s="11">
        <f>(((J500/60)/60)/24)+DATE(1970,1,1)+(-8/24)</f>
        <v>40858.428807870368</v>
      </c>
      <c r="T500" s="11">
        <f>(((I500/60)/60)/24)+DATE(1970,1,1)+(-8/24)</f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>LEFT(N501,SEARCH("/",N501)-1)</f>
        <v>film &amp; video</v>
      </c>
      <c r="R501" t="str">
        <f>RIGHT(N501,LEN(N501)-SEARCH("/",N501))</f>
        <v>animation</v>
      </c>
      <c r="S501" s="11">
        <f>(((J501/60)/60)/24)+DATE(1970,1,1)+(-8/24)</f>
        <v>40043.562129629623</v>
      </c>
      <c r="T501" s="11">
        <f>(((I501/60)/60)/24)+DATE(1970,1,1)+(-8/24)</f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>LEFT(N502,SEARCH("/",N502)-1)</f>
        <v>film &amp; video</v>
      </c>
      <c r="R502" t="str">
        <f>RIGHT(N502,LEN(N502)-SEARCH("/",N502))</f>
        <v>animation</v>
      </c>
      <c r="S502" s="11">
        <f>(((J502/60)/60)/24)+DATE(1970,1,1)+(-8/24)</f>
        <v>40247.552673611113</v>
      </c>
      <c r="T502" s="11">
        <f>(((I502/60)/60)/24)+DATE(1970,1,1)+(-8/24)</f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LEFT(N503,SEARCH("/",N503)-1)</f>
        <v>film &amp; video</v>
      </c>
      <c r="R503" t="str">
        <f>RIGHT(N503,LEN(N503)-SEARCH("/",N503))</f>
        <v>animation</v>
      </c>
      <c r="S503" s="11">
        <f>(((J503/60)/60)/24)+DATE(1970,1,1)+(-8/24)</f>
        <v>40702.901053240741</v>
      </c>
      <c r="T503" s="11">
        <f>(((I503/60)/60)/24)+DATE(1970,1,1)+(-8/24)</f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>LEFT(N504,SEARCH("/",N504)-1)</f>
        <v>film &amp; video</v>
      </c>
      <c r="R504" t="str">
        <f>RIGHT(N504,LEN(N504)-SEARCH("/",N504))</f>
        <v>animation</v>
      </c>
      <c r="S504" s="11">
        <f>(((J504/60)/60)/24)+DATE(1970,1,1)+(-8/24)</f>
        <v>40956.220196759255</v>
      </c>
      <c r="T504" s="11">
        <f>(((I504/60)/60)/24)+DATE(1970,1,1)+(-8/24)</f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>LEFT(N505,SEARCH("/",N505)-1)</f>
        <v>film &amp; video</v>
      </c>
      <c r="R505" t="str">
        <f>RIGHT(N505,LEN(N505)-SEARCH("/",N505))</f>
        <v>animation</v>
      </c>
      <c r="S505" s="11">
        <f>(((J505/60)/60)/24)+DATE(1970,1,1)+(-8/24)</f>
        <v>41991.193321759252</v>
      </c>
      <c r="T505" s="11">
        <f>(((I505/60)/60)/24)+DATE(1970,1,1)+(-8/24)</f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>LEFT(N506,SEARCH("/",N506)-1)</f>
        <v>film &amp; video</v>
      </c>
      <c r="R506" t="str">
        <f>RIGHT(N506,LEN(N506)-SEARCH("/",N506))</f>
        <v>animation</v>
      </c>
      <c r="S506" s="11">
        <f>(((J506/60)/60)/24)+DATE(1970,1,1)+(-8/24)</f>
        <v>40949.650312499994</v>
      </c>
      <c r="T506" s="11">
        <f>(((I506/60)/60)/24)+DATE(1970,1,1)+(-8/24)</f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>LEFT(N507,SEARCH("/",N507)-1)</f>
        <v>film &amp; video</v>
      </c>
      <c r="R507" t="str">
        <f>RIGHT(N507,LEN(N507)-SEARCH("/",N507))</f>
        <v>animation</v>
      </c>
      <c r="S507" s="11">
        <f>(((J507/60)/60)/24)+DATE(1970,1,1)+(-8/24)</f>
        <v>42317.764884259253</v>
      </c>
      <c r="T507" s="11">
        <f>(((I507/60)/60)/24)+DATE(1970,1,1)+(-8/24)</f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>LEFT(N508,SEARCH("/",N508)-1)</f>
        <v>film &amp; video</v>
      </c>
      <c r="R508" t="str">
        <f>RIGHT(N508,LEN(N508)-SEARCH("/",N508))</f>
        <v>animation</v>
      </c>
      <c r="S508" s="11">
        <f>(((J508/60)/60)/24)+DATE(1970,1,1)+(-8/24)</f>
        <v>41466.218981481477</v>
      </c>
      <c r="T508" s="11">
        <f>(((I508/60)/60)/24)+DATE(1970,1,1)+(-8/24)</f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>LEFT(N509,SEARCH("/",N509)-1)</f>
        <v>film &amp; video</v>
      </c>
      <c r="R509" t="str">
        <f>RIGHT(N509,LEN(N509)-SEARCH("/",N509))</f>
        <v>animation</v>
      </c>
      <c r="S509" s="11">
        <f>(((J509/60)/60)/24)+DATE(1970,1,1)+(-8/24)</f>
        <v>41156.625659722216</v>
      </c>
      <c r="T509" s="11">
        <f>(((I509/60)/60)/24)+DATE(1970,1,1)+(-8/24)</f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>LEFT(N510,SEARCH("/",N510)-1)</f>
        <v>film &amp; video</v>
      </c>
      <c r="R510" t="str">
        <f>RIGHT(N510,LEN(N510)-SEARCH("/",N510))</f>
        <v>animation</v>
      </c>
      <c r="S510" s="11">
        <f>(((J510/60)/60)/24)+DATE(1970,1,1)+(-8/24)</f>
        <v>40994.690983796296</v>
      </c>
      <c r="T510" s="11">
        <f>(((I510/60)/60)/24)+DATE(1970,1,1)+(-8/24)</f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>LEFT(N511,SEARCH("/",N511)-1)</f>
        <v>film &amp; video</v>
      </c>
      <c r="R511" t="str">
        <f>RIGHT(N511,LEN(N511)-SEARCH("/",N511))</f>
        <v>animation</v>
      </c>
      <c r="S511" s="11">
        <f>(((J511/60)/60)/24)+DATE(1970,1,1)+(-8/24)</f>
        <v>42153.298263888886</v>
      </c>
      <c r="T511" s="11">
        <f>(((I511/60)/60)/24)+DATE(1970,1,1)+(-8/24)</f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LEFT(N512,SEARCH("/",N512)-1)</f>
        <v>film &amp; video</v>
      </c>
      <c r="R512" t="str">
        <f>RIGHT(N512,LEN(N512)-SEARCH("/",N512))</f>
        <v>animation</v>
      </c>
      <c r="S512" s="11">
        <f>(((J512/60)/60)/24)+DATE(1970,1,1)+(-8/24)</f>
        <v>42399.843043981477</v>
      </c>
      <c r="T512" s="11">
        <f>(((I512/60)/60)/24)+DATE(1970,1,1)+(-8/24)</f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>LEFT(N513,SEARCH("/",N513)-1)</f>
        <v>film &amp; video</v>
      </c>
      <c r="R513" t="str">
        <f>RIGHT(N513,LEN(N513)-SEARCH("/",N513))</f>
        <v>animation</v>
      </c>
      <c r="S513" s="11">
        <f>(((J513/60)/60)/24)+DATE(1970,1,1)+(-8/24)</f>
        <v>41339.96969907407</v>
      </c>
      <c r="T513" s="11">
        <f>(((I513/60)/60)/24)+DATE(1970,1,1)+(-8/24)</f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>LEFT(N514,SEARCH("/",N514)-1)</f>
        <v>film &amp; video</v>
      </c>
      <c r="R514" t="str">
        <f>RIGHT(N514,LEN(N514)-SEARCH("/",N514))</f>
        <v>animation</v>
      </c>
      <c r="S514" s="11">
        <f>(((J514/60)/60)/24)+DATE(1970,1,1)+(-8/24)</f>
        <v>42649.408877314818</v>
      </c>
      <c r="T514" s="11">
        <f>(((I514/60)/60)/24)+DATE(1970,1,1)+(-8/24)</f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>LEFT(N515,SEARCH("/",N515)-1)</f>
        <v>film &amp; video</v>
      </c>
      <c r="R515" t="str">
        <f>RIGHT(N515,LEN(N515)-SEARCH("/",N515))</f>
        <v>animation</v>
      </c>
      <c r="S515" s="11">
        <f>(((J515/60)/60)/24)+DATE(1970,1,1)+(-8/24)</f>
        <v>42552.320659722223</v>
      </c>
      <c r="T515" s="11">
        <f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>LEFT(N516,SEARCH("/",N516)-1)</f>
        <v>film &amp; video</v>
      </c>
      <c r="R516" t="str">
        <f>RIGHT(N516,LEN(N516)-SEARCH("/",N516))</f>
        <v>animation</v>
      </c>
      <c r="S516" s="11">
        <f>(((J516/60)/60)/24)+DATE(1970,1,1)+(-8/24)</f>
        <v>41830.280636574069</v>
      </c>
      <c r="T516" s="11">
        <f>(((I516/60)/60)/24)+DATE(1970,1,1)+(-8/24)</f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>LEFT(N517,SEARCH("/",N517)-1)</f>
        <v>film &amp; video</v>
      </c>
      <c r="R517" t="str">
        <f>RIGHT(N517,LEN(N517)-SEARCH("/",N517))</f>
        <v>animation</v>
      </c>
      <c r="S517" s="11">
        <f>(((J517/60)/60)/24)+DATE(1970,1,1)+(-8/24)</f>
        <v>42327.157418981478</v>
      </c>
      <c r="T517" s="11">
        <f>(((I517/60)/60)/24)+DATE(1970,1,1)+(-8/24)</f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>LEFT(N518,SEARCH("/",N518)-1)</f>
        <v>film &amp; video</v>
      </c>
      <c r="R518" t="str">
        <f>RIGHT(N518,LEN(N518)-SEARCH("/",N518))</f>
        <v>animation</v>
      </c>
      <c r="S518" s="11">
        <f>(((J518/60)/60)/24)+DATE(1970,1,1)+(-8/24)</f>
        <v>42091.445370370369</v>
      </c>
      <c r="T518" s="11">
        <f>(((I518/60)/60)/24)+DATE(1970,1,1)+(-8/24)</f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>LEFT(N519,SEARCH("/",N519)-1)</f>
        <v>film &amp; video</v>
      </c>
      <c r="R519" t="str">
        <f>RIGHT(N519,LEN(N519)-SEARCH("/",N519))</f>
        <v>animation</v>
      </c>
      <c r="S519" s="11">
        <f>(((J519/60)/60)/24)+DATE(1970,1,1)+(-8/24)</f>
        <v>42738.281956018516</v>
      </c>
      <c r="T519" s="11">
        <f>(((I519/60)/60)/24)+DATE(1970,1,1)+(-8/24)</f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>LEFT(N520,SEARCH("/",N520)-1)</f>
        <v>film &amp; video</v>
      </c>
      <c r="R520" t="str">
        <f>RIGHT(N520,LEN(N520)-SEARCH("/",N520))</f>
        <v>animation</v>
      </c>
      <c r="S520" s="11">
        <f>(((J520/60)/60)/24)+DATE(1970,1,1)+(-8/24)</f>
        <v>42223.282685185179</v>
      </c>
      <c r="T520" s="11">
        <f>(((I520/60)/60)/24)+DATE(1970,1,1)+(-8/24)</f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>LEFT(N521,SEARCH("/",N521)-1)</f>
        <v>film &amp; video</v>
      </c>
      <c r="R521" t="str">
        <f>RIGHT(N521,LEN(N521)-SEARCH("/",N521))</f>
        <v>animation</v>
      </c>
      <c r="S521" s="11">
        <f>(((J521/60)/60)/24)+DATE(1970,1,1)+(-8/24)</f>
        <v>41218.058113425926</v>
      </c>
      <c r="T521" s="11">
        <f>(((I521/60)/60)/24)+DATE(1970,1,1)+(-8/24)</f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>LEFT(N522,SEARCH("/",N522)-1)</f>
        <v>theater</v>
      </c>
      <c r="R522" t="str">
        <f>RIGHT(N522,LEN(N522)-SEARCH("/",N522))</f>
        <v>plays</v>
      </c>
      <c r="S522" s="11">
        <f>(((J522/60)/60)/24)+DATE(1970,1,1)+(-8/24)</f>
        <v>42318.368761574071</v>
      </c>
      <c r="T522" s="11">
        <f>(((I522/60)/60)/24)+DATE(1970,1,1)+(-8/24)</f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>LEFT(N523,SEARCH("/",N523)-1)</f>
        <v>theater</v>
      </c>
      <c r="R523" t="str">
        <f>RIGHT(N523,LEN(N523)-SEARCH("/",N523))</f>
        <v>plays</v>
      </c>
      <c r="S523" s="11">
        <f>(((J523/60)/60)/24)+DATE(1970,1,1)+(-8/24)</f>
        <v>42645.759479166663</v>
      </c>
      <c r="T523" s="11">
        <f>(((I523/60)/60)/24)+DATE(1970,1,1)+(-8/24)</f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>LEFT(N524,SEARCH("/",N524)-1)</f>
        <v>theater</v>
      </c>
      <c r="R524" t="str">
        <f>RIGHT(N524,LEN(N524)-SEARCH("/",N524))</f>
        <v>plays</v>
      </c>
      <c r="S524" s="11">
        <f>(((J524/60)/60)/24)+DATE(1970,1,1)+(-8/24)</f>
        <v>42429.707465277774</v>
      </c>
      <c r="T524" s="11">
        <f>(((I524/60)/60)/24)+DATE(1970,1,1)+(-8/24)</f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>LEFT(N525,SEARCH("/",N525)-1)</f>
        <v>theater</v>
      </c>
      <c r="R525" t="str">
        <f>RIGHT(N525,LEN(N525)-SEARCH("/",N525))</f>
        <v>plays</v>
      </c>
      <c r="S525" s="11">
        <f>(((J525/60)/60)/24)+DATE(1970,1,1)+(-8/24)</f>
        <v>42237.799490740734</v>
      </c>
      <c r="T525" s="11">
        <f>(((I525/60)/60)/24)+DATE(1970,1,1)+(-8/24)</f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>LEFT(N526,SEARCH("/",N526)-1)</f>
        <v>theater</v>
      </c>
      <c r="R526" t="str">
        <f>RIGHT(N526,LEN(N526)-SEARCH("/",N526))</f>
        <v>plays</v>
      </c>
      <c r="S526" s="11">
        <f>(((J526/60)/60)/24)+DATE(1970,1,1)+(-8/24)</f>
        <v>42492.383900462963</v>
      </c>
      <c r="T526" s="11">
        <f>(((I526/60)/60)/24)+DATE(1970,1,1)+(-8/24)</f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>LEFT(N527,SEARCH("/",N527)-1)</f>
        <v>theater</v>
      </c>
      <c r="R527" t="str">
        <f>RIGHT(N527,LEN(N527)-SEARCH("/",N527))</f>
        <v>plays</v>
      </c>
      <c r="S527" s="11">
        <f>(((J527/60)/60)/24)+DATE(1970,1,1)+(-8/24)</f>
        <v>41850.067604166667</v>
      </c>
      <c r="T527" s="11">
        <f>(((I527/60)/60)/24)+DATE(1970,1,1)+(-8/24)</f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>LEFT(N528,SEARCH("/",N528)-1)</f>
        <v>theater</v>
      </c>
      <c r="R528" t="str">
        <f>RIGHT(N528,LEN(N528)-SEARCH("/",N528))</f>
        <v>plays</v>
      </c>
      <c r="S528" s="11">
        <f>(((J528/60)/60)/24)+DATE(1970,1,1)+(-8/24)</f>
        <v>42192.258611111109</v>
      </c>
      <c r="T528" s="11">
        <f>(((I528/60)/60)/24)+DATE(1970,1,1)+(-8/24)</f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>LEFT(N529,SEARCH("/",N529)-1)</f>
        <v>theater</v>
      </c>
      <c r="R529" t="str">
        <f>RIGHT(N529,LEN(N529)-SEARCH("/",N529))</f>
        <v>plays</v>
      </c>
      <c r="S529" s="11">
        <f>(((J529/60)/60)/24)+DATE(1970,1,1)+(-8/24)</f>
        <v>42752.872291666667</v>
      </c>
      <c r="T529" s="11">
        <f>(((I529/60)/60)/24)+DATE(1970,1,1)+(-8/24)</f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>LEFT(N530,SEARCH("/",N530)-1)</f>
        <v>theater</v>
      </c>
      <c r="R530" t="str">
        <f>RIGHT(N530,LEN(N530)-SEARCH("/",N530))</f>
        <v>plays</v>
      </c>
      <c r="S530" s="11">
        <f>(((J530/60)/60)/24)+DATE(1970,1,1)+(-8/24)</f>
        <v>42155.58688657407</v>
      </c>
      <c r="T530" s="11">
        <f>(((I530/60)/60)/24)+DATE(1970,1,1)+(-8/24)</f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>LEFT(N531,SEARCH("/",N531)-1)</f>
        <v>theater</v>
      </c>
      <c r="R531" t="str">
        <f>RIGHT(N531,LEN(N531)-SEARCH("/",N531))</f>
        <v>plays</v>
      </c>
      <c r="S531" s="11">
        <f>(((J531/60)/60)/24)+DATE(1970,1,1)+(-8/24)</f>
        <v>42724.697847222218</v>
      </c>
      <c r="T531" s="11">
        <f>(((I531/60)/60)/24)+DATE(1970,1,1)+(-8/24)</f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>LEFT(N532,SEARCH("/",N532)-1)</f>
        <v>theater</v>
      </c>
      <c r="R532" t="str">
        <f>RIGHT(N532,LEN(N532)-SEARCH("/",N532))</f>
        <v>plays</v>
      </c>
      <c r="S532" s="11">
        <f>(((J532/60)/60)/24)+DATE(1970,1,1)+(-8/24)</f>
        <v>42157.257731481477</v>
      </c>
      <c r="T532" s="11">
        <f>(((I532/60)/60)/24)+DATE(1970,1,1)+(-8/24)</f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>LEFT(N533,SEARCH("/",N533)-1)</f>
        <v>theater</v>
      </c>
      <c r="R533" t="str">
        <f>RIGHT(N533,LEN(N533)-SEARCH("/",N533))</f>
        <v>plays</v>
      </c>
      <c r="S533" s="11">
        <f>(((J533/60)/60)/24)+DATE(1970,1,1)+(-8/24)</f>
        <v>42675.731817129628</v>
      </c>
      <c r="T533" s="11">
        <f>(((I533/60)/60)/24)+DATE(1970,1,1)+(-8/24)</f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>LEFT(N534,SEARCH("/",N534)-1)</f>
        <v>theater</v>
      </c>
      <c r="R534" t="str">
        <f>RIGHT(N534,LEN(N534)-SEARCH("/",N534))</f>
        <v>plays</v>
      </c>
      <c r="S534" s="11">
        <f>(((J534/60)/60)/24)+DATE(1970,1,1)+(-8/24)</f>
        <v>42472.673703703702</v>
      </c>
      <c r="T534" s="11">
        <f>(((I534/60)/60)/24)+DATE(1970,1,1)+(-8/24)</f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>LEFT(N535,SEARCH("/",N535)-1)</f>
        <v>theater</v>
      </c>
      <c r="R535" t="str">
        <f>RIGHT(N535,LEN(N535)-SEARCH("/",N535))</f>
        <v>plays</v>
      </c>
      <c r="S535" s="11">
        <f>(((J535/60)/60)/24)+DATE(1970,1,1)+(-8/24)</f>
        <v>42482.101446759254</v>
      </c>
      <c r="T535" s="11">
        <f>(((I535/60)/60)/24)+DATE(1970,1,1)+(-8/24)</f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>LEFT(N536,SEARCH("/",N536)-1)</f>
        <v>theater</v>
      </c>
      <c r="R536" t="str">
        <f>RIGHT(N536,LEN(N536)-SEARCH("/",N536))</f>
        <v>plays</v>
      </c>
      <c r="S536" s="11">
        <f>(((J536/60)/60)/24)+DATE(1970,1,1)+(-8/24)</f>
        <v>42270.477662037032</v>
      </c>
      <c r="T536" s="11">
        <f>(((I536/60)/60)/24)+DATE(1970,1,1)+(-8/24)</f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>LEFT(N537,SEARCH("/",N537)-1)</f>
        <v>theater</v>
      </c>
      <c r="R537" t="str">
        <f>RIGHT(N537,LEN(N537)-SEARCH("/",N537))</f>
        <v>plays</v>
      </c>
      <c r="S537" s="11">
        <f>(((J537/60)/60)/24)+DATE(1970,1,1)+(-8/24)</f>
        <v>42711.211863425917</v>
      </c>
      <c r="T537" s="11">
        <f>(((I537/60)/60)/24)+DATE(1970,1,1)+(-8/24)</f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>LEFT(N538,SEARCH("/",N538)-1)</f>
        <v>theater</v>
      </c>
      <c r="R538" t="str">
        <f>RIGHT(N538,LEN(N538)-SEARCH("/",N538))</f>
        <v>plays</v>
      </c>
      <c r="S538" s="11">
        <f>(((J538/60)/60)/24)+DATE(1970,1,1)+(-8/24)</f>
        <v>42179.011655092596</v>
      </c>
      <c r="T538" s="11">
        <f>(((I538/60)/60)/24)+DATE(1970,1,1)+(-8/24)</f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>LEFT(N539,SEARCH("/",N539)-1)</f>
        <v>theater</v>
      </c>
      <c r="R539" t="str">
        <f>RIGHT(N539,LEN(N539)-SEARCH("/",N539))</f>
        <v>plays</v>
      </c>
      <c r="S539" s="11">
        <f>(((J539/60)/60)/24)+DATE(1970,1,1)+(-8/24)</f>
        <v>42282.435081018521</v>
      </c>
      <c r="T539" s="11">
        <f>(((I539/60)/60)/24)+DATE(1970,1,1)+(-8/24)</f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>LEFT(N540,SEARCH("/",N540)-1)</f>
        <v>theater</v>
      </c>
      <c r="R540" t="str">
        <f>RIGHT(N540,LEN(N540)-SEARCH("/",N540))</f>
        <v>plays</v>
      </c>
      <c r="S540" s="11">
        <f>(((J540/60)/60)/24)+DATE(1970,1,1)+(-8/24)</f>
        <v>42473.461377314808</v>
      </c>
      <c r="T540" s="11">
        <f>(((I540/60)/60)/24)+DATE(1970,1,1)+(-8/24)</f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>LEFT(N541,SEARCH("/",N541)-1)</f>
        <v>theater</v>
      </c>
      <c r="R541" t="str">
        <f>RIGHT(N541,LEN(N541)-SEARCH("/",N541))</f>
        <v>plays</v>
      </c>
      <c r="S541" s="11">
        <f>(((J541/60)/60)/24)+DATE(1970,1,1)+(-8/24)</f>
        <v>42534.716516203705</v>
      </c>
      <c r="T541" s="11">
        <f>(((I541/60)/60)/24)+DATE(1970,1,1)+(-8/24)</f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>LEFT(N542,SEARCH("/",N542)-1)</f>
        <v>technology</v>
      </c>
      <c r="R542" t="str">
        <f>RIGHT(N542,LEN(N542)-SEARCH("/",N542))</f>
        <v>web</v>
      </c>
      <c r="S542" s="11">
        <f>(((J542/60)/60)/24)+DATE(1970,1,1)+(-8/24)</f>
        <v>42009.483865740738</v>
      </c>
      <c r="T542" s="11">
        <f>(((I542/60)/60)/24)+DATE(1970,1,1)+(-8/24)</f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>LEFT(N543,SEARCH("/",N543)-1)</f>
        <v>technology</v>
      </c>
      <c r="R543" t="str">
        <f>RIGHT(N543,LEN(N543)-SEARCH("/",N543))</f>
        <v>web</v>
      </c>
      <c r="S543" s="11">
        <f>(((J543/60)/60)/24)+DATE(1970,1,1)+(-8/24)</f>
        <v>42275.713356481479</v>
      </c>
      <c r="T543" s="11">
        <f>(((I543/60)/60)/24)+DATE(1970,1,1)+(-8/24)</f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>LEFT(N544,SEARCH("/",N544)-1)</f>
        <v>technology</v>
      </c>
      <c r="R544" t="str">
        <f>RIGHT(N544,LEN(N544)-SEARCH("/",N544))</f>
        <v>web</v>
      </c>
      <c r="S544" s="11">
        <f>(((J544/60)/60)/24)+DATE(1970,1,1)+(-8/24)</f>
        <v>42433.404120370367</v>
      </c>
      <c r="T544" s="11">
        <f>(((I544/60)/60)/24)+DATE(1970,1,1)+(-8/24)</f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>LEFT(N545,SEARCH("/",N545)-1)</f>
        <v>technology</v>
      </c>
      <c r="R545" t="str">
        <f>RIGHT(N545,LEN(N545)-SEARCH("/",N545))</f>
        <v>web</v>
      </c>
      <c r="S545" s="11">
        <f>(((J545/60)/60)/24)+DATE(1970,1,1)+(-8/24)</f>
        <v>41913.75881944444</v>
      </c>
      <c r="T545" s="11">
        <f>(((I545/60)/60)/24)+DATE(1970,1,1)+(-8/24)</f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>LEFT(N546,SEARCH("/",N546)-1)</f>
        <v>technology</v>
      </c>
      <c r="R546" t="str">
        <f>RIGHT(N546,LEN(N546)-SEARCH("/",N546))</f>
        <v>web</v>
      </c>
      <c r="S546" s="11">
        <f>(((J546/60)/60)/24)+DATE(1970,1,1)+(-8/24)</f>
        <v>42525.323611111111</v>
      </c>
      <c r="T546" s="11">
        <f>(((I546/60)/60)/24)+DATE(1970,1,1)+(-8/24)</f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>LEFT(N547,SEARCH("/",N547)-1)</f>
        <v>technology</v>
      </c>
      <c r="R547" t="str">
        <f>RIGHT(N547,LEN(N547)-SEARCH("/",N547))</f>
        <v>web</v>
      </c>
      <c r="S547" s="11">
        <f>(((J547/60)/60)/24)+DATE(1970,1,1)+(-8/24)</f>
        <v>42283.25913194444</v>
      </c>
      <c r="T547" s="11">
        <f>(((I547/60)/60)/24)+DATE(1970,1,1)+(-8/24)</f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>LEFT(N548,SEARCH("/",N548)-1)</f>
        <v>technology</v>
      </c>
      <c r="R548" t="str">
        <f>RIGHT(N548,LEN(N548)-SEARCH("/",N548))</f>
        <v>web</v>
      </c>
      <c r="S548" s="11">
        <f>(((J548/60)/60)/24)+DATE(1970,1,1)+(-8/24)</f>
        <v>42249.334664351853</v>
      </c>
      <c r="T548" s="11">
        <f>(((I548/60)/60)/24)+DATE(1970,1,1)+(-8/24)</f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LEFT(N549,SEARCH("/",N549)-1)</f>
        <v>technology</v>
      </c>
      <c r="R549" t="str">
        <f>RIGHT(N549,LEN(N549)-SEARCH("/",N549))</f>
        <v>web</v>
      </c>
      <c r="S549" s="11">
        <f>(((J549/60)/60)/24)+DATE(1970,1,1)+(-8/24)</f>
        <v>42380.363009259258</v>
      </c>
      <c r="T549" s="11">
        <f>(((I549/60)/60)/24)+DATE(1970,1,1)+(-8/24)</f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>LEFT(N550,SEARCH("/",N550)-1)</f>
        <v>technology</v>
      </c>
      <c r="R550" t="str">
        <f>RIGHT(N550,LEN(N550)-SEARCH("/",N550))</f>
        <v>web</v>
      </c>
      <c r="S550" s="11">
        <f>(((J550/60)/60)/24)+DATE(1970,1,1)+(-8/24)</f>
        <v>42276.57</v>
      </c>
      <c r="T550" s="11">
        <f>(((I550/60)/60)/24)+DATE(1970,1,1)+(-8/24)</f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>LEFT(N551,SEARCH("/",N551)-1)</f>
        <v>technology</v>
      </c>
      <c r="R551" t="str">
        <f>RIGHT(N551,LEN(N551)-SEARCH("/",N551))</f>
        <v>web</v>
      </c>
      <c r="S551" s="11">
        <f>(((J551/60)/60)/24)+DATE(1970,1,1)+(-8/24)</f>
        <v>42163.303495370368</v>
      </c>
      <c r="T551" s="11">
        <f>(((I551/60)/60)/24)+DATE(1970,1,1)+(-8/24)</f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>LEFT(N552,SEARCH("/",N552)-1)</f>
        <v>technology</v>
      </c>
      <c r="R552" t="str">
        <f>RIGHT(N552,LEN(N552)-SEARCH("/",N552))</f>
        <v>web</v>
      </c>
      <c r="S552" s="11">
        <f>(((J552/60)/60)/24)+DATE(1970,1,1)+(-8/24)</f>
        <v>42753.34542824074</v>
      </c>
      <c r="T552" s="11">
        <f>(((I552/60)/60)/24)+DATE(1970,1,1)+(-8/24)</f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>LEFT(N553,SEARCH("/",N553)-1)</f>
        <v>technology</v>
      </c>
      <c r="R553" t="str">
        <f>RIGHT(N553,LEN(N553)-SEARCH("/",N553))</f>
        <v>web</v>
      </c>
      <c r="S553" s="11">
        <f>(((J553/60)/60)/24)+DATE(1970,1,1)+(-8/24)</f>
        <v>42172.942407407405</v>
      </c>
      <c r="T553" s="11">
        <f>(((I553/60)/60)/24)+DATE(1970,1,1)+(-8/24)</f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>LEFT(N554,SEARCH("/",N554)-1)</f>
        <v>technology</v>
      </c>
      <c r="R554" t="str">
        <f>RIGHT(N554,LEN(N554)-SEARCH("/",N554))</f>
        <v>web</v>
      </c>
      <c r="S554" s="11">
        <f>(((J554/60)/60)/24)+DATE(1970,1,1)+(-8/24)</f>
        <v>42318.283518518518</v>
      </c>
      <c r="T554" s="11">
        <f>(((I554/60)/60)/24)+DATE(1970,1,1)+(-8/24)</f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>LEFT(N555,SEARCH("/",N555)-1)</f>
        <v>technology</v>
      </c>
      <c r="R555" t="str">
        <f>RIGHT(N555,LEN(N555)-SEARCH("/",N555))</f>
        <v>web</v>
      </c>
      <c r="S555" s="11">
        <f>(((J555/60)/60)/24)+DATE(1970,1,1)+(-8/24)</f>
        <v>41927.386469907404</v>
      </c>
      <c r="T555" s="11">
        <f>(((I555/60)/60)/24)+DATE(1970,1,1)+(-8/24)</f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>LEFT(N556,SEARCH("/",N556)-1)</f>
        <v>technology</v>
      </c>
      <c r="R556" t="str">
        <f>RIGHT(N556,LEN(N556)-SEARCH("/",N556))</f>
        <v>web</v>
      </c>
      <c r="S556" s="11">
        <f>(((J556/60)/60)/24)+DATE(1970,1,1)+(-8/24)</f>
        <v>41901.351527777777</v>
      </c>
      <c r="T556" s="11">
        <f>(((I556/60)/60)/24)+DATE(1970,1,1)+(-8/24)</f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>LEFT(N557,SEARCH("/",N557)-1)</f>
        <v>technology</v>
      </c>
      <c r="R557" t="str">
        <f>RIGHT(N557,LEN(N557)-SEARCH("/",N557))</f>
        <v>web</v>
      </c>
      <c r="S557" s="11">
        <f>(((J557/60)/60)/24)+DATE(1970,1,1)+(-8/24)</f>
        <v>42503.020173611112</v>
      </c>
      <c r="T557" s="11">
        <f>(((I557/60)/60)/24)+DATE(1970,1,1)+(-8/24)</f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>LEFT(N558,SEARCH("/",N558)-1)</f>
        <v>technology</v>
      </c>
      <c r="R558" t="str">
        <f>RIGHT(N558,LEN(N558)-SEARCH("/",N558))</f>
        <v>web</v>
      </c>
      <c r="S558" s="11">
        <f>(((J558/60)/60)/24)+DATE(1970,1,1)+(-8/24)</f>
        <v>42345.526817129627</v>
      </c>
      <c r="T558" s="11">
        <f>(((I558/60)/60)/24)+DATE(1970,1,1)+(-8/24)</f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>LEFT(N559,SEARCH("/",N559)-1)</f>
        <v>technology</v>
      </c>
      <c r="R559" t="str">
        <f>RIGHT(N559,LEN(N559)-SEARCH("/",N559))</f>
        <v>web</v>
      </c>
      <c r="S559" s="11">
        <f>(((J559/60)/60)/24)+DATE(1970,1,1)+(-8/24)</f>
        <v>42676.608831018515</v>
      </c>
      <c r="T559" s="11">
        <f>(((I559/60)/60)/24)+DATE(1970,1,1)+(-8/24)</f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>LEFT(N560,SEARCH("/",N560)-1)</f>
        <v>technology</v>
      </c>
      <c r="R560" t="str">
        <f>RIGHT(N560,LEN(N560)-SEARCH("/",N560))</f>
        <v>web</v>
      </c>
      <c r="S560" s="11">
        <f>(((J560/60)/60)/24)+DATE(1970,1,1)+(-8/24)</f>
        <v>42057.549826388888</v>
      </c>
      <c r="T560" s="11">
        <f>(((I560/60)/60)/24)+DATE(1970,1,1)+(-8/24)</f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>LEFT(N561,SEARCH("/",N561)-1)</f>
        <v>technology</v>
      </c>
      <c r="R561" t="str">
        <f>RIGHT(N561,LEN(N561)-SEARCH("/",N561))</f>
        <v>web</v>
      </c>
      <c r="S561" s="11">
        <f>(((J561/60)/60)/24)+DATE(1970,1,1)+(-8/24)</f>
        <v>42320.949768518512</v>
      </c>
      <c r="T561" s="11">
        <f>(((I561/60)/60)/24)+DATE(1970,1,1)+(-8/24)</f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>LEFT(N562,SEARCH("/",N562)-1)</f>
        <v>technology</v>
      </c>
      <c r="R562" t="str">
        <f>RIGHT(N562,LEN(N562)-SEARCH("/",N562))</f>
        <v>web</v>
      </c>
      <c r="S562" s="11">
        <f>(((J562/60)/60)/24)+DATE(1970,1,1)+(-8/24)</f>
        <v>41960.438020833331</v>
      </c>
      <c r="T562" s="11">
        <f>(((I562/60)/60)/24)+DATE(1970,1,1)+(-8/24)</f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>LEFT(N563,SEARCH("/",N563)-1)</f>
        <v>technology</v>
      </c>
      <c r="R563" t="str">
        <f>RIGHT(N563,LEN(N563)-SEARCH("/",N563))</f>
        <v>web</v>
      </c>
      <c r="S563" s="11">
        <f>(((J563/60)/60)/24)+DATE(1970,1,1)+(-8/24)</f>
        <v>42268.325381944444</v>
      </c>
      <c r="T563" s="11">
        <f>(((I563/60)/60)/24)+DATE(1970,1,1)+(-8/24)</f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>LEFT(N564,SEARCH("/",N564)-1)</f>
        <v>technology</v>
      </c>
      <c r="R564" t="str">
        <f>RIGHT(N564,LEN(N564)-SEARCH("/",N564))</f>
        <v>web</v>
      </c>
      <c r="S564" s="11">
        <f>(((J564/60)/60)/24)+DATE(1970,1,1)+(-8/24)</f>
        <v>42692.05572916667</v>
      </c>
      <c r="T564" s="11">
        <f>(((I564/60)/60)/24)+DATE(1970,1,1)+(-8/24)</f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>LEFT(N565,SEARCH("/",N565)-1)</f>
        <v>technology</v>
      </c>
      <c r="R565" t="str">
        <f>RIGHT(N565,LEN(N565)-SEARCH("/",N565))</f>
        <v>web</v>
      </c>
      <c r="S565" s="11">
        <f>(((J565/60)/60)/24)+DATE(1970,1,1)+(-8/24)</f>
        <v>42021.736655092587</v>
      </c>
      <c r="T565" s="11">
        <f>(((I565/60)/60)/24)+DATE(1970,1,1)+(-8/24)</f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>LEFT(N566,SEARCH("/",N566)-1)</f>
        <v>technology</v>
      </c>
      <c r="R566" t="str">
        <f>RIGHT(N566,LEN(N566)-SEARCH("/",N566))</f>
        <v>web</v>
      </c>
      <c r="S566" s="11">
        <f>(((J566/60)/60)/24)+DATE(1970,1,1)+(-8/24)</f>
        <v>42411.609664351847</v>
      </c>
      <c r="T566" s="11">
        <f>(((I566/60)/60)/24)+DATE(1970,1,1)+(-8/24)</f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>LEFT(N567,SEARCH("/",N567)-1)</f>
        <v>technology</v>
      </c>
      <c r="R567" t="str">
        <f>RIGHT(N567,LEN(N567)-SEARCH("/",N567))</f>
        <v>web</v>
      </c>
      <c r="S567" s="11">
        <f>(((J567/60)/60)/24)+DATE(1970,1,1)+(-8/24)</f>
        <v>42165.451956018522</v>
      </c>
      <c r="T567" s="11">
        <f>(((I567/60)/60)/24)+DATE(1970,1,1)+(-8/24)</f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>LEFT(N568,SEARCH("/",N568)-1)</f>
        <v>technology</v>
      </c>
      <c r="R568" t="str">
        <f>RIGHT(N568,LEN(N568)-SEARCH("/",N568))</f>
        <v>web</v>
      </c>
      <c r="S568" s="11">
        <f>(((J568/60)/60)/24)+DATE(1970,1,1)+(-8/24)</f>
        <v>42535.351076388884</v>
      </c>
      <c r="T568" s="11">
        <f>(((I568/60)/60)/24)+DATE(1970,1,1)+(-8/24)</f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>LEFT(N569,SEARCH("/",N569)-1)</f>
        <v>technology</v>
      </c>
      <c r="R569" t="str">
        <f>RIGHT(N569,LEN(N569)-SEARCH("/",N569))</f>
        <v>web</v>
      </c>
      <c r="S569" s="11">
        <f>(((J569/60)/60)/24)+DATE(1970,1,1)+(-8/24)</f>
        <v>41975.509189814817</v>
      </c>
      <c r="T569" s="11">
        <f>(((I569/60)/60)/24)+DATE(1970,1,1)+(-8/24)</f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>LEFT(N570,SEARCH("/",N570)-1)</f>
        <v>technology</v>
      </c>
      <c r="R570" t="str">
        <f>RIGHT(N570,LEN(N570)-SEARCH("/",N570))</f>
        <v>web</v>
      </c>
      <c r="S570" s="11">
        <f>(((J570/60)/60)/24)+DATE(1970,1,1)+(-8/24)</f>
        <v>42348.588229166664</v>
      </c>
      <c r="T570" s="11">
        <f>(((I570/60)/60)/24)+DATE(1970,1,1)+(-8/24)</f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>LEFT(N571,SEARCH("/",N571)-1)</f>
        <v>technology</v>
      </c>
      <c r="R571" t="str">
        <f>RIGHT(N571,LEN(N571)-SEARCH("/",N571))</f>
        <v>web</v>
      </c>
      <c r="S571" s="11">
        <f>(((J571/60)/60)/24)+DATE(1970,1,1)+(-8/24)</f>
        <v>42340.514027777775</v>
      </c>
      <c r="T571" s="11">
        <f>(((I571/60)/60)/24)+DATE(1970,1,1)+(-8/24)</f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>LEFT(N572,SEARCH("/",N572)-1)</f>
        <v>technology</v>
      </c>
      <c r="R572" t="str">
        <f>RIGHT(N572,LEN(N572)-SEARCH("/",N572))</f>
        <v>web</v>
      </c>
      <c r="S572" s="11">
        <f>(((J572/60)/60)/24)+DATE(1970,1,1)+(-8/24)</f>
        <v>42388.464918981481</v>
      </c>
      <c r="T572" s="11">
        <f>(((I572/60)/60)/24)+DATE(1970,1,1)+(-8/24)</f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>LEFT(N573,SEARCH("/",N573)-1)</f>
        <v>technology</v>
      </c>
      <c r="R573" t="str">
        <f>RIGHT(N573,LEN(N573)-SEARCH("/",N573))</f>
        <v>web</v>
      </c>
      <c r="S573" s="11">
        <f>(((J573/60)/60)/24)+DATE(1970,1,1)+(-8/24)</f>
        <v>42192.482905092591</v>
      </c>
      <c r="T573" s="11">
        <f>(((I573/60)/60)/24)+DATE(1970,1,1)+(-8/24)</f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>LEFT(N574,SEARCH("/",N574)-1)</f>
        <v>technology</v>
      </c>
      <c r="R574" t="str">
        <f>RIGHT(N574,LEN(N574)-SEARCH("/",N574))</f>
        <v>web</v>
      </c>
      <c r="S574" s="11">
        <f>(((J574/60)/60)/24)+DATE(1970,1,1)+(-8/24)</f>
        <v>42282.382962962954</v>
      </c>
      <c r="T574" s="11">
        <f>(((I574/60)/60)/24)+DATE(1970,1,1)+(-8/24)</f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>LEFT(N575,SEARCH("/",N575)-1)</f>
        <v>technology</v>
      </c>
      <c r="R575" t="str">
        <f>RIGHT(N575,LEN(N575)-SEARCH("/",N575))</f>
        <v>web</v>
      </c>
      <c r="S575" s="11">
        <f>(((J575/60)/60)/24)+DATE(1970,1,1)+(-8/24)</f>
        <v>41962.716793981475</v>
      </c>
      <c r="T575" s="11">
        <f>(((I575/60)/60)/24)+DATE(1970,1,1)+(-8/24)</f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>LEFT(N576,SEARCH("/",N576)-1)</f>
        <v>technology</v>
      </c>
      <c r="R576" t="str">
        <f>RIGHT(N576,LEN(N576)-SEARCH("/",N576))</f>
        <v>web</v>
      </c>
      <c r="S576" s="11">
        <f>(((J576/60)/60)/24)+DATE(1970,1,1)+(-8/24)</f>
        <v>42632.110034722216</v>
      </c>
      <c r="T576" s="11">
        <f>(((I576/60)/60)/24)+DATE(1970,1,1)+(-8/24)</f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>LEFT(N577,SEARCH("/",N577)-1)</f>
        <v>technology</v>
      </c>
      <c r="R577" t="str">
        <f>RIGHT(N577,LEN(N577)-SEARCH("/",N577))</f>
        <v>web</v>
      </c>
      <c r="S577" s="11">
        <f>(((J577/60)/60)/24)+DATE(1970,1,1)+(-8/24)</f>
        <v>42138.359293981477</v>
      </c>
      <c r="T577" s="11">
        <f>(((I577/60)/60)/24)+DATE(1970,1,1)+(-8/24)</f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>LEFT(N578,SEARCH("/",N578)-1)</f>
        <v>technology</v>
      </c>
      <c r="R578" t="str">
        <f>RIGHT(N578,LEN(N578)-SEARCH("/",N578))</f>
        <v>web</v>
      </c>
      <c r="S578" s="11">
        <f>(((J578/60)/60)/24)+DATE(1970,1,1)+(-8/24)</f>
        <v>42031.138333333329</v>
      </c>
      <c r="T578" s="11">
        <f>(((I578/60)/60)/24)+DATE(1970,1,1)+(-8/24)</f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>LEFT(N579,SEARCH("/",N579)-1)</f>
        <v>technology</v>
      </c>
      <c r="R579" t="str">
        <f>RIGHT(N579,LEN(N579)-SEARCH("/",N579))</f>
        <v>web</v>
      </c>
      <c r="S579" s="11">
        <f>(((J579/60)/60)/24)+DATE(1970,1,1)+(-8/24)</f>
        <v>42450.255810185183</v>
      </c>
      <c r="T579" s="11">
        <f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>LEFT(N580,SEARCH("/",N580)-1)</f>
        <v>technology</v>
      </c>
      <c r="R580" t="str">
        <f>RIGHT(N580,LEN(N580)-SEARCH("/",N580))</f>
        <v>web</v>
      </c>
      <c r="S580" s="11">
        <f>(((J580/60)/60)/24)+DATE(1970,1,1)+(-8/24)</f>
        <v>42230.245289351849</v>
      </c>
      <c r="T580" s="11">
        <f>(((I580/60)/60)/24)+DATE(1970,1,1)+(-8/24)</f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>LEFT(N581,SEARCH("/",N581)-1)</f>
        <v>technology</v>
      </c>
      <c r="R581" t="str">
        <f>RIGHT(N581,LEN(N581)-SEARCH("/",N581))</f>
        <v>web</v>
      </c>
      <c r="S581" s="11">
        <f>(((J581/60)/60)/24)+DATE(1970,1,1)+(-8/24)</f>
        <v>41968.518784722219</v>
      </c>
      <c r="T581" s="11">
        <f>(((I581/60)/60)/24)+DATE(1970,1,1)+(-8/24)</f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>LEFT(N582,SEARCH("/",N582)-1)</f>
        <v>technology</v>
      </c>
      <c r="R582" t="str">
        <f>RIGHT(N582,LEN(N582)-SEARCH("/",N582))</f>
        <v>web</v>
      </c>
      <c r="S582" s="11">
        <f>(((J582/60)/60)/24)+DATE(1970,1,1)+(-8/24)</f>
        <v>42605.574849537035</v>
      </c>
      <c r="T582" s="11">
        <f>(((I582/60)/60)/24)+DATE(1970,1,1)+(-8/24)</f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>LEFT(N583,SEARCH("/",N583)-1)</f>
        <v>technology</v>
      </c>
      <c r="R583" t="str">
        <f>RIGHT(N583,LEN(N583)-SEARCH("/",N583))</f>
        <v>web</v>
      </c>
      <c r="S583" s="11">
        <f>(((J583/60)/60)/24)+DATE(1970,1,1)+(-8/24)</f>
        <v>42187.679444444446</v>
      </c>
      <c r="T583" s="11">
        <f>(((I583/60)/60)/24)+DATE(1970,1,1)+(-8/24)</f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>LEFT(N584,SEARCH("/",N584)-1)</f>
        <v>technology</v>
      </c>
      <c r="R584" t="str">
        <f>RIGHT(N584,LEN(N584)-SEARCH("/",N584))</f>
        <v>web</v>
      </c>
      <c r="S584" s="11">
        <f>(((J584/60)/60)/24)+DATE(1970,1,1)+(-8/24)</f>
        <v>42055.406469907401</v>
      </c>
      <c r="T584" s="11">
        <f>(((I584/60)/60)/24)+DATE(1970,1,1)+(-8/24)</f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>LEFT(N585,SEARCH("/",N585)-1)</f>
        <v>technology</v>
      </c>
      <c r="R585" t="str">
        <f>RIGHT(N585,LEN(N585)-SEARCH("/",N585))</f>
        <v>web</v>
      </c>
      <c r="S585" s="11">
        <f>(((J585/60)/60)/24)+DATE(1970,1,1)+(-8/24)</f>
        <v>42052.605173611104</v>
      </c>
      <c r="T585" s="11">
        <f>(((I585/60)/60)/24)+DATE(1970,1,1)+(-8/24)</f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>LEFT(N586,SEARCH("/",N586)-1)</f>
        <v>technology</v>
      </c>
      <c r="R586" t="str">
        <f>RIGHT(N586,LEN(N586)-SEARCH("/",N586))</f>
        <v>web</v>
      </c>
      <c r="S586" s="11">
        <f>(((J586/60)/60)/24)+DATE(1970,1,1)+(-8/24)</f>
        <v>42049.383287037032</v>
      </c>
      <c r="T586" s="11">
        <f>(((I586/60)/60)/24)+DATE(1970,1,1)+(-8/24)</f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>LEFT(N587,SEARCH("/",N587)-1)</f>
        <v>technology</v>
      </c>
      <c r="R587" t="str">
        <f>RIGHT(N587,LEN(N587)-SEARCH("/",N587))</f>
        <v>web</v>
      </c>
      <c r="S587" s="11">
        <f>(((J587/60)/60)/24)+DATE(1970,1,1)+(-8/24)</f>
        <v>42283.057604166665</v>
      </c>
      <c r="T587" s="11">
        <f>(((I587/60)/60)/24)+DATE(1970,1,1)+(-8/24)</f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>LEFT(N588,SEARCH("/",N588)-1)</f>
        <v>technology</v>
      </c>
      <c r="R588" t="str">
        <f>RIGHT(N588,LEN(N588)-SEARCH("/",N588))</f>
        <v>web</v>
      </c>
      <c r="S588" s="11">
        <f>(((J588/60)/60)/24)+DATE(1970,1,1)+(-8/24)</f>
        <v>42020.520914351851</v>
      </c>
      <c r="T588" s="11">
        <f>(((I588/60)/60)/24)+DATE(1970,1,1)+(-8/24)</f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>LEFT(N589,SEARCH("/",N589)-1)</f>
        <v>technology</v>
      </c>
      <c r="R589" t="str">
        <f>RIGHT(N589,LEN(N589)-SEARCH("/",N589))</f>
        <v>web</v>
      </c>
      <c r="S589" s="11">
        <f>(((J589/60)/60)/24)+DATE(1970,1,1)+(-8/24)</f>
        <v>42080.423993055556</v>
      </c>
      <c r="T589" s="11">
        <f>(((I589/60)/60)/24)+DATE(1970,1,1)+(-8/24)</f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>LEFT(N590,SEARCH("/",N590)-1)</f>
        <v>technology</v>
      </c>
      <c r="R590" t="str">
        <f>RIGHT(N590,LEN(N590)-SEARCH("/",N590))</f>
        <v>web</v>
      </c>
      <c r="S590" s="11">
        <f>(((J590/60)/60)/24)+DATE(1970,1,1)+(-8/24)</f>
        <v>42631.43618055556</v>
      </c>
      <c r="T590" s="11">
        <f>(((I590/60)/60)/24)+DATE(1970,1,1)+(-8/24)</f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>LEFT(N591,SEARCH("/",N591)-1)</f>
        <v>technology</v>
      </c>
      <c r="R591" t="str">
        <f>RIGHT(N591,LEN(N591)-SEARCH("/",N591))</f>
        <v>web</v>
      </c>
      <c r="S591" s="11">
        <f>(((J591/60)/60)/24)+DATE(1970,1,1)+(-8/24)</f>
        <v>42178.281238425923</v>
      </c>
      <c r="T591" s="11">
        <f>(((I591/60)/60)/24)+DATE(1970,1,1)+(-8/24)</f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>LEFT(N592,SEARCH("/",N592)-1)</f>
        <v>technology</v>
      </c>
      <c r="R592" t="str">
        <f>RIGHT(N592,LEN(N592)-SEARCH("/",N592))</f>
        <v>web</v>
      </c>
      <c r="S592" s="11">
        <f>(((J592/60)/60)/24)+DATE(1970,1,1)+(-8/24)</f>
        <v>42377.22142361111</v>
      </c>
      <c r="T592" s="11">
        <f>(((I592/60)/60)/24)+DATE(1970,1,1)+(-8/24)</f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>LEFT(N593,SEARCH("/",N593)-1)</f>
        <v>technology</v>
      </c>
      <c r="R593" t="str">
        <f>RIGHT(N593,LEN(N593)-SEARCH("/",N593))</f>
        <v>web</v>
      </c>
      <c r="S593" s="11">
        <f>(((J593/60)/60)/24)+DATE(1970,1,1)+(-8/24)</f>
        <v>42177.209837962961</v>
      </c>
      <c r="T593" s="11">
        <f>(((I593/60)/60)/24)+DATE(1970,1,1)+(-8/24)</f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>LEFT(N594,SEARCH("/",N594)-1)</f>
        <v>technology</v>
      </c>
      <c r="R594" t="str">
        <f>RIGHT(N594,LEN(N594)-SEARCH("/",N594))</f>
        <v>web</v>
      </c>
      <c r="S594" s="11">
        <f>(((J594/60)/60)/24)+DATE(1970,1,1)+(-8/24)</f>
        <v>41945.898842592593</v>
      </c>
      <c r="T594" s="11">
        <f>(((I594/60)/60)/24)+DATE(1970,1,1)+(-8/24)</f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>LEFT(N595,SEARCH("/",N595)-1)</f>
        <v>technology</v>
      </c>
      <c r="R595" t="str">
        <f>RIGHT(N595,LEN(N595)-SEARCH("/",N595))</f>
        <v>web</v>
      </c>
      <c r="S595" s="11">
        <f>(((J595/60)/60)/24)+DATE(1970,1,1)+(-8/24)</f>
        <v>42070.344270833331</v>
      </c>
      <c r="T595" s="11">
        <f>(((I595/60)/60)/24)+DATE(1970,1,1)+(-8/24)</f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>LEFT(N596,SEARCH("/",N596)-1)</f>
        <v>technology</v>
      </c>
      <c r="R596" t="str">
        <f>RIGHT(N596,LEN(N596)-SEARCH("/",N596))</f>
        <v>web</v>
      </c>
      <c r="S596" s="11">
        <f>(((J596/60)/60)/24)+DATE(1970,1,1)+(-8/24)</f>
        <v>42446.446828703702</v>
      </c>
      <c r="T596" s="11">
        <f>(((I596/60)/60)/24)+DATE(1970,1,1)+(-8/24)</f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>LEFT(N597,SEARCH("/",N597)-1)</f>
        <v>technology</v>
      </c>
      <c r="R597" t="str">
        <f>RIGHT(N597,LEN(N597)-SEARCH("/",N597))</f>
        <v>web</v>
      </c>
      <c r="S597" s="11">
        <f>(((J597/60)/60)/24)+DATE(1970,1,1)+(-8/24)</f>
        <v>42082.736550925918</v>
      </c>
      <c r="T597" s="11">
        <f>(((I597/60)/60)/24)+DATE(1970,1,1)+(-8/24)</f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>LEFT(N598,SEARCH("/",N598)-1)</f>
        <v>technology</v>
      </c>
      <c r="R598" t="str">
        <f>RIGHT(N598,LEN(N598)-SEARCH("/",N598))</f>
        <v>web</v>
      </c>
      <c r="S598" s="11">
        <f>(((J598/60)/60)/24)+DATE(1970,1,1)+(-8/24)</f>
        <v>42646.563564814809</v>
      </c>
      <c r="T598" s="11">
        <f>(((I598/60)/60)/24)+DATE(1970,1,1)+(-8/24)</f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>LEFT(N599,SEARCH("/",N599)-1)</f>
        <v>technology</v>
      </c>
      <c r="R599" t="str">
        <f>RIGHT(N599,LEN(N599)-SEARCH("/",N599))</f>
        <v>web</v>
      </c>
      <c r="S599" s="11">
        <f>(((J599/60)/60)/24)+DATE(1970,1,1)+(-8/24)</f>
        <v>42545.371932870366</v>
      </c>
      <c r="T599" s="11">
        <f>(((I599/60)/60)/24)+DATE(1970,1,1)+(-8/24)</f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>LEFT(N600,SEARCH("/",N600)-1)</f>
        <v>technology</v>
      </c>
      <c r="R600" t="str">
        <f>RIGHT(N600,LEN(N600)-SEARCH("/",N600))</f>
        <v>web</v>
      </c>
      <c r="S600" s="11">
        <f>(((J600/60)/60)/24)+DATE(1970,1,1)+(-8/24)</f>
        <v>41947.668761574074</v>
      </c>
      <c r="T600" s="11">
        <f>(((I600/60)/60)/24)+DATE(1970,1,1)+(-8/24)</f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>LEFT(N601,SEARCH("/",N601)-1)</f>
        <v>technology</v>
      </c>
      <c r="R601" t="str">
        <f>RIGHT(N601,LEN(N601)-SEARCH("/",N601))</f>
        <v>web</v>
      </c>
      <c r="S601" s="11">
        <f>(((J601/60)/60)/24)+DATE(1970,1,1)+(-8/24)</f>
        <v>42047.479189814818</v>
      </c>
      <c r="T601" s="11">
        <f>(((I601/60)/60)/24)+DATE(1970,1,1)+(-8/24)</f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>LEFT(N602,SEARCH("/",N602)-1)</f>
        <v>technology</v>
      </c>
      <c r="R602" t="str">
        <f>RIGHT(N602,LEN(N602)-SEARCH("/",N602))</f>
        <v>web</v>
      </c>
      <c r="S602" s="11">
        <f>(((J602/60)/60)/24)+DATE(1970,1,1)+(-8/24)</f>
        <v>42073.464837962958</v>
      </c>
      <c r="T602" s="11">
        <f>(((I602/60)/60)/24)+DATE(1970,1,1)+(-8/24)</f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>LEFT(N603,SEARCH("/",N603)-1)</f>
        <v>technology</v>
      </c>
      <c r="R603" t="str">
        <f>RIGHT(N603,LEN(N603)-SEARCH("/",N603))</f>
        <v>web</v>
      </c>
      <c r="S603" s="11">
        <f>(((J603/60)/60)/24)+DATE(1970,1,1)+(-8/24)</f>
        <v>41969.52475694444</v>
      </c>
      <c r="T603" s="11">
        <f>(((I603/60)/60)/24)+DATE(1970,1,1)+(-8/24)</f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>LEFT(N604,SEARCH("/",N604)-1)</f>
        <v>technology</v>
      </c>
      <c r="R604" t="str">
        <f>RIGHT(N604,LEN(N604)-SEARCH("/",N604))</f>
        <v>web</v>
      </c>
      <c r="S604" s="11">
        <f>(((J604/60)/60)/24)+DATE(1970,1,1)+(-8/24)</f>
        <v>42143.460821759254</v>
      </c>
      <c r="T604" s="11">
        <f>(((I604/60)/60)/24)+DATE(1970,1,1)+(-8/24)</f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>LEFT(N605,SEARCH("/",N605)-1)</f>
        <v>technology</v>
      </c>
      <c r="R605" t="str">
        <f>RIGHT(N605,LEN(N605)-SEARCH("/",N605))</f>
        <v>web</v>
      </c>
      <c r="S605" s="11">
        <f>(((J605/60)/60)/24)+DATE(1970,1,1)+(-8/24)</f>
        <v>41835.305821759255</v>
      </c>
      <c r="T605" s="11">
        <f>(((I605/60)/60)/24)+DATE(1970,1,1)+(-8/24)</f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>LEFT(N606,SEARCH("/",N606)-1)</f>
        <v>technology</v>
      </c>
      <c r="R606" t="str">
        <f>RIGHT(N606,LEN(N606)-SEARCH("/",N606))</f>
        <v>web</v>
      </c>
      <c r="S606" s="11">
        <f>(((J606/60)/60)/24)+DATE(1970,1,1)+(-8/24)</f>
        <v>41848.702037037037</v>
      </c>
      <c r="T606" s="11">
        <f>(((I606/60)/60)/24)+DATE(1970,1,1)+(-8/24)</f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>LEFT(N607,SEARCH("/",N607)-1)</f>
        <v>technology</v>
      </c>
      <c r="R607" t="str">
        <f>RIGHT(N607,LEN(N607)-SEARCH("/",N607))</f>
        <v>web</v>
      </c>
      <c r="S607" s="11">
        <f>(((J607/60)/60)/24)+DATE(1970,1,1)+(-8/24)</f>
        <v>42194.02439814814</v>
      </c>
      <c r="T607" s="11">
        <f>(((I607/60)/60)/24)+DATE(1970,1,1)+(-8/24)</f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>LEFT(N608,SEARCH("/",N608)-1)</f>
        <v>technology</v>
      </c>
      <c r="R608" t="str">
        <f>RIGHT(N608,LEN(N608)-SEARCH("/",N608))</f>
        <v>web</v>
      </c>
      <c r="S608" s="11">
        <f>(((J608/60)/60)/24)+DATE(1970,1,1)+(-8/24)</f>
        <v>42102.317233796297</v>
      </c>
      <c r="T608" s="11">
        <f>(((I608/60)/60)/24)+DATE(1970,1,1)+(-8/24)</f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>LEFT(N609,SEARCH("/",N609)-1)</f>
        <v>technology</v>
      </c>
      <c r="R609" t="str">
        <f>RIGHT(N609,LEN(N609)-SEARCH("/",N609))</f>
        <v>web</v>
      </c>
      <c r="S609" s="11">
        <f>(((J609/60)/60)/24)+DATE(1970,1,1)+(-8/24)</f>
        <v>42300.492314814815</v>
      </c>
      <c r="T609" s="11">
        <f>(((I609/60)/60)/24)+DATE(1970,1,1)+(-8/24)</f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>LEFT(N610,SEARCH("/",N610)-1)</f>
        <v>technology</v>
      </c>
      <c r="R610" t="str">
        <f>RIGHT(N610,LEN(N610)-SEARCH("/",N610))</f>
        <v>web</v>
      </c>
      <c r="S610" s="11">
        <f>(((J610/60)/60)/24)+DATE(1970,1,1)+(-8/24)</f>
        <v>42140.587731481479</v>
      </c>
      <c r="T610" s="11">
        <f>(((I610/60)/60)/24)+DATE(1970,1,1)+(-8/24)</f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>LEFT(N611,SEARCH("/",N611)-1)</f>
        <v>technology</v>
      </c>
      <c r="R611" t="str">
        <f>RIGHT(N611,LEN(N611)-SEARCH("/",N611))</f>
        <v>web</v>
      </c>
      <c r="S611" s="11">
        <f>(((J611/60)/60)/24)+DATE(1970,1,1)+(-8/24)</f>
        <v>42306.700740740744</v>
      </c>
      <c r="T611" s="11">
        <f>(((I611/60)/60)/24)+DATE(1970,1,1)+(-8/24)</f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>LEFT(N612,SEARCH("/",N612)-1)</f>
        <v>technology</v>
      </c>
      <c r="R612" t="str">
        <f>RIGHT(N612,LEN(N612)-SEARCH("/",N612))</f>
        <v>web</v>
      </c>
      <c r="S612" s="11">
        <f>(((J612/60)/60)/24)+DATE(1970,1,1)+(-8/24)</f>
        <v>42086.497523148144</v>
      </c>
      <c r="T612" s="11">
        <f>(((I612/60)/60)/24)+DATE(1970,1,1)+(-8/24)</f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>LEFT(N613,SEARCH("/",N613)-1)</f>
        <v>technology</v>
      </c>
      <c r="R613" t="str">
        <f>RIGHT(N613,LEN(N613)-SEARCH("/",N613))</f>
        <v>web</v>
      </c>
      <c r="S613" s="11">
        <f>(((J613/60)/60)/24)+DATE(1970,1,1)+(-8/24)</f>
        <v>42328.227280092593</v>
      </c>
      <c r="T613" s="11">
        <f>(((I613/60)/60)/24)+DATE(1970,1,1)+(-8/24)</f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>LEFT(N614,SEARCH("/",N614)-1)</f>
        <v>technology</v>
      </c>
      <c r="R614" t="str">
        <f>RIGHT(N614,LEN(N614)-SEARCH("/",N614))</f>
        <v>web</v>
      </c>
      <c r="S614" s="11">
        <f>(((J614/60)/60)/24)+DATE(1970,1,1)+(-8/24)</f>
        <v>42584.698449074065</v>
      </c>
      <c r="T614" s="11">
        <f>(((I614/60)/60)/24)+DATE(1970,1,1)+(-8/24)</f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>LEFT(N615,SEARCH("/",N615)-1)</f>
        <v>technology</v>
      </c>
      <c r="R615" t="str">
        <f>RIGHT(N615,LEN(N615)-SEARCH("/",N615))</f>
        <v>web</v>
      </c>
      <c r="S615" s="11">
        <f>(((J615/60)/60)/24)+DATE(1970,1,1)+(-8/24)</f>
        <v>42247.163425925923</v>
      </c>
      <c r="T615" s="11">
        <f>(((I615/60)/60)/24)+DATE(1970,1,1)+(-8/24)</f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>LEFT(N616,SEARCH("/",N616)-1)</f>
        <v>technology</v>
      </c>
      <c r="R616" t="str">
        <f>RIGHT(N616,LEN(N616)-SEARCH("/",N616))</f>
        <v>web</v>
      </c>
      <c r="S616" s="11">
        <f>(((J616/60)/60)/24)+DATE(1970,1,1)+(-8/24)</f>
        <v>42514.728472222218</v>
      </c>
      <c r="T616" s="11">
        <f>(((I616/60)/60)/24)+DATE(1970,1,1)+(-8/24)</f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>LEFT(N617,SEARCH("/",N617)-1)</f>
        <v>technology</v>
      </c>
      <c r="R617" t="str">
        <f>RIGHT(N617,LEN(N617)-SEARCH("/",N617))</f>
        <v>web</v>
      </c>
      <c r="S617" s="11">
        <f>(((J617/60)/60)/24)+DATE(1970,1,1)+(-8/24)</f>
        <v>42241.788877314808</v>
      </c>
      <c r="T617" s="11">
        <f>(((I617/60)/60)/24)+DATE(1970,1,1)+(-8/24)</f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>LEFT(N618,SEARCH("/",N618)-1)</f>
        <v>technology</v>
      </c>
      <c r="R618" t="str">
        <f>RIGHT(N618,LEN(N618)-SEARCH("/",N618))</f>
        <v>web</v>
      </c>
      <c r="S618" s="11">
        <f>(((J618/60)/60)/24)+DATE(1970,1,1)+(-8/24)</f>
        <v>42761.042905092596</v>
      </c>
      <c r="T618" s="11">
        <f>(((I618/60)/60)/24)+DATE(1970,1,1)+(-8/24)</f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>LEFT(N619,SEARCH("/",N619)-1)</f>
        <v>technology</v>
      </c>
      <c r="R619" t="str">
        <f>RIGHT(N619,LEN(N619)-SEARCH("/",N619))</f>
        <v>web</v>
      </c>
      <c r="S619" s="11">
        <f>(((J619/60)/60)/24)+DATE(1970,1,1)+(-8/24)</f>
        <v>42087.009756944441</v>
      </c>
      <c r="T619" s="11">
        <f>(((I619/60)/60)/24)+DATE(1970,1,1)+(-8/24)</f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>LEFT(N620,SEARCH("/",N620)-1)</f>
        <v>technology</v>
      </c>
      <c r="R620" t="str">
        <f>RIGHT(N620,LEN(N620)-SEARCH("/",N620))</f>
        <v>web</v>
      </c>
      <c r="S620" s="11">
        <f>(((J620/60)/60)/24)+DATE(1970,1,1)+(-8/24)</f>
        <v>42317.47688657407</v>
      </c>
      <c r="T620" s="11">
        <f>(((I620/60)/60)/24)+DATE(1970,1,1)+(-8/24)</f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>LEFT(N621,SEARCH("/",N621)-1)</f>
        <v>technology</v>
      </c>
      <c r="R621" t="str">
        <f>RIGHT(N621,LEN(N621)-SEARCH("/",N621))</f>
        <v>web</v>
      </c>
      <c r="S621" s="11">
        <f>(((J621/60)/60)/24)+DATE(1970,1,1)+(-8/24)</f>
        <v>41908.317013888889</v>
      </c>
      <c r="T621" s="11">
        <f>(((I621/60)/60)/24)+DATE(1970,1,1)+(-8/24)</f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>LEFT(N622,SEARCH("/",N622)-1)</f>
        <v>technology</v>
      </c>
      <c r="R622" t="str">
        <f>RIGHT(N622,LEN(N622)-SEARCH("/",N622))</f>
        <v>web</v>
      </c>
      <c r="S622" s="11">
        <f>(((J622/60)/60)/24)+DATE(1970,1,1)+(-8/24)</f>
        <v>41831.383541666662</v>
      </c>
      <c r="T622" s="11">
        <f>(((I622/60)/60)/24)+DATE(1970,1,1)+(-8/24)</f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>LEFT(N623,SEARCH("/",N623)-1)</f>
        <v>technology</v>
      </c>
      <c r="R623" t="str">
        <f>RIGHT(N623,LEN(N623)-SEARCH("/",N623))</f>
        <v>web</v>
      </c>
      <c r="S623" s="11">
        <f>(((J623/60)/60)/24)+DATE(1970,1,1)+(-8/24)</f>
        <v>42528.654363425921</v>
      </c>
      <c r="T623" s="11">
        <f>(((I623/60)/60)/24)+DATE(1970,1,1)+(-8/24)</f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>LEFT(N624,SEARCH("/",N624)-1)</f>
        <v>technology</v>
      </c>
      <c r="R624" t="str">
        <f>RIGHT(N624,LEN(N624)-SEARCH("/",N624))</f>
        <v>web</v>
      </c>
      <c r="S624" s="11">
        <f>(((J624/60)/60)/24)+DATE(1970,1,1)+(-8/24)</f>
        <v>42532.441412037035</v>
      </c>
      <c r="T624" s="11">
        <f>(((I624/60)/60)/24)+DATE(1970,1,1)+(-8/24)</f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>LEFT(N625,SEARCH("/",N625)-1)</f>
        <v>technology</v>
      </c>
      <c r="R625" t="str">
        <f>RIGHT(N625,LEN(N625)-SEARCH("/",N625))</f>
        <v>web</v>
      </c>
      <c r="S625" s="11">
        <f>(((J625/60)/60)/24)+DATE(1970,1,1)+(-8/24)</f>
        <v>42121.675891203697</v>
      </c>
      <c r="T625" s="11">
        <f>(((I625/60)/60)/24)+DATE(1970,1,1)+(-8/24)</f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>LEFT(N626,SEARCH("/",N626)-1)</f>
        <v>technology</v>
      </c>
      <c r="R626" t="str">
        <f>RIGHT(N626,LEN(N626)-SEARCH("/",N626))</f>
        <v>web</v>
      </c>
      <c r="S626" s="11">
        <f>(((J626/60)/60)/24)+DATE(1970,1,1)+(-8/24)</f>
        <v>42108.65556712963</v>
      </c>
      <c r="T626" s="11">
        <f>(((I626/60)/60)/24)+DATE(1970,1,1)+(-8/24)</f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>LEFT(N627,SEARCH("/",N627)-1)</f>
        <v>technology</v>
      </c>
      <c r="R627" t="str">
        <f>RIGHT(N627,LEN(N627)-SEARCH("/",N627))</f>
        <v>web</v>
      </c>
      <c r="S627" s="11">
        <f>(((J627/60)/60)/24)+DATE(1970,1,1)+(-8/24)</f>
        <v>42790.562233796292</v>
      </c>
      <c r="T627" s="11">
        <f>(((I627/60)/60)/24)+DATE(1970,1,1)+(-8/24)</f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>LEFT(N628,SEARCH("/",N628)-1)</f>
        <v>technology</v>
      </c>
      <c r="R628" t="str">
        <f>RIGHT(N628,LEN(N628)-SEARCH("/",N628))</f>
        <v>web</v>
      </c>
      <c r="S628" s="11">
        <f>(((J628/60)/60)/24)+DATE(1970,1,1)+(-8/24)</f>
        <v>42198.226145833331</v>
      </c>
      <c r="T628" s="11">
        <f>(((I628/60)/60)/24)+DATE(1970,1,1)+(-8/24)</f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>LEFT(N629,SEARCH("/",N629)-1)</f>
        <v>technology</v>
      </c>
      <c r="R629" t="str">
        <f>RIGHT(N629,LEN(N629)-SEARCH("/",N629))</f>
        <v>web</v>
      </c>
      <c r="S629" s="11">
        <f>(((J629/60)/60)/24)+DATE(1970,1,1)+(-8/24)</f>
        <v>42383.973506944443</v>
      </c>
      <c r="T629" s="11">
        <f>(((I629/60)/60)/24)+DATE(1970,1,1)+(-8/24)</f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>LEFT(N630,SEARCH("/",N630)-1)</f>
        <v>technology</v>
      </c>
      <c r="R630" t="str">
        <f>RIGHT(N630,LEN(N630)-SEARCH("/",N630))</f>
        <v>web</v>
      </c>
      <c r="S630" s="11">
        <f>(((J630/60)/60)/24)+DATE(1970,1,1)+(-8/24)</f>
        <v>41803.359456018516</v>
      </c>
      <c r="T630" s="11">
        <f>(((I630/60)/60)/24)+DATE(1970,1,1)+(-8/24)</f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>LEFT(N631,SEARCH("/",N631)-1)</f>
        <v>technology</v>
      </c>
      <c r="R631" t="str">
        <f>RIGHT(N631,LEN(N631)-SEARCH("/",N631))</f>
        <v>web</v>
      </c>
      <c r="S631" s="11">
        <f>(((J631/60)/60)/24)+DATE(1970,1,1)+(-8/24)</f>
        <v>42474.304490740738</v>
      </c>
      <c r="T631" s="11">
        <f>(((I631/60)/60)/24)+DATE(1970,1,1)+(-8/24)</f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>LEFT(N632,SEARCH("/",N632)-1)</f>
        <v>technology</v>
      </c>
      <c r="R632" t="str">
        <f>RIGHT(N632,LEN(N632)-SEARCH("/",N632))</f>
        <v>web</v>
      </c>
      <c r="S632" s="11">
        <f>(((J632/60)/60)/24)+DATE(1970,1,1)+(-8/24)</f>
        <v>42223.286122685182</v>
      </c>
      <c r="T632" s="11">
        <f>(((I632/60)/60)/24)+DATE(1970,1,1)+(-8/24)</f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>LEFT(N633,SEARCH("/",N633)-1)</f>
        <v>technology</v>
      </c>
      <c r="R633" t="str">
        <f>RIGHT(N633,LEN(N633)-SEARCH("/",N633))</f>
        <v>web</v>
      </c>
      <c r="S633" s="11">
        <f>(((J633/60)/60)/24)+DATE(1970,1,1)+(-8/24)</f>
        <v>42489.438993055555</v>
      </c>
      <c r="T633" s="11">
        <f>(((I633/60)/60)/24)+DATE(1970,1,1)+(-8/24)</f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>LEFT(N634,SEARCH("/",N634)-1)</f>
        <v>technology</v>
      </c>
      <c r="R634" t="str">
        <f>RIGHT(N634,LEN(N634)-SEARCH("/",N634))</f>
        <v>web</v>
      </c>
      <c r="S634" s="11">
        <f>(((J634/60)/60)/24)+DATE(1970,1,1)+(-8/24)</f>
        <v>42303.325983796291</v>
      </c>
      <c r="T634" s="11">
        <f>(((I634/60)/60)/24)+DATE(1970,1,1)+(-8/24)</f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>LEFT(N635,SEARCH("/",N635)-1)</f>
        <v>technology</v>
      </c>
      <c r="R635" t="str">
        <f>RIGHT(N635,LEN(N635)-SEARCH("/",N635))</f>
        <v>web</v>
      </c>
      <c r="S635" s="11">
        <f>(((J635/60)/60)/24)+DATE(1970,1,1)+(-8/24)</f>
        <v>42506.965995370374</v>
      </c>
      <c r="T635" s="11">
        <f>(((I635/60)/60)/24)+DATE(1970,1,1)+(-8/24)</f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>LEFT(N636,SEARCH("/",N636)-1)</f>
        <v>technology</v>
      </c>
      <c r="R636" t="str">
        <f>RIGHT(N636,LEN(N636)-SEARCH("/",N636))</f>
        <v>web</v>
      </c>
      <c r="S636" s="11">
        <f>(((J636/60)/60)/24)+DATE(1970,1,1)+(-8/24)</f>
        <v>42031.595243055555</v>
      </c>
      <c r="T636" s="11">
        <f>(((I636/60)/60)/24)+DATE(1970,1,1)+(-8/24)</f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>LEFT(N637,SEARCH("/",N637)-1)</f>
        <v>technology</v>
      </c>
      <c r="R637" t="str">
        <f>RIGHT(N637,LEN(N637)-SEARCH("/",N637))</f>
        <v>web</v>
      </c>
      <c r="S637" s="11">
        <f>(((J637/60)/60)/24)+DATE(1970,1,1)+(-8/24)</f>
        <v>42075.758819444447</v>
      </c>
      <c r="T637" s="11">
        <f>(((I637/60)/60)/24)+DATE(1970,1,1)+(-8/24)</f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>LEFT(N638,SEARCH("/",N638)-1)</f>
        <v>technology</v>
      </c>
      <c r="R638" t="str">
        <f>RIGHT(N638,LEN(N638)-SEARCH("/",N638))</f>
        <v>web</v>
      </c>
      <c r="S638" s="11">
        <f>(((J638/60)/60)/24)+DATE(1970,1,1)+(-8/24)</f>
        <v>42131.122106481482</v>
      </c>
      <c r="T638" s="11">
        <f>(((I638/60)/60)/24)+DATE(1970,1,1)+(-8/24)</f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>LEFT(N639,SEARCH("/",N639)-1)</f>
        <v>technology</v>
      </c>
      <c r="R639" t="str">
        <f>RIGHT(N639,LEN(N639)-SEARCH("/",N639))</f>
        <v>web</v>
      </c>
      <c r="S639" s="11">
        <f>(((J639/60)/60)/24)+DATE(1970,1,1)+(-8/24)</f>
        <v>42762.62868055555</v>
      </c>
      <c r="T639" s="11">
        <f>(((I639/60)/60)/24)+DATE(1970,1,1)+(-8/24)</f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>LEFT(N640,SEARCH("/",N640)-1)</f>
        <v>technology</v>
      </c>
      <c r="R640" t="str">
        <f>RIGHT(N640,LEN(N640)-SEARCH("/",N640))</f>
        <v>web</v>
      </c>
      <c r="S640" s="11">
        <f>(((J640/60)/60)/24)+DATE(1970,1,1)+(-8/24)</f>
        <v>42759.259976851848</v>
      </c>
      <c r="T640" s="11">
        <f>(((I640/60)/60)/24)+DATE(1970,1,1)+(-8/24)</f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>LEFT(N641,SEARCH("/",N641)-1)</f>
        <v>technology</v>
      </c>
      <c r="R641" t="str">
        <f>RIGHT(N641,LEN(N641)-SEARCH("/",N641))</f>
        <v>web</v>
      </c>
      <c r="S641" s="11">
        <f>(((J641/60)/60)/24)+DATE(1970,1,1)+(-8/24)</f>
        <v>41865.249942129631</v>
      </c>
      <c r="T641" s="11">
        <f>(((I641/60)/60)/24)+DATE(1970,1,1)+(-8/24)</f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>LEFT(N642,SEARCH("/",N642)-1)</f>
        <v>technology</v>
      </c>
      <c r="R642" t="str">
        <f>RIGHT(N642,LEN(N642)-SEARCH("/",N642))</f>
        <v>wearables</v>
      </c>
      <c r="S642" s="11">
        <f>(((J642/60)/60)/24)+DATE(1970,1,1)+(-8/24)</f>
        <v>42683.08697916667</v>
      </c>
      <c r="T642" s="11">
        <f>(((I642/60)/60)/24)+DATE(1970,1,1)+(-8/24)</f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>LEFT(N643,SEARCH("/",N643)-1)</f>
        <v>technology</v>
      </c>
      <c r="R643" t="str">
        <f>RIGHT(N643,LEN(N643)-SEARCH("/",N643))</f>
        <v>wearables</v>
      </c>
      <c r="S643" s="11">
        <f>(((J643/60)/60)/24)+DATE(1970,1,1)+(-8/24)</f>
        <v>42199.236666666664</v>
      </c>
      <c r="T643" s="11">
        <f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>LEFT(N644,SEARCH("/",N644)-1)</f>
        <v>technology</v>
      </c>
      <c r="R644" t="str">
        <f>RIGHT(N644,LEN(N644)-SEARCH("/",N644))</f>
        <v>wearables</v>
      </c>
      <c r="S644" s="11">
        <f>(((J644/60)/60)/24)+DATE(1970,1,1)+(-8/24)</f>
        <v>42199.317986111106</v>
      </c>
      <c r="T644" s="11">
        <f>(((I644/60)/60)/24)+DATE(1970,1,1)+(-8/24)</f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>LEFT(N645,SEARCH("/",N645)-1)</f>
        <v>technology</v>
      </c>
      <c r="R645" t="str">
        <f>RIGHT(N645,LEN(N645)-SEARCH("/",N645))</f>
        <v>wearables</v>
      </c>
      <c r="S645" s="11">
        <f>(((J645/60)/60)/24)+DATE(1970,1,1)+(-8/24)</f>
        <v>42100.30873842592</v>
      </c>
      <c r="T645" s="11">
        <f>(((I645/60)/60)/24)+DATE(1970,1,1)+(-8/24)</f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>LEFT(N646,SEARCH("/",N646)-1)</f>
        <v>technology</v>
      </c>
      <c r="R646" t="str">
        <f>RIGHT(N646,LEN(N646)-SEARCH("/",N646))</f>
        <v>wearables</v>
      </c>
      <c r="S646" s="11">
        <f>(((J646/60)/60)/24)+DATE(1970,1,1)+(-8/24)</f>
        <v>41898.332627314812</v>
      </c>
      <c r="T646" s="11">
        <f>(((I646/60)/60)/24)+DATE(1970,1,1)+(-8/24)</f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>LEFT(N647,SEARCH("/",N647)-1)</f>
        <v>technology</v>
      </c>
      <c r="R647" t="str">
        <f>RIGHT(N647,LEN(N647)-SEARCH("/",N647))</f>
        <v>wearables</v>
      </c>
      <c r="S647" s="11">
        <f>(((J647/60)/60)/24)+DATE(1970,1,1)+(-8/24)</f>
        <v>42563.692986111106</v>
      </c>
      <c r="T647" s="11">
        <f>(((I647/60)/60)/24)+DATE(1970,1,1)+(-8/24)</f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>LEFT(N648,SEARCH("/",N648)-1)</f>
        <v>technology</v>
      </c>
      <c r="R648" t="str">
        <f>RIGHT(N648,LEN(N648)-SEARCH("/",N648))</f>
        <v>wearables</v>
      </c>
      <c r="S648" s="11">
        <f>(((J648/60)/60)/24)+DATE(1970,1,1)+(-8/24)</f>
        <v>41832.519293981481</v>
      </c>
      <c r="T648" s="11">
        <f>(((I648/60)/60)/24)+DATE(1970,1,1)+(-8/24)</f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>LEFT(N649,SEARCH("/",N649)-1)</f>
        <v>technology</v>
      </c>
      <c r="R649" t="str">
        <f>RIGHT(N649,LEN(N649)-SEARCH("/",N649))</f>
        <v>wearables</v>
      </c>
      <c r="S649" s="11">
        <f>(((J649/60)/60)/24)+DATE(1970,1,1)+(-8/24)</f>
        <v>42416.434594907405</v>
      </c>
      <c r="T649" s="11">
        <f>(((I649/60)/60)/24)+DATE(1970,1,1)+(-8/24)</f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>LEFT(N650,SEARCH("/",N650)-1)</f>
        <v>technology</v>
      </c>
      <c r="R650" t="str">
        <f>RIGHT(N650,LEN(N650)-SEARCH("/",N650))</f>
        <v>wearables</v>
      </c>
      <c r="S650" s="11">
        <f>(((J650/60)/60)/24)+DATE(1970,1,1)+(-8/24)</f>
        <v>41891.360046296293</v>
      </c>
      <c r="T650" s="11">
        <f>(((I650/60)/60)/24)+DATE(1970,1,1)+(-8/24)</f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>LEFT(N651,SEARCH("/",N651)-1)</f>
        <v>technology</v>
      </c>
      <c r="R651" t="str">
        <f>RIGHT(N651,LEN(N651)-SEARCH("/",N651))</f>
        <v>wearables</v>
      </c>
      <c r="S651" s="11">
        <f>(((J651/60)/60)/24)+DATE(1970,1,1)+(-8/24)</f>
        <v>41877.578854166662</v>
      </c>
      <c r="T651" s="11">
        <f>(((I651/60)/60)/24)+DATE(1970,1,1)+(-8/24)</f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>LEFT(N652,SEARCH("/",N652)-1)</f>
        <v>technology</v>
      </c>
      <c r="R652" t="str">
        <f>RIGHT(N652,LEN(N652)-SEARCH("/",N652))</f>
        <v>wearables</v>
      </c>
      <c r="S652" s="11">
        <f>(((J652/60)/60)/24)+DATE(1970,1,1)+(-8/24)</f>
        <v>41931.703518518516</v>
      </c>
      <c r="T652" s="11">
        <f>(((I652/60)/60)/24)+DATE(1970,1,1)+(-8/24)</f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>LEFT(N653,SEARCH("/",N653)-1)</f>
        <v>technology</v>
      </c>
      <c r="R653" t="str">
        <f>RIGHT(N653,LEN(N653)-SEARCH("/",N653))</f>
        <v>wearables</v>
      </c>
      <c r="S653" s="11">
        <f>(((J653/60)/60)/24)+DATE(1970,1,1)+(-8/24)</f>
        <v>41955.684155092589</v>
      </c>
      <c r="T653" s="11">
        <f>(((I653/60)/60)/24)+DATE(1970,1,1)+(-8/24)</f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>LEFT(N654,SEARCH("/",N654)-1)</f>
        <v>technology</v>
      </c>
      <c r="R654" t="str">
        <f>RIGHT(N654,LEN(N654)-SEARCH("/",N654))</f>
        <v>wearables</v>
      </c>
      <c r="S654" s="11">
        <f>(((J654/60)/60)/24)+DATE(1970,1,1)+(-8/24)</f>
        <v>42675.357060185182</v>
      </c>
      <c r="T654" s="11">
        <f>(((I654/60)/60)/24)+DATE(1970,1,1)+(-8/24)</f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>LEFT(N655,SEARCH("/",N655)-1)</f>
        <v>technology</v>
      </c>
      <c r="R655" t="str">
        <f>RIGHT(N655,LEN(N655)-SEARCH("/",N655))</f>
        <v>wearables</v>
      </c>
      <c r="S655" s="11">
        <f>(((J655/60)/60)/24)+DATE(1970,1,1)+(-8/24)</f>
        <v>42199.285185185181</v>
      </c>
      <c r="T655" s="11">
        <f>(((I655/60)/60)/24)+DATE(1970,1,1)+(-8/24)</f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>LEFT(N656,SEARCH("/",N656)-1)</f>
        <v>technology</v>
      </c>
      <c r="R656" t="str">
        <f>RIGHT(N656,LEN(N656)-SEARCH("/",N656))</f>
        <v>wearables</v>
      </c>
      <c r="S656" s="11">
        <f>(((J656/60)/60)/24)+DATE(1970,1,1)+(-8/24)</f>
        <v>42163.623993055553</v>
      </c>
      <c r="T656" s="11">
        <f>(((I656/60)/60)/24)+DATE(1970,1,1)+(-8/24)</f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>LEFT(N657,SEARCH("/",N657)-1)</f>
        <v>technology</v>
      </c>
      <c r="R657" t="str">
        <f>RIGHT(N657,LEN(N657)-SEARCH("/",N657))</f>
        <v>wearables</v>
      </c>
      <c r="S657" s="11">
        <f>(((J657/60)/60)/24)+DATE(1970,1,1)+(-8/24)</f>
        <v>42045.623981481483</v>
      </c>
      <c r="T657" s="11">
        <f>(((I657/60)/60)/24)+DATE(1970,1,1)+(-8/24)</f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>LEFT(N658,SEARCH("/",N658)-1)</f>
        <v>technology</v>
      </c>
      <c r="R658" t="str">
        <f>RIGHT(N658,LEN(N658)-SEARCH("/",N658))</f>
        <v>wearables</v>
      </c>
      <c r="S658" s="11">
        <f>(((J658/60)/60)/24)+DATE(1970,1,1)+(-8/24)</f>
        <v>42417.471284722218</v>
      </c>
      <c r="T658" s="11">
        <f>(((I658/60)/60)/24)+DATE(1970,1,1)+(-8/24)</f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>LEFT(N659,SEARCH("/",N659)-1)</f>
        <v>technology</v>
      </c>
      <c r="R659" t="str">
        <f>RIGHT(N659,LEN(N659)-SEARCH("/",N659))</f>
        <v>wearables</v>
      </c>
      <c r="S659" s="11">
        <f>(((J659/60)/60)/24)+DATE(1970,1,1)+(-8/24)</f>
        <v>42331.512407407405</v>
      </c>
      <c r="T659" s="11">
        <f>(((I659/60)/60)/24)+DATE(1970,1,1)+(-8/24)</f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>LEFT(N660,SEARCH("/",N660)-1)</f>
        <v>technology</v>
      </c>
      <c r="R660" t="str">
        <f>RIGHT(N660,LEN(N660)-SEARCH("/",N660))</f>
        <v>wearables</v>
      </c>
      <c r="S660" s="11">
        <f>(((J660/60)/60)/24)+DATE(1970,1,1)+(-8/24)</f>
        <v>42178.827418981477</v>
      </c>
      <c r="T660" s="11">
        <f>(((I660/60)/60)/24)+DATE(1970,1,1)+(-8/24)</f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>LEFT(N661,SEARCH("/",N661)-1)</f>
        <v>technology</v>
      </c>
      <c r="R661" t="str">
        <f>RIGHT(N661,LEN(N661)-SEARCH("/",N661))</f>
        <v>wearables</v>
      </c>
      <c r="S661" s="11">
        <f>(((J661/60)/60)/24)+DATE(1970,1,1)+(-8/24)</f>
        <v>42209.260358796295</v>
      </c>
      <c r="T661" s="11">
        <f>(((I661/60)/60)/24)+DATE(1970,1,1)+(-8/24)</f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>LEFT(N662,SEARCH("/",N662)-1)</f>
        <v>technology</v>
      </c>
      <c r="R662" t="str">
        <f>RIGHT(N662,LEN(N662)-SEARCH("/",N662))</f>
        <v>wearables</v>
      </c>
      <c r="S662" s="11">
        <f>(((J662/60)/60)/24)+DATE(1970,1,1)+(-8/24)</f>
        <v>41922.408321759256</v>
      </c>
      <c r="T662" s="11">
        <f>(((I662/60)/60)/24)+DATE(1970,1,1)+(-8/24)</f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>LEFT(N663,SEARCH("/",N663)-1)</f>
        <v>technology</v>
      </c>
      <c r="R663" t="str">
        <f>RIGHT(N663,LEN(N663)-SEARCH("/",N663))</f>
        <v>wearables</v>
      </c>
      <c r="S663" s="11">
        <f>(((J663/60)/60)/24)+DATE(1970,1,1)+(-8/24)</f>
        <v>42636.312025462961</v>
      </c>
      <c r="T663" s="11">
        <f>(((I663/60)/60)/24)+DATE(1970,1,1)+(-8/24)</f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>LEFT(N664,SEARCH("/",N664)-1)</f>
        <v>technology</v>
      </c>
      <c r="R664" t="str">
        <f>RIGHT(N664,LEN(N664)-SEARCH("/",N664))</f>
        <v>wearables</v>
      </c>
      <c r="S664" s="11">
        <f>(((J664/60)/60)/24)+DATE(1970,1,1)+(-8/24)</f>
        <v>41990.104710648149</v>
      </c>
      <c r="T664" s="11">
        <f>(((I664/60)/60)/24)+DATE(1970,1,1)+(-8/24)</f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>LEFT(N665,SEARCH("/",N665)-1)</f>
        <v>technology</v>
      </c>
      <c r="R665" t="str">
        <f>RIGHT(N665,LEN(N665)-SEARCH("/",N665))</f>
        <v>wearables</v>
      </c>
      <c r="S665" s="11">
        <f>(((J665/60)/60)/24)+DATE(1970,1,1)+(-8/24)</f>
        <v>42173.509907407402</v>
      </c>
      <c r="T665" s="11">
        <f>(((I665/60)/60)/24)+DATE(1970,1,1)+(-8/24)</f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>LEFT(N666,SEARCH("/",N666)-1)</f>
        <v>technology</v>
      </c>
      <c r="R666" t="str">
        <f>RIGHT(N666,LEN(N666)-SEARCH("/",N666))</f>
        <v>wearables</v>
      </c>
      <c r="S666" s="11">
        <f>(((J666/60)/60)/24)+DATE(1970,1,1)+(-8/24)</f>
        <v>42077.333043981482</v>
      </c>
      <c r="T666" s="11">
        <f>(((I666/60)/60)/24)+DATE(1970,1,1)+(-8/24)</f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>LEFT(N667,SEARCH("/",N667)-1)</f>
        <v>technology</v>
      </c>
      <c r="R667" t="str">
        <f>RIGHT(N667,LEN(N667)-SEARCH("/",N667))</f>
        <v>wearables</v>
      </c>
      <c r="S667" s="11">
        <f>(((J667/60)/60)/24)+DATE(1970,1,1)+(-8/24)</f>
        <v>42688.378020833326</v>
      </c>
      <c r="T667" s="11">
        <f>(((I667/60)/60)/24)+DATE(1970,1,1)+(-8/24)</f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>LEFT(N668,SEARCH("/",N668)-1)</f>
        <v>technology</v>
      </c>
      <c r="R668" t="str">
        <f>RIGHT(N668,LEN(N668)-SEARCH("/",N668))</f>
        <v>wearables</v>
      </c>
      <c r="S668" s="11">
        <f>(((J668/60)/60)/24)+DATE(1970,1,1)+(-8/24)</f>
        <v>41838.498819444445</v>
      </c>
      <c r="T668" s="11">
        <f>(((I668/60)/60)/24)+DATE(1970,1,1)+(-8/24)</f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>LEFT(N669,SEARCH("/",N669)-1)</f>
        <v>technology</v>
      </c>
      <c r="R669" t="str">
        <f>RIGHT(N669,LEN(N669)-SEARCH("/",N669))</f>
        <v>wearables</v>
      </c>
      <c r="S669" s="11">
        <f>(((J669/60)/60)/24)+DATE(1970,1,1)+(-8/24)</f>
        <v>42632.040081018517</v>
      </c>
      <c r="T669" s="11">
        <f>(((I669/60)/60)/24)+DATE(1970,1,1)+(-8/24)</f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>LEFT(N670,SEARCH("/",N670)-1)</f>
        <v>technology</v>
      </c>
      <c r="R670" t="str">
        <f>RIGHT(N670,LEN(N670)-SEARCH("/",N670))</f>
        <v>wearables</v>
      </c>
      <c r="S670" s="11">
        <f>(((J670/60)/60)/24)+DATE(1970,1,1)+(-8/24)</f>
        <v>42090.497939814813</v>
      </c>
      <c r="T670" s="11">
        <f>(((I670/60)/60)/24)+DATE(1970,1,1)+(-8/24)</f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>LEFT(N671,SEARCH("/",N671)-1)</f>
        <v>technology</v>
      </c>
      <c r="R671" t="str">
        <f>RIGHT(N671,LEN(N671)-SEARCH("/",N671))</f>
        <v>wearables</v>
      </c>
      <c r="S671" s="11">
        <f>(((J671/60)/60)/24)+DATE(1970,1,1)+(-8/24)</f>
        <v>42527.292337962957</v>
      </c>
      <c r="T671" s="11">
        <f>(((I671/60)/60)/24)+DATE(1970,1,1)+(-8/24)</f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>LEFT(N672,SEARCH("/",N672)-1)</f>
        <v>technology</v>
      </c>
      <c r="R672" t="str">
        <f>RIGHT(N672,LEN(N672)-SEARCH("/",N672))</f>
        <v>wearables</v>
      </c>
      <c r="S672" s="11">
        <f>(((J672/60)/60)/24)+DATE(1970,1,1)+(-8/24)</f>
        <v>42506.376388888886</v>
      </c>
      <c r="T672" s="11">
        <f>(((I672/60)/60)/24)+DATE(1970,1,1)+(-8/24)</f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>LEFT(N673,SEARCH("/",N673)-1)</f>
        <v>technology</v>
      </c>
      <c r="R673" t="str">
        <f>RIGHT(N673,LEN(N673)-SEARCH("/",N673))</f>
        <v>wearables</v>
      </c>
      <c r="S673" s="11">
        <f>(((J673/60)/60)/24)+DATE(1970,1,1)+(-8/24)</f>
        <v>41984.359398148146</v>
      </c>
      <c r="T673" s="11">
        <f>(((I673/60)/60)/24)+DATE(1970,1,1)+(-8/24)</f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>LEFT(N674,SEARCH("/",N674)-1)</f>
        <v>technology</v>
      </c>
      <c r="R674" t="str">
        <f>RIGHT(N674,LEN(N674)-SEARCH("/",N674))</f>
        <v>wearables</v>
      </c>
      <c r="S674" s="11">
        <f>(((J674/60)/60)/24)+DATE(1970,1,1)+(-8/24)</f>
        <v>41973.886157407404</v>
      </c>
      <c r="T674" s="11">
        <f>(((I674/60)/60)/24)+DATE(1970,1,1)+(-8/24)</f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>LEFT(N675,SEARCH("/",N675)-1)</f>
        <v>technology</v>
      </c>
      <c r="R675" t="str">
        <f>RIGHT(N675,LEN(N675)-SEARCH("/",N675))</f>
        <v>wearables</v>
      </c>
      <c r="S675" s="11">
        <f>(((J675/60)/60)/24)+DATE(1970,1,1)+(-8/24)</f>
        <v>41838.5071412037</v>
      </c>
      <c r="T675" s="11">
        <f>(((I675/60)/60)/24)+DATE(1970,1,1)+(-8/24)</f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>LEFT(N676,SEARCH("/",N676)-1)</f>
        <v>technology</v>
      </c>
      <c r="R676" t="str">
        <f>RIGHT(N676,LEN(N676)-SEARCH("/",N676))</f>
        <v>wearables</v>
      </c>
      <c r="S676" s="11">
        <f>(((J676/60)/60)/24)+DATE(1970,1,1)+(-8/24)</f>
        <v>41802.782719907402</v>
      </c>
      <c r="T676" s="11">
        <f>(((I676/60)/60)/24)+DATE(1970,1,1)+(-8/24)</f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>LEFT(N677,SEARCH("/",N677)-1)</f>
        <v>technology</v>
      </c>
      <c r="R677" t="str">
        <f>RIGHT(N677,LEN(N677)-SEARCH("/",N677))</f>
        <v>wearables</v>
      </c>
      <c r="S677" s="11">
        <f>(((J677/60)/60)/24)+DATE(1970,1,1)+(-8/24)</f>
        <v>41975.597268518519</v>
      </c>
      <c r="T677" s="11">
        <f>(((I677/60)/60)/24)+DATE(1970,1,1)+(-8/24)</f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>LEFT(N678,SEARCH("/",N678)-1)</f>
        <v>technology</v>
      </c>
      <c r="R678" t="str">
        <f>RIGHT(N678,LEN(N678)-SEARCH("/",N678))</f>
        <v>wearables</v>
      </c>
      <c r="S678" s="11">
        <f>(((J678/60)/60)/24)+DATE(1970,1,1)+(-8/24)</f>
        <v>42012.434965277782</v>
      </c>
      <c r="T678" s="11">
        <f>(((I678/60)/60)/24)+DATE(1970,1,1)+(-8/24)</f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>LEFT(N679,SEARCH("/",N679)-1)</f>
        <v>technology</v>
      </c>
      <c r="R679" t="str">
        <f>RIGHT(N679,LEN(N679)-SEARCH("/",N679))</f>
        <v>wearables</v>
      </c>
      <c r="S679" s="11">
        <f>(((J679/60)/60)/24)+DATE(1970,1,1)+(-8/24)</f>
        <v>42504.070543981477</v>
      </c>
      <c r="T679" s="11">
        <f>(((I679/60)/60)/24)+DATE(1970,1,1)+(-8/24)</f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>LEFT(N680,SEARCH("/",N680)-1)</f>
        <v>technology</v>
      </c>
      <c r="R680" t="str">
        <f>RIGHT(N680,LEN(N680)-SEARCH("/",N680))</f>
        <v>wearables</v>
      </c>
      <c r="S680" s="11">
        <f>(((J680/60)/60)/24)+DATE(1970,1,1)+(-8/24)</f>
        <v>42481.043263888881</v>
      </c>
      <c r="T680" s="11">
        <f>(((I680/60)/60)/24)+DATE(1970,1,1)+(-8/24)</f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>LEFT(N681,SEARCH("/",N681)-1)</f>
        <v>technology</v>
      </c>
      <c r="R681" t="str">
        <f>RIGHT(N681,LEN(N681)-SEARCH("/",N681))</f>
        <v>wearables</v>
      </c>
      <c r="S681" s="11">
        <f>(((J681/60)/60)/24)+DATE(1970,1,1)+(-8/24)</f>
        <v>42556.362372685187</v>
      </c>
      <c r="T681" s="11">
        <f>(((I681/60)/60)/24)+DATE(1970,1,1)+(-8/24)</f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>LEFT(N682,SEARCH("/",N682)-1)</f>
        <v>technology</v>
      </c>
      <c r="R682" t="str">
        <f>RIGHT(N682,LEN(N682)-SEARCH("/",N682))</f>
        <v>wearables</v>
      </c>
      <c r="S682" s="11">
        <f>(((J682/60)/60)/24)+DATE(1970,1,1)+(-8/24)</f>
        <v>41864.168182870366</v>
      </c>
      <c r="T682" s="11">
        <f>(((I682/60)/60)/24)+DATE(1970,1,1)+(-8/24)</f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>LEFT(N683,SEARCH("/",N683)-1)</f>
        <v>technology</v>
      </c>
      <c r="R683" t="str">
        <f>RIGHT(N683,LEN(N683)-SEARCH("/",N683))</f>
        <v>wearables</v>
      </c>
      <c r="S683" s="11">
        <f>(((J683/60)/60)/24)+DATE(1970,1,1)+(-8/24)</f>
        <v>42639.472268518519</v>
      </c>
      <c r="T683" s="11">
        <f>(((I683/60)/60)/24)+DATE(1970,1,1)+(-8/24)</f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>LEFT(N684,SEARCH("/",N684)-1)</f>
        <v>technology</v>
      </c>
      <c r="R684" t="str">
        <f>RIGHT(N684,LEN(N684)-SEARCH("/",N684))</f>
        <v>wearables</v>
      </c>
      <c r="S684" s="11">
        <f>(((J684/60)/60)/24)+DATE(1970,1,1)+(-8/24)</f>
        <v>42778.431967592587</v>
      </c>
      <c r="T684" s="11">
        <f>(((I684/60)/60)/24)+DATE(1970,1,1)+(-8/24)</f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>LEFT(N685,SEARCH("/",N685)-1)</f>
        <v>technology</v>
      </c>
      <c r="R685" t="str">
        <f>RIGHT(N685,LEN(N685)-SEARCH("/",N685))</f>
        <v>wearables</v>
      </c>
      <c r="S685" s="11">
        <f>(((J685/60)/60)/24)+DATE(1970,1,1)+(-8/24)</f>
        <v>42634.566712962966</v>
      </c>
      <c r="T685" s="11">
        <f>(((I685/60)/60)/24)+DATE(1970,1,1)+(-8/24)</f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>LEFT(N686,SEARCH("/",N686)-1)</f>
        <v>technology</v>
      </c>
      <c r="R686" t="str">
        <f>RIGHT(N686,LEN(N686)-SEARCH("/",N686))</f>
        <v>wearables</v>
      </c>
      <c r="S686" s="11">
        <f>(((J686/60)/60)/24)+DATE(1970,1,1)+(-8/24)</f>
        <v>41809.13994212963</v>
      </c>
      <c r="T686" s="11">
        <f>(((I686/60)/60)/24)+DATE(1970,1,1)+(-8/24)</f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>LEFT(N687,SEARCH("/",N687)-1)</f>
        <v>technology</v>
      </c>
      <c r="R687" t="str">
        <f>RIGHT(N687,LEN(N687)-SEARCH("/",N687))</f>
        <v>wearables</v>
      </c>
      <c r="S687" s="11">
        <f>(((J687/60)/60)/24)+DATE(1970,1,1)+(-8/24)</f>
        <v>41971.533240740733</v>
      </c>
      <c r="T687" s="11">
        <f>(((I687/60)/60)/24)+DATE(1970,1,1)+(-8/24)</f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>LEFT(N688,SEARCH("/",N688)-1)</f>
        <v>technology</v>
      </c>
      <c r="R688" t="str">
        <f>RIGHT(N688,LEN(N688)-SEARCH("/",N688))</f>
        <v>wearables</v>
      </c>
      <c r="S688" s="11">
        <f>(((J688/60)/60)/24)+DATE(1970,1,1)+(-8/24)</f>
        <v>42189.339930555558</v>
      </c>
      <c r="T688" s="11">
        <f>(((I688/60)/60)/24)+DATE(1970,1,1)+(-8/24)</f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>LEFT(N689,SEARCH("/",N689)-1)</f>
        <v>technology</v>
      </c>
      <c r="R689" t="str">
        <f>RIGHT(N689,LEN(N689)-SEARCH("/",N689))</f>
        <v>wearables</v>
      </c>
      <c r="S689" s="11">
        <f>(((J689/60)/60)/24)+DATE(1970,1,1)+(-8/24)</f>
        <v>42711.417280092595</v>
      </c>
      <c r="T689" s="11">
        <f>(((I689/60)/60)/24)+DATE(1970,1,1)+(-8/24)</f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>LEFT(N690,SEARCH("/",N690)-1)</f>
        <v>technology</v>
      </c>
      <c r="R690" t="str">
        <f>RIGHT(N690,LEN(N690)-SEARCH("/",N690))</f>
        <v>wearables</v>
      </c>
      <c r="S690" s="11">
        <f>(((J690/60)/60)/24)+DATE(1970,1,1)+(-8/24)</f>
        <v>42261.771446759252</v>
      </c>
      <c r="T690" s="11">
        <f>(((I690/60)/60)/24)+DATE(1970,1,1)+(-8/24)</f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>LEFT(N691,SEARCH("/",N691)-1)</f>
        <v>technology</v>
      </c>
      <c r="R691" t="str">
        <f>RIGHT(N691,LEN(N691)-SEARCH("/",N691))</f>
        <v>wearables</v>
      </c>
      <c r="S691" s="11">
        <f>(((J691/60)/60)/24)+DATE(1970,1,1)+(-8/24)</f>
        <v>42675.334456018514</v>
      </c>
      <c r="T691" s="11">
        <f>(((I691/60)/60)/24)+DATE(1970,1,1)+(-8/24)</f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>LEFT(N692,SEARCH("/",N692)-1)</f>
        <v>technology</v>
      </c>
      <c r="R692" t="str">
        <f>RIGHT(N692,LEN(N692)-SEARCH("/",N692))</f>
        <v>wearables</v>
      </c>
      <c r="S692" s="11">
        <f>(((J692/60)/60)/24)+DATE(1970,1,1)+(-8/24)</f>
        <v>42579.301400462959</v>
      </c>
      <c r="T692" s="11">
        <f>(((I692/60)/60)/24)+DATE(1970,1,1)+(-8/24)</f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>LEFT(N693,SEARCH("/",N693)-1)</f>
        <v>technology</v>
      </c>
      <c r="R693" t="str">
        <f>RIGHT(N693,LEN(N693)-SEARCH("/",N693))</f>
        <v>wearables</v>
      </c>
      <c r="S693" s="11">
        <f>(((J693/60)/60)/24)+DATE(1970,1,1)+(-8/24)</f>
        <v>42157.694976851846</v>
      </c>
      <c r="T693" s="11">
        <f>(((I693/60)/60)/24)+DATE(1970,1,1)+(-8/24)</f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>LEFT(N694,SEARCH("/",N694)-1)</f>
        <v>technology</v>
      </c>
      <c r="R694" t="str">
        <f>RIGHT(N694,LEN(N694)-SEARCH("/",N694))</f>
        <v>wearables</v>
      </c>
      <c r="S694" s="11">
        <f>(((J694/60)/60)/24)+DATE(1970,1,1)+(-8/24)</f>
        <v>42696.042395833334</v>
      </c>
      <c r="T694" s="11">
        <f>(((I694/60)/60)/24)+DATE(1970,1,1)+(-8/24)</f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>LEFT(N695,SEARCH("/",N695)-1)</f>
        <v>technology</v>
      </c>
      <c r="R695" t="str">
        <f>RIGHT(N695,LEN(N695)-SEARCH("/",N695))</f>
        <v>wearables</v>
      </c>
      <c r="S695" s="11">
        <f>(((J695/60)/60)/24)+DATE(1970,1,1)+(-8/24)</f>
        <v>42094.474849537037</v>
      </c>
      <c r="T695" s="11">
        <f>(((I695/60)/60)/24)+DATE(1970,1,1)+(-8/24)</f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>LEFT(N696,SEARCH("/",N696)-1)</f>
        <v>technology</v>
      </c>
      <c r="R696" t="str">
        <f>RIGHT(N696,LEN(N696)-SEARCH("/",N696))</f>
        <v>wearables</v>
      </c>
      <c r="S696" s="11">
        <f>(((J696/60)/60)/24)+DATE(1970,1,1)+(-8/24)</f>
        <v>42737.330543981479</v>
      </c>
      <c r="T696" s="11">
        <f>(((I696/60)/60)/24)+DATE(1970,1,1)+(-8/24)</f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>LEFT(N697,SEARCH("/",N697)-1)</f>
        <v>technology</v>
      </c>
      <c r="R697" t="str">
        <f>RIGHT(N697,LEN(N697)-SEARCH("/",N697))</f>
        <v>wearables</v>
      </c>
      <c r="S697" s="11">
        <f>(((J697/60)/60)/24)+DATE(1970,1,1)+(-8/24)</f>
        <v>41913.187731481477</v>
      </c>
      <c r="T697" s="11">
        <f>(((I697/60)/60)/24)+DATE(1970,1,1)+(-8/24)</f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>LEFT(N698,SEARCH("/",N698)-1)</f>
        <v>technology</v>
      </c>
      <c r="R698" t="str">
        <f>RIGHT(N698,LEN(N698)-SEARCH("/",N698))</f>
        <v>wearables</v>
      </c>
      <c r="S698" s="11">
        <f>(((J698/60)/60)/24)+DATE(1970,1,1)+(-8/24)</f>
        <v>41815.593773148146</v>
      </c>
      <c r="T698" s="11">
        <f>(((I698/60)/60)/24)+DATE(1970,1,1)+(-8/24)</f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>LEFT(N699,SEARCH("/",N699)-1)</f>
        <v>technology</v>
      </c>
      <c r="R699" t="str">
        <f>RIGHT(N699,LEN(N699)-SEARCH("/",N699))</f>
        <v>wearables</v>
      </c>
      <c r="S699" s="11">
        <f>(((J699/60)/60)/24)+DATE(1970,1,1)+(-8/24)</f>
        <v>42388.189687500002</v>
      </c>
      <c r="T699" s="11">
        <f>(((I699/60)/60)/24)+DATE(1970,1,1)+(-8/24)</f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>LEFT(N700,SEARCH("/",N700)-1)</f>
        <v>technology</v>
      </c>
      <c r="R700" t="str">
        <f>RIGHT(N700,LEN(N700)-SEARCH("/",N700))</f>
        <v>wearables</v>
      </c>
      <c r="S700" s="11">
        <f>(((J700/60)/60)/24)+DATE(1970,1,1)+(-8/24)</f>
        <v>41866.59774305555</v>
      </c>
      <c r="T700" s="11">
        <f>(((I700/60)/60)/24)+DATE(1970,1,1)+(-8/24)</f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>LEFT(N701,SEARCH("/",N701)-1)</f>
        <v>technology</v>
      </c>
      <c r="R701" t="str">
        <f>RIGHT(N701,LEN(N701)-SEARCH("/",N701))</f>
        <v>wearables</v>
      </c>
      <c r="S701" s="11">
        <f>(((J701/60)/60)/24)+DATE(1970,1,1)+(-8/24)</f>
        <v>41563.152175925927</v>
      </c>
      <c r="T701" s="11">
        <f>(((I701/60)/60)/24)+DATE(1970,1,1)+(-8/24)</f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>LEFT(N702,SEARCH("/",N702)-1)</f>
        <v>technology</v>
      </c>
      <c r="R702" t="str">
        <f>RIGHT(N702,LEN(N702)-SEARCH("/",N702))</f>
        <v>wearables</v>
      </c>
      <c r="S702" s="11">
        <f>(((J702/60)/60)/24)+DATE(1970,1,1)+(-8/24)</f>
        <v>42715.355104166665</v>
      </c>
      <c r="T702" s="11">
        <f>(((I702/60)/60)/24)+DATE(1970,1,1)+(-8/24)</f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>LEFT(N703,SEARCH("/",N703)-1)</f>
        <v>technology</v>
      </c>
      <c r="R703" t="str">
        <f>RIGHT(N703,LEN(N703)-SEARCH("/",N703))</f>
        <v>wearables</v>
      </c>
      <c r="S703" s="11">
        <f>(((J703/60)/60)/24)+DATE(1970,1,1)+(-8/24)</f>
        <v>41813.329629629625</v>
      </c>
      <c r="T703" s="11">
        <f>(((I703/60)/60)/24)+DATE(1970,1,1)+(-8/24)</f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>LEFT(N704,SEARCH("/",N704)-1)</f>
        <v>technology</v>
      </c>
      <c r="R704" t="str">
        <f>RIGHT(N704,LEN(N704)-SEARCH("/",N704))</f>
        <v>wearables</v>
      </c>
      <c r="S704" s="11">
        <f>(((J704/60)/60)/24)+DATE(1970,1,1)+(-8/24)</f>
        <v>42668.393368055556</v>
      </c>
      <c r="T704" s="11">
        <f>(((I704/60)/60)/24)+DATE(1970,1,1)+(-8/24)</f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>LEFT(N705,SEARCH("/",N705)-1)</f>
        <v>technology</v>
      </c>
      <c r="R705" t="str">
        <f>RIGHT(N705,LEN(N705)-SEARCH("/",N705))</f>
        <v>wearables</v>
      </c>
      <c r="S705" s="11">
        <f>(((J705/60)/60)/24)+DATE(1970,1,1)+(-8/24)</f>
        <v>42711.617465277777</v>
      </c>
      <c r="T705" s="11">
        <f>(((I705/60)/60)/24)+DATE(1970,1,1)+(-8/24)</f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>LEFT(N706,SEARCH("/",N706)-1)</f>
        <v>technology</v>
      </c>
      <c r="R706" t="str">
        <f>RIGHT(N706,LEN(N706)-SEARCH("/",N706))</f>
        <v>wearables</v>
      </c>
      <c r="S706" s="11">
        <f>(((J706/60)/60)/24)+DATE(1970,1,1)+(-8/24)</f>
        <v>42725.859583333331</v>
      </c>
      <c r="T706" s="11">
        <f>(((I706/60)/60)/24)+DATE(1970,1,1)+(-8/24)</f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>LEFT(N707,SEARCH("/",N707)-1)</f>
        <v>technology</v>
      </c>
      <c r="R707" t="str">
        <f>RIGHT(N707,LEN(N707)-SEARCH("/",N707))</f>
        <v>wearables</v>
      </c>
      <c r="S707" s="11">
        <f>(((J707/60)/60)/24)+DATE(1970,1,1)+(-8/24)</f>
        <v>42726.158310185179</v>
      </c>
      <c r="T707" s="11">
        <f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>LEFT(N708,SEARCH("/",N708)-1)</f>
        <v>technology</v>
      </c>
      <c r="R708" t="str">
        <f>RIGHT(N708,LEN(N708)-SEARCH("/",N708))</f>
        <v>wearables</v>
      </c>
      <c r="S708" s="11">
        <f>(((J708/60)/60)/24)+DATE(1970,1,1)+(-8/24)</f>
        <v>42676.661840277775</v>
      </c>
      <c r="T708" s="11">
        <f>(((I708/60)/60)/24)+DATE(1970,1,1)+(-8/24)</f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>LEFT(N709,SEARCH("/",N709)-1)</f>
        <v>technology</v>
      </c>
      <c r="R709" t="str">
        <f>RIGHT(N709,LEN(N709)-SEARCH("/",N709))</f>
        <v>wearables</v>
      </c>
      <c r="S709" s="11">
        <f>(((J709/60)/60)/24)+DATE(1970,1,1)+(-8/24)</f>
        <v>42696.33017361111</v>
      </c>
      <c r="T709" s="11">
        <f>(((I709/60)/60)/24)+DATE(1970,1,1)+(-8/24)</f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>LEFT(N710,SEARCH("/",N710)-1)</f>
        <v>technology</v>
      </c>
      <c r="R710" t="str">
        <f>RIGHT(N710,LEN(N710)-SEARCH("/",N710))</f>
        <v>wearables</v>
      </c>
      <c r="S710" s="11">
        <f>(((J710/60)/60)/24)+DATE(1970,1,1)+(-8/24)</f>
        <v>41835.247685185182</v>
      </c>
      <c r="T710" s="11">
        <f>(((I710/60)/60)/24)+DATE(1970,1,1)+(-8/24)</f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>LEFT(N711,SEARCH("/",N711)-1)</f>
        <v>technology</v>
      </c>
      <c r="R711" t="str">
        <f>RIGHT(N711,LEN(N711)-SEARCH("/",N711))</f>
        <v>wearables</v>
      </c>
      <c r="S711" s="11">
        <f>(((J711/60)/60)/24)+DATE(1970,1,1)+(-8/24)</f>
        <v>41947.707858796297</v>
      </c>
      <c r="T711" s="11">
        <f>(((I711/60)/60)/24)+DATE(1970,1,1)+(-8/24)</f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>LEFT(N712,SEARCH("/",N712)-1)</f>
        <v>technology</v>
      </c>
      <c r="R712" t="str">
        <f>RIGHT(N712,LEN(N712)-SEARCH("/",N712))</f>
        <v>wearables</v>
      </c>
      <c r="S712" s="11">
        <f>(((J712/60)/60)/24)+DATE(1970,1,1)+(-8/24)</f>
        <v>41837.651643518519</v>
      </c>
      <c r="T712" s="11">
        <f>(((I712/60)/60)/24)+DATE(1970,1,1)+(-8/24)</f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>LEFT(N713,SEARCH("/",N713)-1)</f>
        <v>technology</v>
      </c>
      <c r="R713" t="str">
        <f>RIGHT(N713,LEN(N713)-SEARCH("/",N713))</f>
        <v>wearables</v>
      </c>
      <c r="S713" s="11">
        <f>(((J713/60)/60)/24)+DATE(1970,1,1)+(-8/24)</f>
        <v>42678.125787037039</v>
      </c>
      <c r="T713" s="11">
        <f>(((I713/60)/60)/24)+DATE(1970,1,1)+(-8/24)</f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>LEFT(N714,SEARCH("/",N714)-1)</f>
        <v>technology</v>
      </c>
      <c r="R714" t="str">
        <f>RIGHT(N714,LEN(N714)-SEARCH("/",N714))</f>
        <v>wearables</v>
      </c>
      <c r="S714" s="11">
        <f>(((J714/60)/60)/24)+DATE(1970,1,1)+(-8/24)</f>
        <v>42384.347592592596</v>
      </c>
      <c r="T714" s="11">
        <f>(((I714/60)/60)/24)+DATE(1970,1,1)+(-8/24)</f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>LEFT(N715,SEARCH("/",N715)-1)</f>
        <v>technology</v>
      </c>
      <c r="R715" t="str">
        <f>RIGHT(N715,LEN(N715)-SEARCH("/",N715))</f>
        <v>wearables</v>
      </c>
      <c r="S715" s="11">
        <f>(((J715/60)/60)/24)+DATE(1970,1,1)+(-8/24)</f>
        <v>42496.195972222216</v>
      </c>
      <c r="T715" s="11">
        <f>(((I715/60)/60)/24)+DATE(1970,1,1)+(-8/24)</f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>LEFT(N716,SEARCH("/",N716)-1)</f>
        <v>technology</v>
      </c>
      <c r="R716" t="str">
        <f>RIGHT(N716,LEN(N716)-SEARCH("/",N716))</f>
        <v>wearables</v>
      </c>
      <c r="S716" s="11">
        <f>(((J716/60)/60)/24)+DATE(1970,1,1)+(-8/24)</f>
        <v>42734.454652777778</v>
      </c>
      <c r="T716" s="11">
        <f>(((I716/60)/60)/24)+DATE(1970,1,1)+(-8/24)</f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>LEFT(N717,SEARCH("/",N717)-1)</f>
        <v>technology</v>
      </c>
      <c r="R717" t="str">
        <f>RIGHT(N717,LEN(N717)-SEARCH("/",N717))</f>
        <v>wearables</v>
      </c>
      <c r="S717" s="11">
        <f>(((J717/60)/60)/24)+DATE(1970,1,1)+(-8/24)</f>
        <v>42272.7574074074</v>
      </c>
      <c r="T717" s="11">
        <f>(((I717/60)/60)/24)+DATE(1970,1,1)+(-8/24)</f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>LEFT(N718,SEARCH("/",N718)-1)</f>
        <v>technology</v>
      </c>
      <c r="R718" t="str">
        <f>RIGHT(N718,LEN(N718)-SEARCH("/",N718))</f>
        <v>wearables</v>
      </c>
      <c r="S718" s="11">
        <f>(((J718/60)/60)/24)+DATE(1970,1,1)+(-8/24)</f>
        <v>41940.325312499997</v>
      </c>
      <c r="T718" s="11">
        <f>(((I718/60)/60)/24)+DATE(1970,1,1)+(-8/24)</f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>LEFT(N719,SEARCH("/",N719)-1)</f>
        <v>technology</v>
      </c>
      <c r="R719" t="str">
        <f>RIGHT(N719,LEN(N719)-SEARCH("/",N719))</f>
        <v>wearables</v>
      </c>
      <c r="S719" s="11">
        <f>(((J719/60)/60)/24)+DATE(1970,1,1)+(-8/24)</f>
        <v>41857.520856481482</v>
      </c>
      <c r="T719" s="11">
        <f>(((I719/60)/60)/24)+DATE(1970,1,1)+(-8/24)</f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>LEFT(N720,SEARCH("/",N720)-1)</f>
        <v>technology</v>
      </c>
      <c r="R720" t="str">
        <f>RIGHT(N720,LEN(N720)-SEARCH("/",N720))</f>
        <v>wearables</v>
      </c>
      <c r="S720" s="11">
        <f>(((J720/60)/60)/24)+DATE(1970,1,1)+(-8/24)</f>
        <v>42752.512118055551</v>
      </c>
      <c r="T720" s="11">
        <f>(((I720/60)/60)/24)+DATE(1970,1,1)+(-8/24)</f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>LEFT(N721,SEARCH("/",N721)-1)</f>
        <v>technology</v>
      </c>
      <c r="R721" t="str">
        <f>RIGHT(N721,LEN(N721)-SEARCH("/",N721))</f>
        <v>wearables</v>
      </c>
      <c r="S721" s="11">
        <f>(((J721/60)/60)/24)+DATE(1970,1,1)+(-8/24)</f>
        <v>42408.70689814815</v>
      </c>
      <c r="T721" s="11">
        <f>(((I721/60)/60)/24)+DATE(1970,1,1)+(-8/24)</f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>LEFT(N722,SEARCH("/",N722)-1)</f>
        <v>publishing</v>
      </c>
      <c r="R722" t="str">
        <f>RIGHT(N722,LEN(N722)-SEARCH("/",N722))</f>
        <v>nonfiction</v>
      </c>
      <c r="S722" s="11">
        <f>(((J722/60)/60)/24)+DATE(1970,1,1)+(-8/24)</f>
        <v>40909.315868055557</v>
      </c>
      <c r="T722" s="11">
        <f>(((I722/60)/60)/24)+DATE(1970,1,1)+(-8/24)</f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>LEFT(N723,SEARCH("/",N723)-1)</f>
        <v>publishing</v>
      </c>
      <c r="R723" t="str">
        <f>RIGHT(N723,LEN(N723)-SEARCH("/",N723))</f>
        <v>nonfiction</v>
      </c>
      <c r="S723" s="11">
        <f>(((J723/60)/60)/24)+DATE(1970,1,1)+(-8/24)</f>
        <v>41807.238506944443</v>
      </c>
      <c r="T723" s="11">
        <f>(((I723/60)/60)/24)+DATE(1970,1,1)+(-8/24)</f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>LEFT(N724,SEARCH("/",N724)-1)</f>
        <v>publishing</v>
      </c>
      <c r="R724" t="str">
        <f>RIGHT(N724,LEN(N724)-SEARCH("/",N724))</f>
        <v>nonfiction</v>
      </c>
      <c r="S724" s="11">
        <f>(((J724/60)/60)/24)+DATE(1970,1,1)+(-8/24)</f>
        <v>40977.471967592588</v>
      </c>
      <c r="T724" s="11">
        <f>(((I724/60)/60)/24)+DATE(1970,1,1)+(-8/24)</f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>LEFT(N725,SEARCH("/",N725)-1)</f>
        <v>publishing</v>
      </c>
      <c r="R725" t="str">
        <f>RIGHT(N725,LEN(N725)-SEARCH("/",N725))</f>
        <v>nonfiction</v>
      </c>
      <c r="S725" s="11">
        <f>(((J725/60)/60)/24)+DATE(1970,1,1)+(-8/24)</f>
        <v>42184.483206018522</v>
      </c>
      <c r="T725" s="11">
        <f>(((I725/60)/60)/24)+DATE(1970,1,1)+(-8/24)</f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>LEFT(N726,SEARCH("/",N726)-1)</f>
        <v>publishing</v>
      </c>
      <c r="R726" t="str">
        <f>RIGHT(N726,LEN(N726)-SEARCH("/",N726))</f>
        <v>nonfiction</v>
      </c>
      <c r="S726" s="11">
        <f>(((J726/60)/60)/24)+DATE(1970,1,1)+(-8/24)</f>
        <v>40694.305127314808</v>
      </c>
      <c r="T726" s="11">
        <f>(((I726/60)/60)/24)+DATE(1970,1,1)+(-8/24)</f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>LEFT(N727,SEARCH("/",N727)-1)</f>
        <v>publishing</v>
      </c>
      <c r="R727" t="str">
        <f>RIGHT(N727,LEN(N727)-SEARCH("/",N727))</f>
        <v>nonfiction</v>
      </c>
      <c r="S727" s="11">
        <f>(((J727/60)/60)/24)+DATE(1970,1,1)+(-8/24)</f>
        <v>42321.292962962958</v>
      </c>
      <c r="T727" s="11">
        <f>(((I727/60)/60)/24)+DATE(1970,1,1)+(-8/24)</f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>LEFT(N728,SEARCH("/",N728)-1)</f>
        <v>publishing</v>
      </c>
      <c r="R728" t="str">
        <f>RIGHT(N728,LEN(N728)-SEARCH("/",N728))</f>
        <v>nonfiction</v>
      </c>
      <c r="S728" s="11">
        <f>(((J728/60)/60)/24)+DATE(1970,1,1)+(-8/24)</f>
        <v>41345.709340277775</v>
      </c>
      <c r="T728" s="11">
        <f>(((I728/60)/60)/24)+DATE(1970,1,1)+(-8/24)</f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>LEFT(N729,SEARCH("/",N729)-1)</f>
        <v>publishing</v>
      </c>
      <c r="R729" t="str">
        <f>RIGHT(N729,LEN(N729)-SEARCH("/",N729))</f>
        <v>nonfiction</v>
      </c>
      <c r="S729" s="11">
        <f>(((J729/60)/60)/24)+DATE(1970,1,1)+(-8/24)</f>
        <v>41246.686909722215</v>
      </c>
      <c r="T729" s="11">
        <f>(((I729/60)/60)/24)+DATE(1970,1,1)+(-8/24)</f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>LEFT(N730,SEARCH("/",N730)-1)</f>
        <v>publishing</v>
      </c>
      <c r="R730" t="str">
        <f>RIGHT(N730,LEN(N730)-SEARCH("/",N730))</f>
        <v>nonfiction</v>
      </c>
      <c r="S730" s="11">
        <f>(((J730/60)/60)/24)+DATE(1970,1,1)+(-8/24)</f>
        <v>40731.504131944443</v>
      </c>
      <c r="T730" s="11">
        <f>(((I730/60)/60)/24)+DATE(1970,1,1)+(-8/24)</f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>LEFT(N731,SEARCH("/",N731)-1)</f>
        <v>publishing</v>
      </c>
      <c r="R731" t="str">
        <f>RIGHT(N731,LEN(N731)-SEARCH("/",N731))</f>
        <v>nonfiction</v>
      </c>
      <c r="S731" s="11">
        <f>(((J731/60)/60)/24)+DATE(1970,1,1)+(-8/24)</f>
        <v>41110.85255787037</v>
      </c>
      <c r="T731" s="11">
        <f>(((I731/60)/60)/24)+DATE(1970,1,1)+(-8/24)</f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>LEFT(N732,SEARCH("/",N732)-1)</f>
        <v>publishing</v>
      </c>
      <c r="R732" t="str">
        <f>RIGHT(N732,LEN(N732)-SEARCH("/",N732))</f>
        <v>nonfiction</v>
      </c>
      <c r="S732" s="11">
        <f>(((J732/60)/60)/24)+DATE(1970,1,1)+(-8/24)</f>
        <v>40854.411932870367</v>
      </c>
      <c r="T732" s="11">
        <f>(((I732/60)/60)/24)+DATE(1970,1,1)+(-8/24)</f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>LEFT(N733,SEARCH("/",N733)-1)</f>
        <v>publishing</v>
      </c>
      <c r="R733" t="str">
        <f>RIGHT(N733,LEN(N733)-SEARCH("/",N733))</f>
        <v>nonfiction</v>
      </c>
      <c r="S733" s="11">
        <f>(((J733/60)/60)/24)+DATE(1970,1,1)+(-8/24)</f>
        <v>40879.462349537032</v>
      </c>
      <c r="T733" s="11">
        <f>(((I733/60)/60)/24)+DATE(1970,1,1)+(-8/24)</f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>LEFT(N734,SEARCH("/",N734)-1)</f>
        <v>publishing</v>
      </c>
      <c r="R734" t="str">
        <f>RIGHT(N734,LEN(N734)-SEARCH("/",N734))</f>
        <v>nonfiction</v>
      </c>
      <c r="S734" s="11">
        <f>(((J734/60)/60)/24)+DATE(1970,1,1)+(-8/24)</f>
        <v>41486.09098379629</v>
      </c>
      <c r="T734" s="11">
        <f>(((I734/60)/60)/24)+DATE(1970,1,1)+(-8/24)</f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>LEFT(N735,SEARCH("/",N735)-1)</f>
        <v>publishing</v>
      </c>
      <c r="R735" t="str">
        <f>RIGHT(N735,LEN(N735)-SEARCH("/",N735))</f>
        <v>nonfiction</v>
      </c>
      <c r="S735" s="11">
        <f>(((J735/60)/60)/24)+DATE(1970,1,1)+(-8/24)</f>
        <v>41598.086712962962</v>
      </c>
      <c r="T735" s="11">
        <f>(((I735/60)/60)/24)+DATE(1970,1,1)+(-8/24)</f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>LEFT(N736,SEARCH("/",N736)-1)</f>
        <v>publishing</v>
      </c>
      <c r="R736" t="str">
        <f>RIGHT(N736,LEN(N736)-SEARCH("/",N736))</f>
        <v>nonfiction</v>
      </c>
      <c r="S736" s="11">
        <f>(((J736/60)/60)/24)+DATE(1970,1,1)+(-8/24)</f>
        <v>42101.831249999996</v>
      </c>
      <c r="T736" s="11">
        <f>(((I736/60)/60)/24)+DATE(1970,1,1)+(-8/24)</f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>LEFT(N737,SEARCH("/",N737)-1)</f>
        <v>publishing</v>
      </c>
      <c r="R737" t="str">
        <f>RIGHT(N737,LEN(N737)-SEARCH("/",N737))</f>
        <v>nonfiction</v>
      </c>
      <c r="S737" s="11">
        <f>(((J737/60)/60)/24)+DATE(1970,1,1)+(-8/24)</f>
        <v>41945.696134259255</v>
      </c>
      <c r="T737" s="11">
        <f>(((I737/60)/60)/24)+DATE(1970,1,1)+(-8/24)</f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>LEFT(N738,SEARCH("/",N738)-1)</f>
        <v>publishing</v>
      </c>
      <c r="R738" t="str">
        <f>RIGHT(N738,LEN(N738)-SEARCH("/",N738))</f>
        <v>nonfiction</v>
      </c>
      <c r="S738" s="11">
        <f>(((J738/60)/60)/24)+DATE(1970,1,1)+(-8/24)</f>
        <v>41579.400925925926</v>
      </c>
      <c r="T738" s="11">
        <f>(((I738/60)/60)/24)+DATE(1970,1,1)+(-8/24)</f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>LEFT(N739,SEARCH("/",N739)-1)</f>
        <v>publishing</v>
      </c>
      <c r="R739" t="str">
        <f>RIGHT(N739,LEN(N739)-SEARCH("/",N739))</f>
        <v>nonfiction</v>
      </c>
      <c r="S739" s="11">
        <f>(((J739/60)/60)/24)+DATE(1970,1,1)+(-8/24)</f>
        <v>41666.941979166666</v>
      </c>
      <c r="T739" s="11">
        <f>(((I739/60)/60)/24)+DATE(1970,1,1)+(-8/24)</f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>LEFT(N740,SEARCH("/",N740)-1)</f>
        <v>publishing</v>
      </c>
      <c r="R740" t="str">
        <f>RIGHT(N740,LEN(N740)-SEARCH("/",N740))</f>
        <v>nonfiction</v>
      </c>
      <c r="S740" s="11">
        <f>(((J740/60)/60)/24)+DATE(1970,1,1)+(-8/24)</f>
        <v>41943.270763888882</v>
      </c>
      <c r="T740" s="11">
        <f>(((I740/60)/60)/24)+DATE(1970,1,1)+(-8/24)</f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>LEFT(N741,SEARCH("/",N741)-1)</f>
        <v>publishing</v>
      </c>
      <c r="R741" t="str">
        <f>RIGHT(N741,LEN(N741)-SEARCH("/",N741))</f>
        <v>nonfiction</v>
      </c>
      <c r="S741" s="11">
        <f>(((J741/60)/60)/24)+DATE(1970,1,1)+(-8/24)</f>
        <v>41829.169317129628</v>
      </c>
      <c r="T741" s="11">
        <f>(((I741/60)/60)/24)+DATE(1970,1,1)+(-8/24)</f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>LEFT(N742,SEARCH("/",N742)-1)</f>
        <v>publishing</v>
      </c>
      <c r="R742" t="str">
        <f>RIGHT(N742,LEN(N742)-SEARCH("/",N742))</f>
        <v>nonfiction</v>
      </c>
      <c r="S742" s="11">
        <f>(((J742/60)/60)/24)+DATE(1970,1,1)+(-8/24)</f>
        <v>42161.81344907407</v>
      </c>
      <c r="T742" s="11">
        <f>(((I742/60)/60)/24)+DATE(1970,1,1)+(-8/24)</f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>LEFT(N743,SEARCH("/",N743)-1)</f>
        <v>publishing</v>
      </c>
      <c r="R743" t="str">
        <f>RIGHT(N743,LEN(N743)-SEARCH("/",N743))</f>
        <v>nonfiction</v>
      </c>
      <c r="S743" s="11">
        <f>(((J743/60)/60)/24)+DATE(1970,1,1)+(-8/24)</f>
        <v>41401.314884259256</v>
      </c>
      <c r="T743" s="11">
        <f>(((I743/60)/60)/24)+DATE(1970,1,1)+(-8/24)</f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>LEFT(N744,SEARCH("/",N744)-1)</f>
        <v>publishing</v>
      </c>
      <c r="R744" t="str">
        <f>RIGHT(N744,LEN(N744)-SEARCH("/",N744))</f>
        <v>nonfiction</v>
      </c>
      <c r="S744" s="11">
        <f>(((J744/60)/60)/24)+DATE(1970,1,1)+(-8/24)</f>
        <v>41689.584629629629</v>
      </c>
      <c r="T744" s="11">
        <f>(((I744/60)/60)/24)+DATE(1970,1,1)+(-8/24)</f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>LEFT(N745,SEARCH("/",N745)-1)</f>
        <v>publishing</v>
      </c>
      <c r="R745" t="str">
        <f>RIGHT(N745,LEN(N745)-SEARCH("/",N745))</f>
        <v>nonfiction</v>
      </c>
      <c r="S745" s="11">
        <f>(((J745/60)/60)/24)+DATE(1970,1,1)+(-8/24)</f>
        <v>40990.375983796293</v>
      </c>
      <c r="T745" s="11">
        <f>(((I745/60)/60)/24)+DATE(1970,1,1)+(-8/24)</f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>LEFT(N746,SEARCH("/",N746)-1)</f>
        <v>publishing</v>
      </c>
      <c r="R746" t="str">
        <f>RIGHT(N746,LEN(N746)-SEARCH("/",N746))</f>
        <v>nonfiction</v>
      </c>
      <c r="S746" s="11">
        <f>(((J746/60)/60)/24)+DATE(1970,1,1)+(-8/24)</f>
        <v>41226.623877314814</v>
      </c>
      <c r="T746" s="11">
        <f>(((I746/60)/60)/24)+DATE(1970,1,1)+(-8/24)</f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>LEFT(N747,SEARCH("/",N747)-1)</f>
        <v>publishing</v>
      </c>
      <c r="R747" t="str">
        <f>RIGHT(N747,LEN(N747)-SEARCH("/",N747))</f>
        <v>nonfiction</v>
      </c>
      <c r="S747" s="11">
        <f>(((J747/60)/60)/24)+DATE(1970,1,1)+(-8/24)</f>
        <v>41367.238946759258</v>
      </c>
      <c r="T747" s="11">
        <f>(((I747/60)/60)/24)+DATE(1970,1,1)+(-8/24)</f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>LEFT(N748,SEARCH("/",N748)-1)</f>
        <v>publishing</v>
      </c>
      <c r="R748" t="str">
        <f>RIGHT(N748,LEN(N748)-SEARCH("/",N748))</f>
        <v>nonfiction</v>
      </c>
      <c r="S748" s="11">
        <f>(((J748/60)/60)/24)+DATE(1970,1,1)+(-8/24)</f>
        <v>41156.709594907406</v>
      </c>
      <c r="T748" s="11">
        <f>(((I748/60)/60)/24)+DATE(1970,1,1)+(-8/24)</f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>LEFT(N749,SEARCH("/",N749)-1)</f>
        <v>publishing</v>
      </c>
      <c r="R749" t="str">
        <f>RIGHT(N749,LEN(N749)-SEARCH("/",N749))</f>
        <v>nonfiction</v>
      </c>
      <c r="S749" s="11">
        <f>(((J749/60)/60)/24)+DATE(1970,1,1)+(-8/24)</f>
        <v>41988.215497685182</v>
      </c>
      <c r="T749" s="11">
        <f>(((I749/60)/60)/24)+DATE(1970,1,1)+(-8/24)</f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>LEFT(N750,SEARCH("/",N750)-1)</f>
        <v>publishing</v>
      </c>
      <c r="R750" t="str">
        <f>RIGHT(N750,LEN(N750)-SEARCH("/",N750))</f>
        <v>nonfiction</v>
      </c>
      <c r="S750" s="11">
        <f>(((J750/60)/60)/24)+DATE(1970,1,1)+(-8/24)</f>
        <v>41831.513495370367</v>
      </c>
      <c r="T750" s="11">
        <f>(((I750/60)/60)/24)+DATE(1970,1,1)+(-8/24)</f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>LEFT(N751,SEARCH("/",N751)-1)</f>
        <v>publishing</v>
      </c>
      <c r="R751" t="str">
        <f>RIGHT(N751,LEN(N751)-SEARCH("/",N751))</f>
        <v>nonfiction</v>
      </c>
      <c r="S751" s="11">
        <f>(((J751/60)/60)/24)+DATE(1970,1,1)+(-8/24)</f>
        <v>42733.607986111114</v>
      </c>
      <c r="T751" s="11">
        <f>(((I751/60)/60)/24)+DATE(1970,1,1)+(-8/24)</f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>LEFT(N752,SEARCH("/",N752)-1)</f>
        <v>publishing</v>
      </c>
      <c r="R752" t="str">
        <f>RIGHT(N752,LEN(N752)-SEARCH("/",N752))</f>
        <v>nonfiction</v>
      </c>
      <c r="S752" s="11">
        <f>(((J752/60)/60)/24)+DATE(1970,1,1)+(-8/24)</f>
        <v>41299.544814814813</v>
      </c>
      <c r="T752" s="11">
        <f>(((I752/60)/60)/24)+DATE(1970,1,1)+(-8/24)</f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>LEFT(N753,SEARCH("/",N753)-1)</f>
        <v>publishing</v>
      </c>
      <c r="R753" t="str">
        <f>RIGHT(N753,LEN(N753)-SEARCH("/",N753))</f>
        <v>nonfiction</v>
      </c>
      <c r="S753" s="11">
        <f>(((J753/60)/60)/24)+DATE(1970,1,1)+(-8/24)</f>
        <v>40713.297164351847</v>
      </c>
      <c r="T753" s="11">
        <f>(((I753/60)/60)/24)+DATE(1970,1,1)+(-8/24)</f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>LEFT(N754,SEARCH("/",N754)-1)</f>
        <v>publishing</v>
      </c>
      <c r="R754" t="str">
        <f>RIGHT(N754,LEN(N754)-SEARCH("/",N754))</f>
        <v>nonfiction</v>
      </c>
      <c r="S754" s="11">
        <f>(((J754/60)/60)/24)+DATE(1970,1,1)+(-8/24)</f>
        <v>42639.088159722225</v>
      </c>
      <c r="T754" s="11">
        <f>(((I754/60)/60)/24)+DATE(1970,1,1)+(-8/24)</f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>LEFT(N755,SEARCH("/",N755)-1)</f>
        <v>publishing</v>
      </c>
      <c r="R755" t="str">
        <f>RIGHT(N755,LEN(N755)-SEARCH("/",N755))</f>
        <v>nonfiction</v>
      </c>
      <c r="S755" s="11">
        <f>(((J755/60)/60)/24)+DATE(1970,1,1)+(-8/24)</f>
        <v>42019.256840277776</v>
      </c>
      <c r="T755" s="11">
        <f>(((I755/60)/60)/24)+DATE(1970,1,1)+(-8/24)</f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>LEFT(N756,SEARCH("/",N756)-1)</f>
        <v>publishing</v>
      </c>
      <c r="R756" t="str">
        <f>RIGHT(N756,LEN(N756)-SEARCH("/",N756))</f>
        <v>nonfiction</v>
      </c>
      <c r="S756" s="11">
        <f>(((J756/60)/60)/24)+DATE(1970,1,1)+(-8/24)</f>
        <v>41249.41575231481</v>
      </c>
      <c r="T756" s="11">
        <f>(((I756/60)/60)/24)+DATE(1970,1,1)+(-8/24)</f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>LEFT(N757,SEARCH("/",N757)-1)</f>
        <v>publishing</v>
      </c>
      <c r="R757" t="str">
        <f>RIGHT(N757,LEN(N757)-SEARCH("/",N757))</f>
        <v>nonfiction</v>
      </c>
      <c r="S757" s="11">
        <f>(((J757/60)/60)/24)+DATE(1970,1,1)+(-8/24)</f>
        <v>41383.271724537037</v>
      </c>
      <c r="T757" s="11">
        <f>(((I757/60)/60)/24)+DATE(1970,1,1)+(-8/24)</f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>LEFT(N758,SEARCH("/",N758)-1)</f>
        <v>publishing</v>
      </c>
      <c r="R758" t="str">
        <f>RIGHT(N758,LEN(N758)-SEARCH("/",N758))</f>
        <v>nonfiction</v>
      </c>
      <c r="S758" s="11">
        <f>(((J758/60)/60)/24)+DATE(1970,1,1)+(-8/24)</f>
        <v>40590.433553240735</v>
      </c>
      <c r="T758" s="11">
        <f>(((I758/60)/60)/24)+DATE(1970,1,1)+(-8/24)</f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>LEFT(N759,SEARCH("/",N759)-1)</f>
        <v>publishing</v>
      </c>
      <c r="R759" t="str">
        <f>RIGHT(N759,LEN(N759)-SEARCH("/",N759))</f>
        <v>nonfiction</v>
      </c>
      <c r="S759" s="11">
        <f>(((J759/60)/60)/24)+DATE(1970,1,1)+(-8/24)</f>
        <v>41234.721226851849</v>
      </c>
      <c r="T759" s="11">
        <f>(((I759/60)/60)/24)+DATE(1970,1,1)+(-8/24)</f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>LEFT(N760,SEARCH("/",N760)-1)</f>
        <v>publishing</v>
      </c>
      <c r="R760" t="str">
        <f>RIGHT(N760,LEN(N760)-SEARCH("/",N760))</f>
        <v>nonfiction</v>
      </c>
      <c r="S760" s="11">
        <f>(((J760/60)/60)/24)+DATE(1970,1,1)+(-8/24)</f>
        <v>40429.503101851849</v>
      </c>
      <c r="T760" s="11">
        <f>(((I760/60)/60)/24)+DATE(1970,1,1)+(-8/24)</f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>LEFT(N761,SEARCH("/",N761)-1)</f>
        <v>publishing</v>
      </c>
      <c r="R761" t="str">
        <f>RIGHT(N761,LEN(N761)-SEARCH("/",N761))</f>
        <v>nonfiction</v>
      </c>
      <c r="S761" s="11">
        <f>(((J761/60)/60)/24)+DATE(1970,1,1)+(-8/24)</f>
        <v>41788.996979166666</v>
      </c>
      <c r="T761" s="11">
        <f>(((I761/60)/60)/24)+DATE(1970,1,1)+(-8/24)</f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>LEFT(N762,SEARCH("/",N762)-1)</f>
        <v>publishing</v>
      </c>
      <c r="R762" t="str">
        <f>RIGHT(N762,LEN(N762)-SEARCH("/",N762))</f>
        <v>fiction</v>
      </c>
      <c r="S762" s="11">
        <f>(((J762/60)/60)/24)+DATE(1970,1,1)+(-8/24)</f>
        <v>42670.430706018517</v>
      </c>
      <c r="T762" s="11">
        <f>(((I762/60)/60)/24)+DATE(1970,1,1)+(-8/24)</f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>LEFT(N763,SEARCH("/",N763)-1)</f>
        <v>publishing</v>
      </c>
      <c r="R763" t="str">
        <f>RIGHT(N763,LEN(N763)-SEARCH("/",N763))</f>
        <v>fiction</v>
      </c>
      <c r="S763" s="11">
        <f>(((J763/60)/60)/24)+DATE(1970,1,1)+(-8/24)</f>
        <v>41642.418124999997</v>
      </c>
      <c r="T763" s="11">
        <f>(((I763/60)/60)/24)+DATE(1970,1,1)+(-8/24)</f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>LEFT(N764,SEARCH("/",N764)-1)</f>
        <v>publishing</v>
      </c>
      <c r="R764" t="str">
        <f>RIGHT(N764,LEN(N764)-SEARCH("/",N764))</f>
        <v>fiction</v>
      </c>
      <c r="S764" s="11">
        <f>(((J764/60)/60)/24)+DATE(1970,1,1)+(-8/24)</f>
        <v>42690.52511574074</v>
      </c>
      <c r="T764" s="11">
        <f>(((I764/60)/60)/24)+DATE(1970,1,1)+(-8/24)</f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>LEFT(N765,SEARCH("/",N765)-1)</f>
        <v>publishing</v>
      </c>
      <c r="R765" t="str">
        <f>RIGHT(N765,LEN(N765)-SEARCH("/",N765))</f>
        <v>fiction</v>
      </c>
      <c r="S765" s="11">
        <f>(((J765/60)/60)/24)+DATE(1970,1,1)+(-8/24)</f>
        <v>41471.113518518512</v>
      </c>
      <c r="T765" s="11">
        <f>(((I765/60)/60)/24)+DATE(1970,1,1)+(-8/24)</f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>LEFT(N766,SEARCH("/",N766)-1)</f>
        <v>publishing</v>
      </c>
      <c r="R766" t="str">
        <f>RIGHT(N766,LEN(N766)-SEARCH("/",N766))</f>
        <v>fiction</v>
      </c>
      <c r="S766" s="11">
        <f>(((J766/60)/60)/24)+DATE(1970,1,1)+(-8/24)</f>
        <v>42226.839826388888</v>
      </c>
      <c r="T766" s="11">
        <f>(((I766/60)/60)/24)+DATE(1970,1,1)+(-8/24)</f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>LEFT(N767,SEARCH("/",N767)-1)</f>
        <v>publishing</v>
      </c>
      <c r="R767" t="str">
        <f>RIGHT(N767,LEN(N767)-SEARCH("/",N767))</f>
        <v>fiction</v>
      </c>
      <c r="S767" s="11">
        <f>(((J767/60)/60)/24)+DATE(1970,1,1)+(-8/24)</f>
        <v>41901.209305555552</v>
      </c>
      <c r="T767" s="11">
        <f>(((I767/60)/60)/24)+DATE(1970,1,1)+(-8/24)</f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>LEFT(N768,SEARCH("/",N768)-1)</f>
        <v>publishing</v>
      </c>
      <c r="R768" t="str">
        <f>RIGHT(N768,LEN(N768)-SEARCH("/",N768))</f>
        <v>fiction</v>
      </c>
      <c r="S768" s="11">
        <f>(((J768/60)/60)/24)+DATE(1970,1,1)+(-8/24)</f>
        <v>42021.45003472222</v>
      </c>
      <c r="T768" s="11">
        <f>(((I768/60)/60)/24)+DATE(1970,1,1)+(-8/24)</f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>LEFT(N769,SEARCH("/",N769)-1)</f>
        <v>publishing</v>
      </c>
      <c r="R769" t="str">
        <f>RIGHT(N769,LEN(N769)-SEARCH("/",N769))</f>
        <v>fiction</v>
      </c>
      <c r="S769" s="11">
        <f>(((J769/60)/60)/24)+DATE(1970,1,1)+(-8/24)</f>
        <v>42114.810300925928</v>
      </c>
      <c r="T769" s="11">
        <f>(((I769/60)/60)/24)+DATE(1970,1,1)+(-8/24)</f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>LEFT(N770,SEARCH("/",N770)-1)</f>
        <v>publishing</v>
      </c>
      <c r="R770" t="str">
        <f>RIGHT(N770,LEN(N770)-SEARCH("/",N770))</f>
        <v>fiction</v>
      </c>
      <c r="S770" s="11">
        <f>(((J770/60)/60)/24)+DATE(1970,1,1)+(-8/24)</f>
        <v>41593.873726851853</v>
      </c>
      <c r="T770" s="11">
        <f>(((I770/60)/60)/24)+DATE(1970,1,1)+(-8/24)</f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>LEFT(N771,SEARCH("/",N771)-1)</f>
        <v>publishing</v>
      </c>
      <c r="R771" t="str">
        <f>RIGHT(N771,LEN(N771)-SEARCH("/",N771))</f>
        <v>fiction</v>
      </c>
      <c r="S771" s="11">
        <f>(((J771/60)/60)/24)+DATE(1970,1,1)+(-8/24)</f>
        <v>41604.663124999999</v>
      </c>
      <c r="T771" s="11">
        <f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>LEFT(N772,SEARCH("/",N772)-1)</f>
        <v>publishing</v>
      </c>
      <c r="R772" t="str">
        <f>RIGHT(N772,LEN(N772)-SEARCH("/",N772))</f>
        <v>fiction</v>
      </c>
      <c r="S772" s="11">
        <f>(((J772/60)/60)/24)+DATE(1970,1,1)+(-8/24)</f>
        <v>41289.666307870371</v>
      </c>
      <c r="T772" s="11">
        <f>(((I772/60)/60)/24)+DATE(1970,1,1)+(-8/24)</f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>LEFT(N773,SEARCH("/",N773)-1)</f>
        <v>publishing</v>
      </c>
      <c r="R773" t="str">
        <f>RIGHT(N773,LEN(N773)-SEARCH("/",N773))</f>
        <v>fiction</v>
      </c>
      <c r="S773" s="11">
        <f>(((J773/60)/60)/24)+DATE(1970,1,1)+(-8/24)</f>
        <v>42349.490763888891</v>
      </c>
      <c r="T773" s="11">
        <f>(((I773/60)/60)/24)+DATE(1970,1,1)+(-8/24)</f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>LEFT(N774,SEARCH("/",N774)-1)</f>
        <v>publishing</v>
      </c>
      <c r="R774" t="str">
        <f>RIGHT(N774,LEN(N774)-SEARCH("/",N774))</f>
        <v>fiction</v>
      </c>
      <c r="S774" s="11">
        <f>(((J774/60)/60)/24)+DATE(1970,1,1)+(-8/24)</f>
        <v>40067.723599537036</v>
      </c>
      <c r="T774" s="11">
        <f>(((I774/60)/60)/24)+DATE(1970,1,1)+(-8/24)</f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>LEFT(N775,SEARCH("/",N775)-1)</f>
        <v>publishing</v>
      </c>
      <c r="R775" t="str">
        <f>RIGHT(N775,LEN(N775)-SEARCH("/",N775))</f>
        <v>fiction</v>
      </c>
      <c r="S775" s="11">
        <f>(((J775/60)/60)/24)+DATE(1970,1,1)+(-8/24)</f>
        <v>42100.402604166658</v>
      </c>
      <c r="T775" s="11">
        <f>(((I775/60)/60)/24)+DATE(1970,1,1)+(-8/24)</f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>LEFT(N776,SEARCH("/",N776)-1)</f>
        <v>publishing</v>
      </c>
      <c r="R776" t="str">
        <f>RIGHT(N776,LEN(N776)-SEARCH("/",N776))</f>
        <v>fiction</v>
      </c>
      <c r="S776" s="11">
        <f>(((J776/60)/60)/24)+DATE(1970,1,1)+(-8/24)</f>
        <v>41663.446967592587</v>
      </c>
      <c r="T776" s="11">
        <f>(((I776/60)/60)/24)+DATE(1970,1,1)+(-8/24)</f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>LEFT(N777,SEARCH("/",N777)-1)</f>
        <v>publishing</v>
      </c>
      <c r="R777" t="str">
        <f>RIGHT(N777,LEN(N777)-SEARCH("/",N777))</f>
        <v>fiction</v>
      </c>
      <c r="S777" s="11">
        <f>(((J777/60)/60)/24)+DATE(1970,1,1)+(-8/24)</f>
        <v>40862.726793981477</v>
      </c>
      <c r="T777" s="11">
        <f>(((I777/60)/60)/24)+DATE(1970,1,1)+(-8/24)</f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>LEFT(N778,SEARCH("/",N778)-1)</f>
        <v>publishing</v>
      </c>
      <c r="R778" t="str">
        <f>RIGHT(N778,LEN(N778)-SEARCH("/",N778))</f>
        <v>fiction</v>
      </c>
      <c r="S778" s="11">
        <f>(((J778/60)/60)/24)+DATE(1970,1,1)+(-8/24)</f>
        <v>42250.352372685178</v>
      </c>
      <c r="T778" s="11">
        <f>(((I778/60)/60)/24)+DATE(1970,1,1)+(-8/24)</f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>LEFT(N779,SEARCH("/",N779)-1)</f>
        <v>publishing</v>
      </c>
      <c r="R779" t="str">
        <f>RIGHT(N779,LEN(N779)-SEARCH("/",N779))</f>
        <v>fiction</v>
      </c>
      <c r="S779" s="11">
        <f>(((J779/60)/60)/24)+DATE(1970,1,1)+(-8/24)</f>
        <v>41456.647881944438</v>
      </c>
      <c r="T779" s="11">
        <f>(((I779/60)/60)/24)+DATE(1970,1,1)+(-8/24)</f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>LEFT(N780,SEARCH("/",N780)-1)</f>
        <v>publishing</v>
      </c>
      <c r="R780" t="str">
        <f>RIGHT(N780,LEN(N780)-SEARCH("/",N780))</f>
        <v>fiction</v>
      </c>
      <c r="S780" s="11">
        <f>(((J780/60)/60)/24)+DATE(1970,1,1)+(-8/24)</f>
        <v>41729.368981481479</v>
      </c>
      <c r="T780" s="11">
        <f>(((I780/60)/60)/24)+DATE(1970,1,1)+(-8/24)</f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>LEFT(N781,SEARCH("/",N781)-1)</f>
        <v>publishing</v>
      </c>
      <c r="R781" t="str">
        <f>RIGHT(N781,LEN(N781)-SEARCH("/",N781))</f>
        <v>fiction</v>
      </c>
      <c r="S781" s="11">
        <f>(((J781/60)/60)/24)+DATE(1970,1,1)+(-8/24)</f>
        <v>40436.350752314815</v>
      </c>
      <c r="T781" s="11">
        <f>(((I781/60)/60)/24)+DATE(1970,1,1)+(-8/24)</f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>LEFT(N782,SEARCH("/",N782)-1)</f>
        <v>music</v>
      </c>
      <c r="R782" t="str">
        <f>RIGHT(N782,LEN(N782)-SEARCH("/",N782))</f>
        <v>rock</v>
      </c>
      <c r="S782" s="11">
        <f>(((J782/60)/60)/24)+DATE(1970,1,1)+(-8/24)</f>
        <v>40636.340567129628</v>
      </c>
      <c r="T782" s="11">
        <f>(((I782/60)/60)/24)+DATE(1970,1,1)+(-8/24)</f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>LEFT(N783,SEARCH("/",N783)-1)</f>
        <v>music</v>
      </c>
      <c r="R783" t="str">
        <f>RIGHT(N783,LEN(N783)-SEARCH("/",N783))</f>
        <v>rock</v>
      </c>
      <c r="S783" s="11">
        <f>(((J783/60)/60)/24)+DATE(1970,1,1)+(-8/24)</f>
        <v>41402.667523148149</v>
      </c>
      <c r="T783" s="11">
        <f>(((I783/60)/60)/24)+DATE(1970,1,1)+(-8/24)</f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>LEFT(N784,SEARCH("/",N784)-1)</f>
        <v>music</v>
      </c>
      <c r="R784" t="str">
        <f>RIGHT(N784,LEN(N784)-SEARCH("/",N784))</f>
        <v>rock</v>
      </c>
      <c r="S784" s="11">
        <f>(((J784/60)/60)/24)+DATE(1970,1,1)+(-8/24)</f>
        <v>41116.424791666665</v>
      </c>
      <c r="T784" s="11">
        <f>(((I784/60)/60)/24)+DATE(1970,1,1)+(-8/24)</f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>LEFT(N785,SEARCH("/",N785)-1)</f>
        <v>music</v>
      </c>
      <c r="R785" t="str">
        <f>RIGHT(N785,LEN(N785)-SEARCH("/",N785))</f>
        <v>rock</v>
      </c>
      <c r="S785" s="11">
        <f>(((J785/60)/60)/24)+DATE(1970,1,1)+(-8/24)</f>
        <v>40987.440381944441</v>
      </c>
      <c r="T785" s="11">
        <f>(((I785/60)/60)/24)+DATE(1970,1,1)+(-8/24)</f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>LEFT(N786,SEARCH("/",N786)-1)</f>
        <v>music</v>
      </c>
      <c r="R786" t="str">
        <f>RIGHT(N786,LEN(N786)-SEARCH("/",N786))</f>
        <v>rock</v>
      </c>
      <c r="S786" s="11">
        <f>(((J786/60)/60)/24)+DATE(1970,1,1)+(-8/24)</f>
        <v>41674.816192129627</v>
      </c>
      <c r="T786" s="11">
        <f>(((I786/60)/60)/24)+DATE(1970,1,1)+(-8/24)</f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>LEFT(N787,SEARCH("/",N787)-1)</f>
        <v>music</v>
      </c>
      <c r="R787" t="str">
        <f>RIGHT(N787,LEN(N787)-SEARCH("/",N787))</f>
        <v>rock</v>
      </c>
      <c r="S787" s="11">
        <f>(((J787/60)/60)/24)+DATE(1970,1,1)+(-8/24)</f>
        <v>41303.260590277772</v>
      </c>
      <c r="T787" s="11">
        <f>(((I787/60)/60)/24)+DATE(1970,1,1)+(-8/24)</f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>LEFT(N788,SEARCH("/",N788)-1)</f>
        <v>music</v>
      </c>
      <c r="R788" t="str">
        <f>RIGHT(N788,LEN(N788)-SEARCH("/",N788))</f>
        <v>rock</v>
      </c>
      <c r="S788" s="11">
        <f>(((J788/60)/60)/24)+DATE(1970,1,1)+(-8/24)</f>
        <v>40982.722615740735</v>
      </c>
      <c r="T788" s="11">
        <f>(((I788/60)/60)/24)+DATE(1970,1,1)+(-8/24)</f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>LEFT(N789,SEARCH("/",N789)-1)</f>
        <v>music</v>
      </c>
      <c r="R789" t="str">
        <f>RIGHT(N789,LEN(N789)-SEARCH("/",N789))</f>
        <v>rock</v>
      </c>
      <c r="S789" s="11">
        <f>(((J789/60)/60)/24)+DATE(1970,1,1)+(-8/24)</f>
        <v>41549.294282407405</v>
      </c>
      <c r="T789" s="11">
        <f>(((I789/60)/60)/24)+DATE(1970,1,1)+(-8/24)</f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>LEFT(N790,SEARCH("/",N790)-1)</f>
        <v>music</v>
      </c>
      <c r="R790" t="str">
        <f>RIGHT(N790,LEN(N790)-SEARCH("/",N790))</f>
        <v>rock</v>
      </c>
      <c r="S790" s="11">
        <f>(((J790/60)/60)/24)+DATE(1970,1,1)+(-8/24)</f>
        <v>41058.673472222217</v>
      </c>
      <c r="T790" s="11">
        <f>(((I790/60)/60)/24)+DATE(1970,1,1)+(-8/24)</f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>LEFT(N791,SEARCH("/",N791)-1)</f>
        <v>music</v>
      </c>
      <c r="R791" t="str">
        <f>RIGHT(N791,LEN(N791)-SEARCH("/",N791))</f>
        <v>rock</v>
      </c>
      <c r="S791" s="11">
        <f>(((J791/60)/60)/24)+DATE(1970,1,1)+(-8/24)</f>
        <v>41276.852777777778</v>
      </c>
      <c r="T791" s="11">
        <f>(((I791/60)/60)/24)+DATE(1970,1,1)+(-8/24)</f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>LEFT(N792,SEARCH("/",N792)-1)</f>
        <v>music</v>
      </c>
      <c r="R792" t="str">
        <f>RIGHT(N792,LEN(N792)-SEARCH("/",N792))</f>
        <v>rock</v>
      </c>
      <c r="S792" s="11">
        <f>(((J792/60)/60)/24)+DATE(1970,1,1)+(-8/24)</f>
        <v>41275.714571759258</v>
      </c>
      <c r="T792" s="11">
        <f>(((I792/60)/60)/24)+DATE(1970,1,1)+(-8/24)</f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>LEFT(N793,SEARCH("/",N793)-1)</f>
        <v>music</v>
      </c>
      <c r="R793" t="str">
        <f>RIGHT(N793,LEN(N793)-SEARCH("/",N793))</f>
        <v>rock</v>
      </c>
      <c r="S793" s="11">
        <f>(((J793/60)/60)/24)+DATE(1970,1,1)+(-8/24)</f>
        <v>41557.447291666664</v>
      </c>
      <c r="T793" s="11">
        <f>(((I793/60)/60)/24)+DATE(1970,1,1)+(-8/24)</f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>LEFT(N794,SEARCH("/",N794)-1)</f>
        <v>music</v>
      </c>
      <c r="R794" t="str">
        <f>RIGHT(N794,LEN(N794)-SEARCH("/",N794))</f>
        <v>rock</v>
      </c>
      <c r="S794" s="11">
        <f>(((J794/60)/60)/24)+DATE(1970,1,1)+(-8/24)</f>
        <v>41555.540312500001</v>
      </c>
      <c r="T794" s="11">
        <f>(((I794/60)/60)/24)+DATE(1970,1,1)+(-8/24)</f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>LEFT(N795,SEARCH("/",N795)-1)</f>
        <v>music</v>
      </c>
      <c r="R795" t="str">
        <f>RIGHT(N795,LEN(N795)-SEARCH("/",N795))</f>
        <v>rock</v>
      </c>
      <c r="S795" s="11">
        <f>(((J795/60)/60)/24)+DATE(1970,1,1)+(-8/24)</f>
        <v>41442.407916666663</v>
      </c>
      <c r="T795" s="11">
        <f>(((I795/60)/60)/24)+DATE(1970,1,1)+(-8/24)</f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>LEFT(N796,SEARCH("/",N796)-1)</f>
        <v>music</v>
      </c>
      <c r="R796" t="str">
        <f>RIGHT(N796,LEN(N796)-SEARCH("/",N796))</f>
        <v>rock</v>
      </c>
      <c r="S796" s="11">
        <f>(((J796/60)/60)/24)+DATE(1970,1,1)+(-8/24)</f>
        <v>40735.781678240739</v>
      </c>
      <c r="T796" s="11">
        <f>(((I796/60)/60)/24)+DATE(1970,1,1)+(-8/24)</f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>LEFT(N797,SEARCH("/",N797)-1)</f>
        <v>music</v>
      </c>
      <c r="R797" t="str">
        <f>RIGHT(N797,LEN(N797)-SEARCH("/",N797))</f>
        <v>rock</v>
      </c>
      <c r="S797" s="11">
        <f>(((J797/60)/60)/24)+DATE(1970,1,1)+(-8/24)</f>
        <v>40963.279699074068</v>
      </c>
      <c r="T797" s="11">
        <f>(((I797/60)/60)/24)+DATE(1970,1,1)+(-8/24)</f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>LEFT(N798,SEARCH("/",N798)-1)</f>
        <v>music</v>
      </c>
      <c r="R798" t="str">
        <f>RIGHT(N798,LEN(N798)-SEARCH("/",N798))</f>
        <v>rock</v>
      </c>
      <c r="S798" s="11">
        <f>(((J798/60)/60)/24)+DATE(1970,1,1)+(-8/24)</f>
        <v>41502.549594907403</v>
      </c>
      <c r="T798" s="11">
        <f>(((I798/60)/60)/24)+DATE(1970,1,1)+(-8/24)</f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>LEFT(N799,SEARCH("/",N799)-1)</f>
        <v>music</v>
      </c>
      <c r="R799" t="str">
        <f>RIGHT(N799,LEN(N799)-SEARCH("/",N799))</f>
        <v>rock</v>
      </c>
      <c r="S799" s="11">
        <f>(((J799/60)/60)/24)+DATE(1970,1,1)+(-8/24)</f>
        <v>40996.660740740735</v>
      </c>
      <c r="T799" s="11">
        <f>(((I799/60)/60)/24)+DATE(1970,1,1)+(-8/24)</f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>LEFT(N800,SEARCH("/",N800)-1)</f>
        <v>music</v>
      </c>
      <c r="R800" t="str">
        <f>RIGHT(N800,LEN(N800)-SEARCH("/",N800))</f>
        <v>rock</v>
      </c>
      <c r="S800" s="11">
        <f>(((J800/60)/60)/24)+DATE(1970,1,1)+(-8/24)</f>
        <v>41882.256793981483</v>
      </c>
      <c r="T800" s="11">
        <f>(((I800/60)/60)/24)+DATE(1970,1,1)+(-8/24)</f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>LEFT(N801,SEARCH("/",N801)-1)</f>
        <v>music</v>
      </c>
      <c r="R801" t="str">
        <f>RIGHT(N801,LEN(N801)-SEARCH("/",N801))</f>
        <v>rock</v>
      </c>
      <c r="S801" s="11">
        <f>(((J801/60)/60)/24)+DATE(1970,1,1)+(-8/24)</f>
        <v>40996.333865740737</v>
      </c>
      <c r="T801" s="11">
        <f>(((I801/60)/60)/24)+DATE(1970,1,1)+(-8/24)</f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>LEFT(N802,SEARCH("/",N802)-1)</f>
        <v>music</v>
      </c>
      <c r="R802" t="str">
        <f>RIGHT(N802,LEN(N802)-SEARCH("/",N802))</f>
        <v>rock</v>
      </c>
      <c r="S802" s="11">
        <f>(((J802/60)/60)/24)+DATE(1970,1,1)+(-8/24)</f>
        <v>41863.100162037037</v>
      </c>
      <c r="T802" s="11">
        <f>(((I802/60)/60)/24)+DATE(1970,1,1)+(-8/24)</f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>LEFT(N803,SEARCH("/",N803)-1)</f>
        <v>music</v>
      </c>
      <c r="R803" t="str">
        <f>RIGHT(N803,LEN(N803)-SEARCH("/",N803))</f>
        <v>rock</v>
      </c>
      <c r="S803" s="11">
        <f>(((J803/60)/60)/24)+DATE(1970,1,1)+(-8/24)</f>
        <v>40695.462037037032</v>
      </c>
      <c r="T803" s="11">
        <f>(((I803/60)/60)/24)+DATE(1970,1,1)+(-8/24)</f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>LEFT(N804,SEARCH("/",N804)-1)</f>
        <v>music</v>
      </c>
      <c r="R804" t="str">
        <f>RIGHT(N804,LEN(N804)-SEARCH("/",N804))</f>
        <v>rock</v>
      </c>
      <c r="S804" s="11">
        <f>(((J804/60)/60)/24)+DATE(1970,1,1)+(-8/24)</f>
        <v>41122.688935185186</v>
      </c>
      <c r="T804" s="11">
        <f>(((I804/60)/60)/24)+DATE(1970,1,1)+(-8/24)</f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>LEFT(N805,SEARCH("/",N805)-1)</f>
        <v>music</v>
      </c>
      <c r="R805" t="str">
        <f>RIGHT(N805,LEN(N805)-SEARCH("/",N805))</f>
        <v>rock</v>
      </c>
      <c r="S805" s="11">
        <f>(((J805/60)/60)/24)+DATE(1970,1,1)+(-8/24)</f>
        <v>40665.616643518515</v>
      </c>
      <c r="T805" s="11">
        <f>(((I805/60)/60)/24)+DATE(1970,1,1)+(-8/24)</f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>LEFT(N806,SEARCH("/",N806)-1)</f>
        <v>music</v>
      </c>
      <c r="R806" t="str">
        <f>RIGHT(N806,LEN(N806)-SEARCH("/",N806))</f>
        <v>rock</v>
      </c>
      <c r="S806" s="11">
        <f>(((J806/60)/60)/24)+DATE(1970,1,1)+(-8/24)</f>
        <v>40729.772291666668</v>
      </c>
      <c r="T806" s="11">
        <f>(((I806/60)/60)/24)+DATE(1970,1,1)+(-8/24)</f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>LEFT(N807,SEARCH("/",N807)-1)</f>
        <v>music</v>
      </c>
      <c r="R807" t="str">
        <f>RIGHT(N807,LEN(N807)-SEARCH("/",N807))</f>
        <v>rock</v>
      </c>
      <c r="S807" s="11">
        <f>(((J807/60)/60)/24)+DATE(1970,1,1)+(-8/24)</f>
        <v>40690.489722222221</v>
      </c>
      <c r="T807" s="11">
        <f>(((I807/60)/60)/24)+DATE(1970,1,1)+(-8/24)</f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>LEFT(N808,SEARCH("/",N808)-1)</f>
        <v>music</v>
      </c>
      <c r="R808" t="str">
        <f>RIGHT(N808,LEN(N808)-SEARCH("/",N808))</f>
        <v>rock</v>
      </c>
      <c r="S808" s="11">
        <f>(((J808/60)/60)/24)+DATE(1970,1,1)+(-8/24)</f>
        <v>40763.358090277776</v>
      </c>
      <c r="T808" s="11">
        <f>(((I808/60)/60)/24)+DATE(1970,1,1)+(-8/24)</f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>LEFT(N809,SEARCH("/",N809)-1)</f>
        <v>music</v>
      </c>
      <c r="R809" t="str">
        <f>RIGHT(N809,LEN(N809)-SEARCH("/",N809))</f>
        <v>rock</v>
      </c>
      <c r="S809" s="11">
        <f>(((J809/60)/60)/24)+DATE(1970,1,1)+(-8/24)</f>
        <v>42759.295266203706</v>
      </c>
      <c r="T809" s="11">
        <f>(((I809/60)/60)/24)+DATE(1970,1,1)+(-8/24)</f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>LEFT(N810,SEARCH("/",N810)-1)</f>
        <v>music</v>
      </c>
      <c r="R810" t="str">
        <f>RIGHT(N810,LEN(N810)-SEARCH("/",N810))</f>
        <v>rock</v>
      </c>
      <c r="S810" s="11">
        <f>(((J810/60)/60)/24)+DATE(1970,1,1)+(-8/24)</f>
        <v>41961.767199074071</v>
      </c>
      <c r="T810" s="11">
        <f>(((I810/60)/60)/24)+DATE(1970,1,1)+(-8/24)</f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>LEFT(N811,SEARCH("/",N811)-1)</f>
        <v>music</v>
      </c>
      <c r="R811" t="str">
        <f>RIGHT(N811,LEN(N811)-SEARCH("/",N811))</f>
        <v>rock</v>
      </c>
      <c r="S811" s="11">
        <f>(((J811/60)/60)/24)+DATE(1970,1,1)+(-8/24)</f>
        <v>41628.500347222223</v>
      </c>
      <c r="T811" s="11">
        <f>(((I811/60)/60)/24)+DATE(1970,1,1)+(-8/24)</f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>LEFT(N812,SEARCH("/",N812)-1)</f>
        <v>music</v>
      </c>
      <c r="R812" t="str">
        <f>RIGHT(N812,LEN(N812)-SEARCH("/",N812))</f>
        <v>rock</v>
      </c>
      <c r="S812" s="11">
        <f>(((J812/60)/60)/24)+DATE(1970,1,1)+(-8/24)</f>
        <v>41122.722939814812</v>
      </c>
      <c r="T812" s="11">
        <f>(((I812/60)/60)/24)+DATE(1970,1,1)+(-8/24)</f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>LEFT(N813,SEARCH("/",N813)-1)</f>
        <v>music</v>
      </c>
      <c r="R813" t="str">
        <f>RIGHT(N813,LEN(N813)-SEARCH("/",N813))</f>
        <v>rock</v>
      </c>
      <c r="S813" s="11">
        <f>(((J813/60)/60)/24)+DATE(1970,1,1)+(-8/24)</f>
        <v>41443.310208333329</v>
      </c>
      <c r="T813" s="11">
        <f>(((I813/60)/60)/24)+DATE(1970,1,1)+(-8/24)</f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>LEFT(N814,SEARCH("/",N814)-1)</f>
        <v>music</v>
      </c>
      <c r="R814" t="str">
        <f>RIGHT(N814,LEN(N814)-SEARCH("/",N814))</f>
        <v>rock</v>
      </c>
      <c r="S814" s="11">
        <f>(((J814/60)/60)/24)+DATE(1970,1,1)+(-8/24)</f>
        <v>41281.684629629628</v>
      </c>
      <c r="T814" s="11">
        <f>(((I814/60)/60)/24)+DATE(1970,1,1)+(-8/24)</f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>LEFT(N815,SEARCH("/",N815)-1)</f>
        <v>music</v>
      </c>
      <c r="R815" t="str">
        <f>RIGHT(N815,LEN(N815)-SEARCH("/",N815))</f>
        <v>rock</v>
      </c>
      <c r="S815" s="11">
        <f>(((J815/60)/60)/24)+DATE(1970,1,1)+(-8/24)</f>
        <v>41080.626909722218</v>
      </c>
      <c r="T815" s="11">
        <f>(((I815/60)/60)/24)+DATE(1970,1,1)+(-8/24)</f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>LEFT(N816,SEARCH("/",N816)-1)</f>
        <v>music</v>
      </c>
      <c r="R816" t="str">
        <f>RIGHT(N816,LEN(N816)-SEARCH("/",N816))</f>
        <v>rock</v>
      </c>
      <c r="S816" s="11">
        <f>(((J816/60)/60)/24)+DATE(1970,1,1)+(-8/24)</f>
        <v>40679.409733796296</v>
      </c>
      <c r="T816" s="11">
        <f>(((I816/60)/60)/24)+DATE(1970,1,1)+(-8/24)</f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>LEFT(N817,SEARCH("/",N817)-1)</f>
        <v>music</v>
      </c>
      <c r="R817" t="str">
        <f>RIGHT(N817,LEN(N817)-SEARCH("/",N817))</f>
        <v>rock</v>
      </c>
      <c r="S817" s="11">
        <f>(((J817/60)/60)/24)+DATE(1970,1,1)+(-8/24)</f>
        <v>41914.58452546296</v>
      </c>
      <c r="T817" s="11">
        <f>(((I817/60)/60)/24)+DATE(1970,1,1)+(-8/24)</f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>LEFT(N818,SEARCH("/",N818)-1)</f>
        <v>music</v>
      </c>
      <c r="R818" t="str">
        <f>RIGHT(N818,LEN(N818)-SEARCH("/",N818))</f>
        <v>rock</v>
      </c>
      <c r="S818" s="11">
        <f>(((J818/60)/60)/24)+DATE(1970,1,1)+(-8/24)</f>
        <v>41341.537534722222</v>
      </c>
      <c r="T818" s="11">
        <f>(((I818/60)/60)/24)+DATE(1970,1,1)+(-8/24)</f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>LEFT(N819,SEARCH("/",N819)-1)</f>
        <v>music</v>
      </c>
      <c r="R819" t="str">
        <f>RIGHT(N819,LEN(N819)-SEARCH("/",N819))</f>
        <v>rock</v>
      </c>
      <c r="S819" s="11">
        <f>(((J819/60)/60)/24)+DATE(1970,1,1)+(-8/24)</f>
        <v>40925.266331018516</v>
      </c>
      <c r="T819" s="11">
        <f>(((I819/60)/60)/24)+DATE(1970,1,1)+(-8/24)</f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>LEFT(N820,SEARCH("/",N820)-1)</f>
        <v>music</v>
      </c>
      <c r="R820" t="str">
        <f>RIGHT(N820,LEN(N820)-SEARCH("/",N820))</f>
        <v>rock</v>
      </c>
      <c r="S820" s="11">
        <f>(((J820/60)/60)/24)+DATE(1970,1,1)+(-8/24)</f>
        <v>41120.54954861111</v>
      </c>
      <c r="T820" s="11">
        <f>(((I820/60)/60)/24)+DATE(1970,1,1)+(-8/24)</f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>LEFT(N821,SEARCH("/",N821)-1)</f>
        <v>music</v>
      </c>
      <c r="R821" t="str">
        <f>RIGHT(N821,LEN(N821)-SEARCH("/",N821))</f>
        <v>rock</v>
      </c>
      <c r="S821" s="11">
        <f>(((J821/60)/60)/24)+DATE(1970,1,1)+(-8/24)</f>
        <v>41619.664976851847</v>
      </c>
      <c r="T821" s="11">
        <f>(((I821/60)/60)/24)+DATE(1970,1,1)+(-8/24)</f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>LEFT(N822,SEARCH("/",N822)-1)</f>
        <v>music</v>
      </c>
      <c r="R822" t="str">
        <f>RIGHT(N822,LEN(N822)-SEARCH("/",N822))</f>
        <v>rock</v>
      </c>
      <c r="S822" s="11">
        <f>(((J822/60)/60)/24)+DATE(1970,1,1)+(-8/24)</f>
        <v>41768.508587962962</v>
      </c>
      <c r="T822" s="11">
        <f>(((I822/60)/60)/24)+DATE(1970,1,1)+(-8/24)</f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>LEFT(N823,SEARCH("/",N823)-1)</f>
        <v>music</v>
      </c>
      <c r="R823" t="str">
        <f>RIGHT(N823,LEN(N823)-SEARCH("/",N823))</f>
        <v>rock</v>
      </c>
      <c r="S823" s="11">
        <f>(((J823/60)/60)/24)+DATE(1970,1,1)+(-8/24)</f>
        <v>42093.58871527778</v>
      </c>
      <c r="T823" s="11">
        <f>(((I823/60)/60)/24)+DATE(1970,1,1)+(-8/24)</f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>LEFT(N824,SEARCH("/",N824)-1)</f>
        <v>music</v>
      </c>
      <c r="R824" t="str">
        <f>RIGHT(N824,LEN(N824)-SEARCH("/",N824))</f>
        <v>rock</v>
      </c>
      <c r="S824" s="11">
        <f>(((J824/60)/60)/24)+DATE(1970,1,1)+(-8/24)</f>
        <v>41157.614004629628</v>
      </c>
      <c r="T824" s="11">
        <f>(((I824/60)/60)/24)+DATE(1970,1,1)+(-8/24)</f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>LEFT(N825,SEARCH("/",N825)-1)</f>
        <v>music</v>
      </c>
      <c r="R825" t="str">
        <f>RIGHT(N825,LEN(N825)-SEARCH("/",N825))</f>
        <v>rock</v>
      </c>
      <c r="S825" s="11">
        <f>(((J825/60)/60)/24)+DATE(1970,1,1)+(-8/24)</f>
        <v>42055.639490740738</v>
      </c>
      <c r="T825" s="11">
        <f>(((I825/60)/60)/24)+DATE(1970,1,1)+(-8/24)</f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>LEFT(N826,SEARCH("/",N826)-1)</f>
        <v>music</v>
      </c>
      <c r="R826" t="str">
        <f>RIGHT(N826,LEN(N826)-SEARCH("/",N826))</f>
        <v>rock</v>
      </c>
      <c r="S826" s="11">
        <f>(((J826/60)/60)/24)+DATE(1970,1,1)+(-8/24)</f>
        <v>40249.908773148149</v>
      </c>
      <c r="T826" s="11">
        <f>(((I826/60)/60)/24)+DATE(1970,1,1)+(-8/24)</f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>LEFT(N827,SEARCH("/",N827)-1)</f>
        <v>music</v>
      </c>
      <c r="R827" t="str">
        <f>RIGHT(N827,LEN(N827)-SEARCH("/",N827))</f>
        <v>rock</v>
      </c>
      <c r="S827" s="11">
        <f>(((J827/60)/60)/24)+DATE(1970,1,1)+(-8/24)</f>
        <v>41185.973194444443</v>
      </c>
      <c r="T827" s="11">
        <f>(((I827/60)/60)/24)+DATE(1970,1,1)+(-8/24)</f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>LEFT(N828,SEARCH("/",N828)-1)</f>
        <v>music</v>
      </c>
      <c r="R828" t="str">
        <f>RIGHT(N828,LEN(N828)-SEARCH("/",N828))</f>
        <v>rock</v>
      </c>
      <c r="S828" s="11">
        <f>(((J828/60)/60)/24)+DATE(1970,1,1)+(-8/24)</f>
        <v>40972.705208333333</v>
      </c>
      <c r="T828" s="11">
        <f>(((I828/60)/60)/24)+DATE(1970,1,1)+(-8/24)</f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>LEFT(N829,SEARCH("/",N829)-1)</f>
        <v>music</v>
      </c>
      <c r="R829" t="str">
        <f>RIGHT(N829,LEN(N829)-SEARCH("/",N829))</f>
        <v>rock</v>
      </c>
      <c r="S829" s="11">
        <f>(((J829/60)/60)/24)+DATE(1970,1,1)+(-8/24)</f>
        <v>40927.140127314815</v>
      </c>
      <c r="T829" s="11">
        <f>(((I829/60)/60)/24)+DATE(1970,1,1)+(-8/24)</f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>LEFT(N830,SEARCH("/",N830)-1)</f>
        <v>music</v>
      </c>
      <c r="R830" t="str">
        <f>RIGHT(N830,LEN(N830)-SEARCH("/",N830))</f>
        <v>rock</v>
      </c>
      <c r="S830" s="11">
        <f>(((J830/60)/60)/24)+DATE(1970,1,1)+(-8/24)</f>
        <v>41072.71738425926</v>
      </c>
      <c r="T830" s="11">
        <f>(((I830/60)/60)/24)+DATE(1970,1,1)+(-8/24)</f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>LEFT(N831,SEARCH("/",N831)-1)</f>
        <v>music</v>
      </c>
      <c r="R831" t="str">
        <f>RIGHT(N831,LEN(N831)-SEARCH("/",N831))</f>
        <v>rock</v>
      </c>
      <c r="S831" s="11">
        <f>(((J831/60)/60)/24)+DATE(1970,1,1)+(-8/24)</f>
        <v>42504.468055555553</v>
      </c>
      <c r="T831" s="11">
        <f>(((I831/60)/60)/24)+DATE(1970,1,1)+(-8/24)</f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>LEFT(N832,SEARCH("/",N832)-1)</f>
        <v>music</v>
      </c>
      <c r="R832" t="str">
        <f>RIGHT(N832,LEN(N832)-SEARCH("/",N832))</f>
        <v>rock</v>
      </c>
      <c r="S832" s="11">
        <f>(((J832/60)/60)/24)+DATE(1970,1,1)+(-8/24)</f>
        <v>41325.192418981482</v>
      </c>
      <c r="T832" s="11">
        <f>(((I832/60)/60)/24)+DATE(1970,1,1)+(-8/24)</f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>LEFT(N833,SEARCH("/",N833)-1)</f>
        <v>music</v>
      </c>
      <c r="R833" t="str">
        <f>RIGHT(N833,LEN(N833)-SEARCH("/",N833))</f>
        <v>rock</v>
      </c>
      <c r="S833" s="11">
        <f>(((J833/60)/60)/24)+DATE(1970,1,1)+(-8/24)</f>
        <v>40996.313587962963</v>
      </c>
      <c r="T833" s="11">
        <f>(((I833/60)/60)/24)+DATE(1970,1,1)+(-8/24)</f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>LEFT(N834,SEARCH("/",N834)-1)</f>
        <v>music</v>
      </c>
      <c r="R834" t="str">
        <f>RIGHT(N834,LEN(N834)-SEARCH("/",N834))</f>
        <v>rock</v>
      </c>
      <c r="S834" s="11">
        <f>(((J834/60)/60)/24)+DATE(1970,1,1)+(-8/24)</f>
        <v>40869.341840277775</v>
      </c>
      <c r="T834" s="11">
        <f>(((I834/60)/60)/24)+DATE(1970,1,1)+(-8/24)</f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>LEFT(N835,SEARCH("/",N835)-1)</f>
        <v>music</v>
      </c>
      <c r="R835" t="str">
        <f>RIGHT(N835,LEN(N835)-SEARCH("/",N835))</f>
        <v>rock</v>
      </c>
      <c r="S835" s="11">
        <f>(((J835/60)/60)/24)+DATE(1970,1,1)+(-8/24)</f>
        <v>41718.544849537036</v>
      </c>
      <c r="T835" s="11">
        <f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>LEFT(N836,SEARCH("/",N836)-1)</f>
        <v>music</v>
      </c>
      <c r="R836" t="str">
        <f>RIGHT(N836,LEN(N836)-SEARCH("/",N836))</f>
        <v>rock</v>
      </c>
      <c r="S836" s="11">
        <f>(((J836/60)/60)/24)+DATE(1970,1,1)+(-8/24)</f>
        <v>41422.489490740736</v>
      </c>
      <c r="T836" s="11">
        <f>(((I836/60)/60)/24)+DATE(1970,1,1)+(-8/24)</f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>LEFT(N837,SEARCH("/",N837)-1)</f>
        <v>music</v>
      </c>
      <c r="R837" t="str">
        <f>RIGHT(N837,LEN(N837)-SEARCH("/",N837))</f>
        <v>rock</v>
      </c>
      <c r="S837" s="11">
        <f>(((J837/60)/60)/24)+DATE(1970,1,1)+(-8/24)</f>
        <v>41005.124513888884</v>
      </c>
      <c r="T837" s="11">
        <f>(((I837/60)/60)/24)+DATE(1970,1,1)+(-8/24)</f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>LEFT(N838,SEARCH("/",N838)-1)</f>
        <v>music</v>
      </c>
      <c r="R838" t="str">
        <f>RIGHT(N838,LEN(N838)-SEARCH("/",N838))</f>
        <v>rock</v>
      </c>
      <c r="S838" s="11">
        <f>(((J838/60)/60)/24)+DATE(1970,1,1)+(-8/24)</f>
        <v>41523.723587962959</v>
      </c>
      <c r="T838" s="11">
        <f>(((I838/60)/60)/24)+DATE(1970,1,1)+(-8/24)</f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>LEFT(N839,SEARCH("/",N839)-1)</f>
        <v>music</v>
      </c>
      <c r="R839" t="str">
        <f>RIGHT(N839,LEN(N839)-SEARCH("/",N839))</f>
        <v>rock</v>
      </c>
      <c r="S839" s="11">
        <f>(((J839/60)/60)/24)+DATE(1970,1,1)+(-8/24)</f>
        <v>41730.66506944444</v>
      </c>
      <c r="T839" s="11">
        <f>(((I839/60)/60)/24)+DATE(1970,1,1)+(-8/24)</f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>LEFT(N840,SEARCH("/",N840)-1)</f>
        <v>music</v>
      </c>
      <c r="R840" t="str">
        <f>RIGHT(N840,LEN(N840)-SEARCH("/",N840))</f>
        <v>rock</v>
      </c>
      <c r="S840" s="11">
        <f>(((J840/60)/60)/24)+DATE(1970,1,1)+(-8/24)</f>
        <v>40895.564641203702</v>
      </c>
      <c r="T840" s="11">
        <f>(((I840/60)/60)/24)+DATE(1970,1,1)+(-8/24)</f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>LEFT(N841,SEARCH("/",N841)-1)</f>
        <v>music</v>
      </c>
      <c r="R841" t="str">
        <f>RIGHT(N841,LEN(N841)-SEARCH("/",N841))</f>
        <v>rock</v>
      </c>
      <c r="S841" s="11">
        <f>(((J841/60)/60)/24)+DATE(1970,1,1)+(-8/24)</f>
        <v>41144.430046296293</v>
      </c>
      <c r="T841" s="11">
        <f>(((I841/60)/60)/24)+DATE(1970,1,1)+(-8/24)</f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>LEFT(N842,SEARCH("/",N842)-1)</f>
        <v>music</v>
      </c>
      <c r="R842" t="str">
        <f>RIGHT(N842,LEN(N842)-SEARCH("/",N842))</f>
        <v>metal</v>
      </c>
      <c r="S842" s="11">
        <f>(((J842/60)/60)/24)+DATE(1970,1,1)+(-8/24)</f>
        <v>42606.893368055556</v>
      </c>
      <c r="T842" s="11">
        <f>(((I842/60)/60)/24)+DATE(1970,1,1)+(-8/24)</f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>LEFT(N843,SEARCH("/",N843)-1)</f>
        <v>music</v>
      </c>
      <c r="R843" t="str">
        <f>RIGHT(N843,LEN(N843)-SEARCH("/",N843))</f>
        <v>metal</v>
      </c>
      <c r="S843" s="11">
        <f>(((J843/60)/60)/24)+DATE(1970,1,1)+(-8/24)</f>
        <v>41923.50535879629</v>
      </c>
      <c r="T843" s="11">
        <f>(((I843/60)/60)/24)+DATE(1970,1,1)+(-8/24)</f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>LEFT(N844,SEARCH("/",N844)-1)</f>
        <v>music</v>
      </c>
      <c r="R844" t="str">
        <f>RIGHT(N844,LEN(N844)-SEARCH("/",N844))</f>
        <v>metal</v>
      </c>
      <c r="S844" s="11">
        <f>(((J844/60)/60)/24)+DATE(1970,1,1)+(-8/24)</f>
        <v>41526.259062500001</v>
      </c>
      <c r="T844" s="11">
        <f>(((I844/60)/60)/24)+DATE(1970,1,1)+(-8/24)</f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>LEFT(N845,SEARCH("/",N845)-1)</f>
        <v>music</v>
      </c>
      <c r="R845" t="str">
        <f>RIGHT(N845,LEN(N845)-SEARCH("/",N845))</f>
        <v>metal</v>
      </c>
      <c r="S845" s="11">
        <f>(((J845/60)/60)/24)+DATE(1970,1,1)+(-8/24)</f>
        <v>42694.924537037034</v>
      </c>
      <c r="T845" s="11">
        <f>(((I845/60)/60)/24)+DATE(1970,1,1)+(-8/24)</f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>LEFT(N846,SEARCH("/",N846)-1)</f>
        <v>music</v>
      </c>
      <c r="R846" t="str">
        <f>RIGHT(N846,LEN(N846)-SEARCH("/",N846))</f>
        <v>metal</v>
      </c>
      <c r="S846" s="11">
        <f>(((J846/60)/60)/24)+DATE(1970,1,1)+(-8/24)</f>
        <v>41905.351296296292</v>
      </c>
      <c r="T846" s="11">
        <f>(((I846/60)/60)/24)+DATE(1970,1,1)+(-8/24)</f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>LEFT(N847,SEARCH("/",N847)-1)</f>
        <v>music</v>
      </c>
      <c r="R847" t="str">
        <f>RIGHT(N847,LEN(N847)-SEARCH("/",N847))</f>
        <v>metal</v>
      </c>
      <c r="S847" s="11">
        <f>(((J847/60)/60)/24)+DATE(1970,1,1)+(-8/24)</f>
        <v>42577.872638888883</v>
      </c>
      <c r="T847" s="11">
        <f>(((I847/60)/60)/24)+DATE(1970,1,1)+(-8/24)</f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>LEFT(N848,SEARCH("/",N848)-1)</f>
        <v>music</v>
      </c>
      <c r="R848" t="str">
        <f>RIGHT(N848,LEN(N848)-SEARCH("/",N848))</f>
        <v>metal</v>
      </c>
      <c r="S848" s="11">
        <f>(((J848/60)/60)/24)+DATE(1970,1,1)+(-8/24)</f>
        <v>41694.058506944442</v>
      </c>
      <c r="T848" s="11">
        <f>(((I848/60)/60)/24)+DATE(1970,1,1)+(-8/24)</f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>LEFT(N849,SEARCH("/",N849)-1)</f>
        <v>music</v>
      </c>
      <c r="R849" t="str">
        <f>RIGHT(N849,LEN(N849)-SEARCH("/",N849))</f>
        <v>metal</v>
      </c>
      <c r="S849" s="11">
        <f>(((J849/60)/60)/24)+DATE(1970,1,1)+(-8/24)</f>
        <v>42165.465000000004</v>
      </c>
      <c r="T849" s="11">
        <f>(((I849/60)/60)/24)+DATE(1970,1,1)+(-8/24)</f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>LEFT(N850,SEARCH("/",N850)-1)</f>
        <v>music</v>
      </c>
      <c r="R850" t="str">
        <f>RIGHT(N850,LEN(N850)-SEARCH("/",N850))</f>
        <v>metal</v>
      </c>
      <c r="S850" s="11">
        <f>(((J850/60)/60)/24)+DATE(1970,1,1)+(-8/24)</f>
        <v>42078.458715277775</v>
      </c>
      <c r="T850" s="11">
        <f>(((I850/60)/60)/24)+DATE(1970,1,1)+(-8/24)</f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>LEFT(N851,SEARCH("/",N851)-1)</f>
        <v>music</v>
      </c>
      <c r="R851" t="str">
        <f>RIGHT(N851,LEN(N851)-SEARCH("/",N851))</f>
        <v>metal</v>
      </c>
      <c r="S851" s="11">
        <f>(((J851/60)/60)/24)+DATE(1970,1,1)+(-8/24)</f>
        <v>42050.81555555555</v>
      </c>
      <c r="T851" s="11">
        <f>(((I851/60)/60)/24)+DATE(1970,1,1)+(-8/24)</f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>LEFT(N852,SEARCH("/",N852)-1)</f>
        <v>music</v>
      </c>
      <c r="R852" t="str">
        <f>RIGHT(N852,LEN(N852)-SEARCH("/",N852))</f>
        <v>metal</v>
      </c>
      <c r="S852" s="11">
        <f>(((J852/60)/60)/24)+DATE(1970,1,1)+(-8/24)</f>
        <v>42452.494409722225</v>
      </c>
      <c r="T852" s="11">
        <f>(((I852/60)/60)/24)+DATE(1970,1,1)+(-8/24)</f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>LEFT(N853,SEARCH("/",N853)-1)</f>
        <v>music</v>
      </c>
      <c r="R853" t="str">
        <f>RIGHT(N853,LEN(N853)-SEARCH("/",N853))</f>
        <v>metal</v>
      </c>
      <c r="S853" s="11">
        <f>(((J853/60)/60)/24)+DATE(1970,1,1)+(-8/24)</f>
        <v>42522.546909722216</v>
      </c>
      <c r="T853" s="11">
        <f>(((I853/60)/60)/24)+DATE(1970,1,1)+(-8/24)</f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>LEFT(N854,SEARCH("/",N854)-1)</f>
        <v>music</v>
      </c>
      <c r="R854" t="str">
        <f>RIGHT(N854,LEN(N854)-SEARCH("/",N854))</f>
        <v>metal</v>
      </c>
      <c r="S854" s="11">
        <f>(((J854/60)/60)/24)+DATE(1970,1,1)+(-8/24)</f>
        <v>42656.47216435185</v>
      </c>
      <c r="T854" s="11">
        <f>(((I854/60)/60)/24)+DATE(1970,1,1)+(-8/24)</f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>LEFT(N855,SEARCH("/",N855)-1)</f>
        <v>music</v>
      </c>
      <c r="R855" t="str">
        <f>RIGHT(N855,LEN(N855)-SEARCH("/",N855))</f>
        <v>metal</v>
      </c>
      <c r="S855" s="11">
        <f>(((J855/60)/60)/24)+DATE(1970,1,1)+(-8/24)</f>
        <v>42021.49894675926</v>
      </c>
      <c r="T855" s="11">
        <f>(((I855/60)/60)/24)+DATE(1970,1,1)+(-8/24)</f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>LEFT(N856,SEARCH("/",N856)-1)</f>
        <v>music</v>
      </c>
      <c r="R856" t="str">
        <f>RIGHT(N856,LEN(N856)-SEARCH("/",N856))</f>
        <v>metal</v>
      </c>
      <c r="S856" s="11">
        <f>(((J856/60)/60)/24)+DATE(1970,1,1)+(-8/24)</f>
        <v>42701.879004629627</v>
      </c>
      <c r="T856" s="11">
        <f>(((I856/60)/60)/24)+DATE(1970,1,1)+(-8/24)</f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>LEFT(N857,SEARCH("/",N857)-1)</f>
        <v>music</v>
      </c>
      <c r="R857" t="str">
        <f>RIGHT(N857,LEN(N857)-SEARCH("/",N857))</f>
        <v>metal</v>
      </c>
      <c r="S857" s="11">
        <f>(((J857/60)/60)/24)+DATE(1970,1,1)+(-8/24)</f>
        <v>42544.791863425926</v>
      </c>
      <c r="T857" s="11">
        <f>(((I857/60)/60)/24)+DATE(1970,1,1)+(-8/24)</f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>LEFT(N858,SEARCH("/",N858)-1)</f>
        <v>music</v>
      </c>
      <c r="R858" t="str">
        <f>RIGHT(N858,LEN(N858)-SEARCH("/",N858))</f>
        <v>metal</v>
      </c>
      <c r="S858" s="11">
        <f>(((J858/60)/60)/24)+DATE(1970,1,1)+(-8/24)</f>
        <v>42608.978657407402</v>
      </c>
      <c r="T858" s="11">
        <f>(((I858/60)/60)/24)+DATE(1970,1,1)+(-8/24)</f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>LEFT(N859,SEARCH("/",N859)-1)</f>
        <v>music</v>
      </c>
      <c r="R859" t="str">
        <f>RIGHT(N859,LEN(N859)-SEARCH("/",N859))</f>
        <v>metal</v>
      </c>
      <c r="S859" s="11">
        <f>(((J859/60)/60)/24)+DATE(1970,1,1)+(-8/24)</f>
        <v>42291.248043981475</v>
      </c>
      <c r="T859" s="11">
        <f>(((I859/60)/60)/24)+DATE(1970,1,1)+(-8/24)</f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>LEFT(N860,SEARCH("/",N860)-1)</f>
        <v>music</v>
      </c>
      <c r="R860" t="str">
        <f>RIGHT(N860,LEN(N860)-SEARCH("/",N860))</f>
        <v>metal</v>
      </c>
      <c r="S860" s="11">
        <f>(((J860/60)/60)/24)+DATE(1970,1,1)+(-8/24)</f>
        <v>42079.412245370368</v>
      </c>
      <c r="T860" s="11">
        <f>(((I860/60)/60)/24)+DATE(1970,1,1)+(-8/24)</f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>LEFT(N861,SEARCH("/",N861)-1)</f>
        <v>music</v>
      </c>
      <c r="R861" t="str">
        <f>RIGHT(N861,LEN(N861)-SEARCH("/",N861))</f>
        <v>metal</v>
      </c>
      <c r="S861" s="11">
        <f>(((J861/60)/60)/24)+DATE(1970,1,1)+(-8/24)</f>
        <v>42128.486898148149</v>
      </c>
      <c r="T861" s="11">
        <f>(((I861/60)/60)/24)+DATE(1970,1,1)+(-8/24)</f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>LEFT(N862,SEARCH("/",N862)-1)</f>
        <v>music</v>
      </c>
      <c r="R862" t="str">
        <f>RIGHT(N862,LEN(N862)-SEARCH("/",N862))</f>
        <v>jazz</v>
      </c>
      <c r="S862" s="11">
        <f>(((J862/60)/60)/24)+DATE(1970,1,1)+(-8/24)</f>
        <v>41570.149456018517</v>
      </c>
      <c r="T862" s="11">
        <f>(((I862/60)/60)/24)+DATE(1970,1,1)+(-8/24)</f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>LEFT(N863,SEARCH("/",N863)-1)</f>
        <v>music</v>
      </c>
      <c r="R863" t="str">
        <f>RIGHT(N863,LEN(N863)-SEARCH("/",N863))</f>
        <v>jazz</v>
      </c>
      <c r="S863" s="11">
        <f>(((J863/60)/60)/24)+DATE(1970,1,1)+(-8/24)</f>
        <v>42599.631990740738</v>
      </c>
      <c r="T863" s="11">
        <f>(((I863/60)/60)/24)+DATE(1970,1,1)+(-8/24)</f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>LEFT(N864,SEARCH("/",N864)-1)</f>
        <v>music</v>
      </c>
      <c r="R864" t="str">
        <f>RIGHT(N864,LEN(N864)-SEARCH("/",N864))</f>
        <v>jazz</v>
      </c>
      <c r="S864" s="11">
        <f>(((J864/60)/60)/24)+DATE(1970,1,1)+(-8/24)</f>
        <v>41559.221620370365</v>
      </c>
      <c r="T864" s="11">
        <f>(((I864/60)/60)/24)+DATE(1970,1,1)+(-8/24)</f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>LEFT(N865,SEARCH("/",N865)-1)</f>
        <v>music</v>
      </c>
      <c r="R865" t="str">
        <f>RIGHT(N865,LEN(N865)-SEARCH("/",N865))</f>
        <v>jazz</v>
      </c>
      <c r="S865" s="11">
        <f>(((J865/60)/60)/24)+DATE(1970,1,1)+(-8/24)</f>
        <v>40920.784328703703</v>
      </c>
      <c r="T865" s="11">
        <f>(((I865/60)/60)/24)+DATE(1970,1,1)+(-8/24)</f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>LEFT(N866,SEARCH("/",N866)-1)</f>
        <v>music</v>
      </c>
      <c r="R866" t="str">
        <f>RIGHT(N866,LEN(N866)-SEARCH("/",N866))</f>
        <v>jazz</v>
      </c>
      <c r="S866" s="11">
        <f>(((J866/60)/60)/24)+DATE(1970,1,1)+(-8/24)</f>
        <v>41540.773587962962</v>
      </c>
      <c r="T866" s="11">
        <f>(((I866/60)/60)/24)+DATE(1970,1,1)+(-8/24)</f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>LEFT(N867,SEARCH("/",N867)-1)</f>
        <v>music</v>
      </c>
      <c r="R867" t="str">
        <f>RIGHT(N867,LEN(N867)-SEARCH("/",N867))</f>
        <v>jazz</v>
      </c>
      <c r="S867" s="11">
        <f>(((J867/60)/60)/24)+DATE(1970,1,1)+(-8/24)</f>
        <v>41230.439780092594</v>
      </c>
      <c r="T867" s="11">
        <f>(((I867/60)/60)/24)+DATE(1970,1,1)+(-8/24)</f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>LEFT(N868,SEARCH("/",N868)-1)</f>
        <v>music</v>
      </c>
      <c r="R868" t="str">
        <f>RIGHT(N868,LEN(N868)-SEARCH("/",N868))</f>
        <v>jazz</v>
      </c>
      <c r="S868" s="11">
        <f>(((J868/60)/60)/24)+DATE(1970,1,1)+(-8/24)</f>
        <v>42025.304606481477</v>
      </c>
      <c r="T868" s="11">
        <f>(((I868/60)/60)/24)+DATE(1970,1,1)+(-8/24)</f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>LEFT(N869,SEARCH("/",N869)-1)</f>
        <v>music</v>
      </c>
      <c r="R869" t="str">
        <f>RIGHT(N869,LEN(N869)-SEARCH("/",N869))</f>
        <v>jazz</v>
      </c>
      <c r="S869" s="11">
        <f>(((J869/60)/60)/24)+DATE(1970,1,1)+(-8/24)</f>
        <v>40087.772060185183</v>
      </c>
      <c r="T869" s="11">
        <f>(((I869/60)/60)/24)+DATE(1970,1,1)+(-8/24)</f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>LEFT(N870,SEARCH("/",N870)-1)</f>
        <v>music</v>
      </c>
      <c r="R870" t="str">
        <f>RIGHT(N870,LEN(N870)-SEARCH("/",N870))</f>
        <v>jazz</v>
      </c>
      <c r="S870" s="11">
        <f>(((J870/60)/60)/24)+DATE(1970,1,1)+(-8/24)</f>
        <v>41615.694421296292</v>
      </c>
      <c r="T870" s="11">
        <f>(((I870/60)/60)/24)+DATE(1970,1,1)+(-8/24)</f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>LEFT(N871,SEARCH("/",N871)-1)</f>
        <v>music</v>
      </c>
      <c r="R871" t="str">
        <f>RIGHT(N871,LEN(N871)-SEARCH("/",N871))</f>
        <v>jazz</v>
      </c>
      <c r="S871" s="11">
        <f>(((J871/60)/60)/24)+DATE(1970,1,1)+(-8/24)</f>
        <v>41342.512233796297</v>
      </c>
      <c r="T871" s="11">
        <f>(((I871/60)/60)/24)+DATE(1970,1,1)+(-8/24)</f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>LEFT(N872,SEARCH("/",N872)-1)</f>
        <v>music</v>
      </c>
      <c r="R872" t="str">
        <f>RIGHT(N872,LEN(N872)-SEARCH("/",N872))</f>
        <v>jazz</v>
      </c>
      <c r="S872" s="11">
        <f>(((J872/60)/60)/24)+DATE(1970,1,1)+(-8/24)</f>
        <v>41487.688923611109</v>
      </c>
      <c r="T872" s="11">
        <f>(((I872/60)/60)/24)+DATE(1970,1,1)+(-8/24)</f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>LEFT(N873,SEARCH("/",N873)-1)</f>
        <v>music</v>
      </c>
      <c r="R873" t="str">
        <f>RIGHT(N873,LEN(N873)-SEARCH("/",N873))</f>
        <v>jazz</v>
      </c>
      <c r="S873" s="11">
        <f>(((J873/60)/60)/24)+DATE(1970,1,1)+(-8/24)</f>
        <v>41577.227951388886</v>
      </c>
      <c r="T873" s="11">
        <f>(((I873/60)/60)/24)+DATE(1970,1,1)+(-8/24)</f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>LEFT(N874,SEARCH("/",N874)-1)</f>
        <v>music</v>
      </c>
      <c r="R874" t="str">
        <f>RIGHT(N874,LEN(N874)-SEARCH("/",N874))</f>
        <v>jazz</v>
      </c>
      <c r="S874" s="11">
        <f>(((J874/60)/60)/24)+DATE(1970,1,1)+(-8/24)</f>
        <v>40567.492210648146</v>
      </c>
      <c r="T874" s="11">
        <f>(((I874/60)/60)/24)+DATE(1970,1,1)+(-8/24)</f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>LEFT(N875,SEARCH("/",N875)-1)</f>
        <v>music</v>
      </c>
      <c r="R875" t="str">
        <f>RIGHT(N875,LEN(N875)-SEARCH("/",N875))</f>
        <v>jazz</v>
      </c>
      <c r="S875" s="11">
        <f>(((J875/60)/60)/24)+DATE(1970,1,1)+(-8/24)</f>
        <v>41183.833796296298</v>
      </c>
      <c r="T875" s="11">
        <f>(((I875/60)/60)/24)+DATE(1970,1,1)+(-8/24)</f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>LEFT(N876,SEARCH("/",N876)-1)</f>
        <v>music</v>
      </c>
      <c r="R876" t="str">
        <f>RIGHT(N876,LEN(N876)-SEARCH("/",N876))</f>
        <v>jazz</v>
      </c>
      <c r="S876" s="11">
        <f>(((J876/60)/60)/24)+DATE(1970,1,1)+(-8/24)</f>
        <v>41368.250393518516</v>
      </c>
      <c r="T876" s="11">
        <f>(((I876/60)/60)/24)+DATE(1970,1,1)+(-8/24)</f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>LEFT(N877,SEARCH("/",N877)-1)</f>
        <v>music</v>
      </c>
      <c r="R877" t="str">
        <f>RIGHT(N877,LEN(N877)-SEARCH("/",N877))</f>
        <v>jazz</v>
      </c>
      <c r="S877" s="11">
        <f>(((J877/60)/60)/24)+DATE(1970,1,1)+(-8/24)</f>
        <v>42248.390405092585</v>
      </c>
      <c r="T877" s="11">
        <f>(((I877/60)/60)/24)+DATE(1970,1,1)+(-8/24)</f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>LEFT(N878,SEARCH("/",N878)-1)</f>
        <v>music</v>
      </c>
      <c r="R878" t="str">
        <f>RIGHT(N878,LEN(N878)-SEARCH("/",N878))</f>
        <v>jazz</v>
      </c>
      <c r="S878" s="11">
        <f>(((J878/60)/60)/24)+DATE(1970,1,1)+(-8/24)</f>
        <v>41276.163506944438</v>
      </c>
      <c r="T878" s="11">
        <f>(((I878/60)/60)/24)+DATE(1970,1,1)+(-8/24)</f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>LEFT(N879,SEARCH("/",N879)-1)</f>
        <v>music</v>
      </c>
      <c r="R879" t="str">
        <f>RIGHT(N879,LEN(N879)-SEARCH("/",N879))</f>
        <v>jazz</v>
      </c>
      <c r="S879" s="11">
        <f>(((J879/60)/60)/24)+DATE(1970,1,1)+(-8/24)</f>
        <v>41597.455555555556</v>
      </c>
      <c r="T879" s="11">
        <f>(((I879/60)/60)/24)+DATE(1970,1,1)+(-8/24)</f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>LEFT(N880,SEARCH("/",N880)-1)</f>
        <v>music</v>
      </c>
      <c r="R880" t="str">
        <f>RIGHT(N880,LEN(N880)-SEARCH("/",N880))</f>
        <v>jazz</v>
      </c>
      <c r="S880" s="11">
        <f>(((J880/60)/60)/24)+DATE(1970,1,1)+(-8/24)</f>
        <v>40504.899583333332</v>
      </c>
      <c r="T880" s="11">
        <f>(((I880/60)/60)/24)+DATE(1970,1,1)+(-8/24)</f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>LEFT(N881,SEARCH("/",N881)-1)</f>
        <v>music</v>
      </c>
      <c r="R881" t="str">
        <f>RIGHT(N881,LEN(N881)-SEARCH("/",N881))</f>
        <v>jazz</v>
      </c>
      <c r="S881" s="11">
        <f>(((J881/60)/60)/24)+DATE(1970,1,1)+(-8/24)</f>
        <v>41037.496585648143</v>
      </c>
      <c r="T881" s="11">
        <f>(((I881/60)/60)/24)+DATE(1970,1,1)+(-8/24)</f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>LEFT(N882,SEARCH("/",N882)-1)</f>
        <v>music</v>
      </c>
      <c r="R882" t="str">
        <f>RIGHT(N882,LEN(N882)-SEARCH("/",N882))</f>
        <v>indie rock</v>
      </c>
      <c r="S882" s="11">
        <f>(((J882/60)/60)/24)+DATE(1970,1,1)+(-8/24)</f>
        <v>41178.987708333334</v>
      </c>
      <c r="T882" s="11">
        <f>(((I882/60)/60)/24)+DATE(1970,1,1)+(-8/24)</f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>LEFT(N883,SEARCH("/",N883)-1)</f>
        <v>music</v>
      </c>
      <c r="R883" t="str">
        <f>RIGHT(N883,LEN(N883)-SEARCH("/",N883))</f>
        <v>indie rock</v>
      </c>
      <c r="S883" s="11">
        <f>(((J883/60)/60)/24)+DATE(1970,1,1)+(-8/24)</f>
        <v>40876.917662037034</v>
      </c>
      <c r="T883" s="11">
        <f>(((I883/60)/60)/24)+DATE(1970,1,1)+(-8/24)</f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>LEFT(N884,SEARCH("/",N884)-1)</f>
        <v>music</v>
      </c>
      <c r="R884" t="str">
        <f>RIGHT(N884,LEN(N884)-SEARCH("/",N884))</f>
        <v>indie rock</v>
      </c>
      <c r="S884" s="11">
        <f>(((J884/60)/60)/24)+DATE(1970,1,1)+(-8/24)</f>
        <v>40759.527199074073</v>
      </c>
      <c r="T884" s="11">
        <f>(((I884/60)/60)/24)+DATE(1970,1,1)+(-8/24)</f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>LEFT(N885,SEARCH("/",N885)-1)</f>
        <v>music</v>
      </c>
      <c r="R885" t="str">
        <f>RIGHT(N885,LEN(N885)-SEARCH("/",N885))</f>
        <v>indie rock</v>
      </c>
      <c r="S885" s="11">
        <f>(((J885/60)/60)/24)+DATE(1970,1,1)+(-8/24)</f>
        <v>42371.602256944439</v>
      </c>
      <c r="T885" s="11">
        <f>(((I885/60)/60)/24)+DATE(1970,1,1)+(-8/24)</f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>LEFT(N886,SEARCH("/",N886)-1)</f>
        <v>music</v>
      </c>
      <c r="R886" t="str">
        <f>RIGHT(N886,LEN(N886)-SEARCH("/",N886))</f>
        <v>indie rock</v>
      </c>
      <c r="S886" s="11">
        <f>(((J886/60)/60)/24)+DATE(1970,1,1)+(-8/24)</f>
        <v>40981.469282407401</v>
      </c>
      <c r="T886" s="11">
        <f>(((I886/60)/60)/24)+DATE(1970,1,1)+(-8/24)</f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>LEFT(N887,SEARCH("/",N887)-1)</f>
        <v>music</v>
      </c>
      <c r="R887" t="str">
        <f>RIGHT(N887,LEN(N887)-SEARCH("/",N887))</f>
        <v>indie rock</v>
      </c>
      <c r="S887" s="11">
        <f>(((J887/60)/60)/24)+DATE(1970,1,1)+(-8/24)</f>
        <v>42713.607766203706</v>
      </c>
      <c r="T887" s="11">
        <f>(((I887/60)/60)/24)+DATE(1970,1,1)+(-8/24)</f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>LEFT(N888,SEARCH("/",N888)-1)</f>
        <v>music</v>
      </c>
      <c r="R888" t="str">
        <f>RIGHT(N888,LEN(N888)-SEARCH("/",N888))</f>
        <v>indie rock</v>
      </c>
      <c r="S888" s="11">
        <f>(((J888/60)/60)/24)+DATE(1970,1,1)+(-8/24)</f>
        <v>42603.537187499998</v>
      </c>
      <c r="T888" s="11">
        <f>(((I888/60)/60)/24)+DATE(1970,1,1)+(-8/24)</f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>LEFT(N889,SEARCH("/",N889)-1)</f>
        <v>music</v>
      </c>
      <c r="R889" t="str">
        <f>RIGHT(N889,LEN(N889)-SEARCH("/",N889))</f>
        <v>indie rock</v>
      </c>
      <c r="S889" s="11">
        <f>(((J889/60)/60)/24)+DATE(1970,1,1)+(-8/24)</f>
        <v>41026.62563657407</v>
      </c>
      <c r="T889" s="11">
        <f>(((I889/60)/60)/24)+DATE(1970,1,1)+(-8/24)</f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>LEFT(N890,SEARCH("/",N890)-1)</f>
        <v>music</v>
      </c>
      <c r="R890" t="str">
        <f>RIGHT(N890,LEN(N890)-SEARCH("/",N890))</f>
        <v>indie rock</v>
      </c>
      <c r="S890" s="11">
        <f>(((J890/60)/60)/24)+DATE(1970,1,1)+(-8/24)</f>
        <v>40751.419965277775</v>
      </c>
      <c r="T890" s="11">
        <f>(((I890/60)/60)/24)+DATE(1970,1,1)+(-8/24)</f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>LEFT(N891,SEARCH("/",N891)-1)</f>
        <v>music</v>
      </c>
      <c r="R891" t="str">
        <f>RIGHT(N891,LEN(N891)-SEARCH("/",N891))</f>
        <v>indie rock</v>
      </c>
      <c r="S891" s="11">
        <f>(((J891/60)/60)/24)+DATE(1970,1,1)+(-8/24)</f>
        <v>41887.450729166667</v>
      </c>
      <c r="T891" s="11">
        <f>(((I891/60)/60)/24)+DATE(1970,1,1)+(-8/24)</f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>LEFT(N892,SEARCH("/",N892)-1)</f>
        <v>music</v>
      </c>
      <c r="R892" t="str">
        <f>RIGHT(N892,LEN(N892)-SEARCH("/",N892))</f>
        <v>indie rock</v>
      </c>
      <c r="S892" s="11">
        <f>(((J892/60)/60)/24)+DATE(1970,1,1)+(-8/24)</f>
        <v>41569.365497685183</v>
      </c>
      <c r="T892" s="11">
        <f>(((I892/60)/60)/24)+DATE(1970,1,1)+(-8/24)</f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>LEFT(N893,SEARCH("/",N893)-1)</f>
        <v>music</v>
      </c>
      <c r="R893" t="str">
        <f>RIGHT(N893,LEN(N893)-SEARCH("/",N893))</f>
        <v>indie rock</v>
      </c>
      <c r="S893" s="11">
        <f>(((J893/60)/60)/24)+DATE(1970,1,1)+(-8/24)</f>
        <v>41841.698263888888</v>
      </c>
      <c r="T893" s="11">
        <f>(((I893/60)/60)/24)+DATE(1970,1,1)+(-8/24)</f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>LEFT(N894,SEARCH("/",N894)-1)</f>
        <v>music</v>
      </c>
      <c r="R894" t="str">
        <f>RIGHT(N894,LEN(N894)-SEARCH("/",N894))</f>
        <v>indie rock</v>
      </c>
      <c r="S894" s="11">
        <f>(((J894/60)/60)/24)+DATE(1970,1,1)+(-8/24)</f>
        <v>40303.866701388884</v>
      </c>
      <c r="T894" s="11">
        <f>(((I894/60)/60)/24)+DATE(1970,1,1)+(-8/24)</f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>LEFT(N895,SEARCH("/",N895)-1)</f>
        <v>music</v>
      </c>
      <c r="R895" t="str">
        <f>RIGHT(N895,LEN(N895)-SEARCH("/",N895))</f>
        <v>indie rock</v>
      </c>
      <c r="S895" s="11">
        <f>(((J895/60)/60)/24)+DATE(1970,1,1)+(-8/24)</f>
        <v>42065.564386574071</v>
      </c>
      <c r="T895" s="11">
        <f>(((I895/60)/60)/24)+DATE(1970,1,1)+(-8/24)</f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>LEFT(N896,SEARCH("/",N896)-1)</f>
        <v>music</v>
      </c>
      <c r="R896" t="str">
        <f>RIGHT(N896,LEN(N896)-SEARCH("/",N896))</f>
        <v>indie rock</v>
      </c>
      <c r="S896" s="11">
        <f>(((J896/60)/60)/24)+DATE(1970,1,1)+(-8/24)</f>
        <v>42496.648263888892</v>
      </c>
      <c r="T896" s="11">
        <f>(((I896/60)/60)/24)+DATE(1970,1,1)+(-8/24)</f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>LEFT(N897,SEARCH("/",N897)-1)</f>
        <v>music</v>
      </c>
      <c r="R897" t="str">
        <f>RIGHT(N897,LEN(N897)-SEARCH("/",N897))</f>
        <v>indie rock</v>
      </c>
      <c r="S897" s="11">
        <f>(((J897/60)/60)/24)+DATE(1970,1,1)+(-8/24)</f>
        <v>40430.794317129628</v>
      </c>
      <c r="T897" s="11">
        <f>(((I897/60)/60)/24)+DATE(1970,1,1)+(-8/24)</f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>LEFT(N898,SEARCH("/",N898)-1)</f>
        <v>music</v>
      </c>
      <c r="R898" t="str">
        <f>RIGHT(N898,LEN(N898)-SEARCH("/",N898))</f>
        <v>indie rock</v>
      </c>
      <c r="S898" s="11">
        <f>(((J898/60)/60)/24)+DATE(1970,1,1)+(-8/24)</f>
        <v>42218.539652777778</v>
      </c>
      <c r="T898" s="11">
        <f>(((I898/60)/60)/24)+DATE(1970,1,1)+(-8/24)</f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>LEFT(N899,SEARCH("/",N899)-1)</f>
        <v>music</v>
      </c>
      <c r="R899" t="str">
        <f>RIGHT(N899,LEN(N899)-SEARCH("/",N899))</f>
        <v>indie rock</v>
      </c>
      <c r="S899" s="11">
        <f>(((J899/60)/60)/24)+DATE(1970,1,1)+(-8/24)</f>
        <v>41211.355416666665</v>
      </c>
      <c r="T899" s="11">
        <f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>LEFT(N900,SEARCH("/",N900)-1)</f>
        <v>music</v>
      </c>
      <c r="R900" t="str">
        <f>RIGHT(N900,LEN(N900)-SEARCH("/",N900))</f>
        <v>indie rock</v>
      </c>
      <c r="S900" s="11">
        <f>(((J900/60)/60)/24)+DATE(1970,1,1)+(-8/24)</f>
        <v>40878.424884259257</v>
      </c>
      <c r="T900" s="11">
        <f>(((I900/60)/60)/24)+DATE(1970,1,1)+(-8/24)</f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>LEFT(N901,SEARCH("/",N901)-1)</f>
        <v>music</v>
      </c>
      <c r="R901" t="str">
        <f>RIGHT(N901,LEN(N901)-SEARCH("/",N901))</f>
        <v>indie rock</v>
      </c>
      <c r="S901" s="11">
        <f>(((J901/60)/60)/24)+DATE(1970,1,1)+(-8/24)</f>
        <v>40645.765763888885</v>
      </c>
      <c r="T901" s="11">
        <f>(((I901/60)/60)/24)+DATE(1970,1,1)+(-8/24)</f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>LEFT(N902,SEARCH("/",N902)-1)</f>
        <v>music</v>
      </c>
      <c r="R902" t="str">
        <f>RIGHT(N902,LEN(N902)-SEARCH("/",N902))</f>
        <v>jazz</v>
      </c>
      <c r="S902" s="11">
        <f>(((J902/60)/60)/24)+DATE(1970,1,1)+(-8/24)</f>
        <v>42429.516226851854</v>
      </c>
      <c r="T902" s="11">
        <f>(((I902/60)/60)/24)+DATE(1970,1,1)+(-8/24)</f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>LEFT(N903,SEARCH("/",N903)-1)</f>
        <v>music</v>
      </c>
      <c r="R903" t="str">
        <f>RIGHT(N903,LEN(N903)-SEARCH("/",N903))</f>
        <v>jazz</v>
      </c>
      <c r="S903" s="11">
        <f>(((J903/60)/60)/24)+DATE(1970,1,1)+(-8/24)</f>
        <v>40291.478171296294</v>
      </c>
      <c r="T903" s="11">
        <f>(((I903/60)/60)/24)+DATE(1970,1,1)+(-8/24)</f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>LEFT(N904,SEARCH("/",N904)-1)</f>
        <v>music</v>
      </c>
      <c r="R904" t="str">
        <f>RIGHT(N904,LEN(N904)-SEARCH("/",N904))</f>
        <v>jazz</v>
      </c>
      <c r="S904" s="11">
        <f>(((J904/60)/60)/24)+DATE(1970,1,1)+(-8/24)</f>
        <v>41829.632199074069</v>
      </c>
      <c r="T904" s="11">
        <f>(((I904/60)/60)/24)+DATE(1970,1,1)+(-8/24)</f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>LEFT(N905,SEARCH("/",N905)-1)</f>
        <v>music</v>
      </c>
      <c r="R905" t="str">
        <f>RIGHT(N905,LEN(N905)-SEARCH("/",N905))</f>
        <v>jazz</v>
      </c>
      <c r="S905" s="11">
        <f>(((J905/60)/60)/24)+DATE(1970,1,1)+(-8/24)</f>
        <v>41149.462731481479</v>
      </c>
      <c r="T905" s="11">
        <f>(((I905/60)/60)/24)+DATE(1970,1,1)+(-8/24)</f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>LEFT(N906,SEARCH("/",N906)-1)</f>
        <v>music</v>
      </c>
      <c r="R906" t="str">
        <f>RIGHT(N906,LEN(N906)-SEARCH("/",N906))</f>
        <v>jazz</v>
      </c>
      <c r="S906" s="11">
        <f>(((J906/60)/60)/24)+DATE(1970,1,1)+(-8/24)</f>
        <v>42341.74695601852</v>
      </c>
      <c r="T906" s="11">
        <f>(((I906/60)/60)/24)+DATE(1970,1,1)+(-8/24)</f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>LEFT(N907,SEARCH("/",N907)-1)</f>
        <v>music</v>
      </c>
      <c r="R907" t="str">
        <f>RIGHT(N907,LEN(N907)-SEARCH("/",N907))</f>
        <v>jazz</v>
      </c>
      <c r="S907" s="11">
        <f>(((J907/60)/60)/24)+DATE(1970,1,1)+(-8/24)</f>
        <v>40506.906550925924</v>
      </c>
      <c r="T907" s="11">
        <f>(((I907/60)/60)/24)+DATE(1970,1,1)+(-8/24)</f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>LEFT(N908,SEARCH("/",N908)-1)</f>
        <v>music</v>
      </c>
      <c r="R908" t="str">
        <f>RIGHT(N908,LEN(N908)-SEARCH("/",N908))</f>
        <v>jazz</v>
      </c>
      <c r="S908" s="11">
        <f>(((J908/60)/60)/24)+DATE(1970,1,1)+(-8/24)</f>
        <v>41680.856365740736</v>
      </c>
      <c r="T908" s="11">
        <f>(((I908/60)/60)/24)+DATE(1970,1,1)+(-8/24)</f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>LEFT(N909,SEARCH("/",N909)-1)</f>
        <v>music</v>
      </c>
      <c r="R909" t="str">
        <f>RIGHT(N909,LEN(N909)-SEARCH("/",N909))</f>
        <v>jazz</v>
      </c>
      <c r="S909" s="11">
        <f>(((J909/60)/60)/24)+DATE(1970,1,1)+(-8/24)</f>
        <v>40766.8590625</v>
      </c>
      <c r="T909" s="11">
        <f>(((I909/60)/60)/24)+DATE(1970,1,1)+(-8/24)</f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>LEFT(N910,SEARCH("/",N910)-1)</f>
        <v>music</v>
      </c>
      <c r="R910" t="str">
        <f>RIGHT(N910,LEN(N910)-SEARCH("/",N910))</f>
        <v>jazz</v>
      </c>
      <c r="S910" s="11">
        <f>(((J910/60)/60)/24)+DATE(1970,1,1)+(-8/24)</f>
        <v>40340.468229166661</v>
      </c>
      <c r="T910" s="11">
        <f>(((I910/60)/60)/24)+DATE(1970,1,1)+(-8/24)</f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>LEFT(N911,SEARCH("/",N911)-1)</f>
        <v>music</v>
      </c>
      <c r="R911" t="str">
        <f>RIGHT(N911,LEN(N911)-SEARCH("/",N911))</f>
        <v>jazz</v>
      </c>
      <c r="S911" s="11">
        <f>(((J911/60)/60)/24)+DATE(1970,1,1)+(-8/24)</f>
        <v>41081.356944444444</v>
      </c>
      <c r="T911" s="11">
        <f>(((I911/60)/60)/24)+DATE(1970,1,1)+(-8/24)</f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>LEFT(N912,SEARCH("/",N912)-1)</f>
        <v>music</v>
      </c>
      <c r="R912" t="str">
        <f>RIGHT(N912,LEN(N912)-SEARCH("/",N912))</f>
        <v>jazz</v>
      </c>
      <c r="S912" s="11">
        <f>(((J912/60)/60)/24)+DATE(1970,1,1)+(-8/24)</f>
        <v>42737.212025462963</v>
      </c>
      <c r="T912" s="11">
        <f>(((I912/60)/60)/24)+DATE(1970,1,1)+(-8/24)</f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>LEFT(N913,SEARCH("/",N913)-1)</f>
        <v>music</v>
      </c>
      <c r="R913" t="str">
        <f>RIGHT(N913,LEN(N913)-SEARCH("/",N913))</f>
        <v>jazz</v>
      </c>
      <c r="S913" s="11">
        <f>(((J913/60)/60)/24)+DATE(1970,1,1)+(-8/24)</f>
        <v>41641.671817129631</v>
      </c>
      <c r="T913" s="11">
        <f>(((I913/60)/60)/24)+DATE(1970,1,1)+(-8/24)</f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>LEFT(N914,SEARCH("/",N914)-1)</f>
        <v>music</v>
      </c>
      <c r="R914" t="str">
        <f>RIGHT(N914,LEN(N914)-SEARCH("/",N914))</f>
        <v>jazz</v>
      </c>
      <c r="S914" s="11">
        <f>(((J914/60)/60)/24)+DATE(1970,1,1)+(-8/24)</f>
        <v>41193.776006944441</v>
      </c>
      <c r="T914" s="11">
        <f>(((I914/60)/60)/24)+DATE(1970,1,1)+(-8/24)</f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>LEFT(N915,SEARCH("/",N915)-1)</f>
        <v>music</v>
      </c>
      <c r="R915" t="str">
        <f>RIGHT(N915,LEN(N915)-SEARCH("/",N915))</f>
        <v>jazz</v>
      </c>
      <c r="S915" s="11">
        <f>(((J915/60)/60)/24)+DATE(1970,1,1)+(-8/24)</f>
        <v>41003.805775462963</v>
      </c>
      <c r="T915" s="11">
        <f>(((I915/60)/60)/24)+DATE(1970,1,1)+(-8/24)</f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>LEFT(N916,SEARCH("/",N916)-1)</f>
        <v>music</v>
      </c>
      <c r="R916" t="str">
        <f>RIGHT(N916,LEN(N916)-SEARCH("/",N916))</f>
        <v>jazz</v>
      </c>
      <c r="S916" s="11">
        <f>(((J916/60)/60)/24)+DATE(1970,1,1)+(-8/24)</f>
        <v>41116.429942129631</v>
      </c>
      <c r="T916" s="11">
        <f>(((I916/60)/60)/24)+DATE(1970,1,1)+(-8/24)</f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>LEFT(N917,SEARCH("/",N917)-1)</f>
        <v>music</v>
      </c>
      <c r="R917" t="str">
        <f>RIGHT(N917,LEN(N917)-SEARCH("/",N917))</f>
        <v>jazz</v>
      </c>
      <c r="S917" s="11">
        <f>(((J917/60)/60)/24)+DATE(1970,1,1)+(-8/24)</f>
        <v>40937.346226851849</v>
      </c>
      <c r="T917" s="11">
        <f>(((I917/60)/60)/24)+DATE(1970,1,1)+(-8/24)</f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>LEFT(N918,SEARCH("/",N918)-1)</f>
        <v>music</v>
      </c>
      <c r="R918" t="str">
        <f>RIGHT(N918,LEN(N918)-SEARCH("/",N918))</f>
        <v>jazz</v>
      </c>
      <c r="S918" s="11">
        <f>(((J918/60)/60)/24)+DATE(1970,1,1)+(-8/24)</f>
        <v>40434.520069444443</v>
      </c>
      <c r="T918" s="11">
        <f>(((I918/60)/60)/24)+DATE(1970,1,1)+(-8/24)</f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>LEFT(N919,SEARCH("/",N919)-1)</f>
        <v>music</v>
      </c>
      <c r="R919" t="str">
        <f>RIGHT(N919,LEN(N919)-SEARCH("/",N919))</f>
        <v>jazz</v>
      </c>
      <c r="S919" s="11">
        <f>(((J919/60)/60)/24)+DATE(1970,1,1)+(-8/24)</f>
        <v>41802.610300925924</v>
      </c>
      <c r="T919" s="11">
        <f>(((I919/60)/60)/24)+DATE(1970,1,1)+(-8/24)</f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>LEFT(N920,SEARCH("/",N920)-1)</f>
        <v>music</v>
      </c>
      <c r="R920" t="str">
        <f>RIGHT(N920,LEN(N920)-SEARCH("/",N920))</f>
        <v>jazz</v>
      </c>
      <c r="S920" s="11">
        <f>(((J920/60)/60)/24)+DATE(1970,1,1)+(-8/24)</f>
        <v>41944.582881944443</v>
      </c>
      <c r="T920" s="11">
        <f>(((I920/60)/60)/24)+DATE(1970,1,1)+(-8/24)</f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>LEFT(N921,SEARCH("/",N921)-1)</f>
        <v>music</v>
      </c>
      <c r="R921" t="str">
        <f>RIGHT(N921,LEN(N921)-SEARCH("/",N921))</f>
        <v>jazz</v>
      </c>
      <c r="S921" s="11">
        <f>(((J921/60)/60)/24)+DATE(1970,1,1)+(-8/24)</f>
        <v>41227.308391203704</v>
      </c>
      <c r="T921" s="11">
        <f>(((I921/60)/60)/24)+DATE(1970,1,1)+(-8/24)</f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>LEFT(N922,SEARCH("/",N922)-1)</f>
        <v>music</v>
      </c>
      <c r="R922" t="str">
        <f>RIGHT(N922,LEN(N922)-SEARCH("/",N922))</f>
        <v>jazz</v>
      </c>
      <c r="S922" s="11">
        <f>(((J922/60)/60)/24)+DATE(1970,1,1)+(-8/24)</f>
        <v>41562.338217592594</v>
      </c>
      <c r="T922" s="11">
        <f>(((I922/60)/60)/24)+DATE(1970,1,1)+(-8/24)</f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>LEFT(N923,SEARCH("/",N923)-1)</f>
        <v>music</v>
      </c>
      <c r="R923" t="str">
        <f>RIGHT(N923,LEN(N923)-SEARCH("/",N923))</f>
        <v>jazz</v>
      </c>
      <c r="S923" s="11">
        <f>(((J923/60)/60)/24)+DATE(1970,1,1)+(-8/24)</f>
        <v>40846.837685185179</v>
      </c>
      <c r="T923" s="11">
        <f>(((I923/60)/60)/24)+DATE(1970,1,1)+(-8/24)</f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>LEFT(N924,SEARCH("/",N924)-1)</f>
        <v>music</v>
      </c>
      <c r="R924" t="str">
        <f>RIGHT(N924,LEN(N924)-SEARCH("/",N924))</f>
        <v>jazz</v>
      </c>
      <c r="S924" s="11">
        <f>(((J924/60)/60)/24)+DATE(1970,1,1)+(-8/24)</f>
        <v>41878.19667824074</v>
      </c>
      <c r="T924" s="11">
        <f>(((I924/60)/60)/24)+DATE(1970,1,1)+(-8/24)</f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>LEFT(N925,SEARCH("/",N925)-1)</f>
        <v>music</v>
      </c>
      <c r="R925" t="str">
        <f>RIGHT(N925,LEN(N925)-SEARCH("/",N925))</f>
        <v>jazz</v>
      </c>
      <c r="S925" s="11">
        <f>(((J925/60)/60)/24)+DATE(1970,1,1)+(-8/24)</f>
        <v>41934.626423611109</v>
      </c>
      <c r="T925" s="11">
        <f>(((I925/60)/60)/24)+DATE(1970,1,1)+(-8/24)</f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>LEFT(N926,SEARCH("/",N926)-1)</f>
        <v>music</v>
      </c>
      <c r="R926" t="str">
        <f>RIGHT(N926,LEN(N926)-SEARCH("/",N926))</f>
        <v>jazz</v>
      </c>
      <c r="S926" s="11">
        <f>(((J926/60)/60)/24)+DATE(1970,1,1)+(-8/24)</f>
        <v>41288.609594907408</v>
      </c>
      <c r="T926" s="11">
        <f>(((I926/60)/60)/24)+DATE(1970,1,1)+(-8/24)</f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>LEFT(N927,SEARCH("/",N927)-1)</f>
        <v>music</v>
      </c>
      <c r="R927" t="str">
        <f>RIGHT(N927,LEN(N927)-SEARCH("/",N927))</f>
        <v>jazz</v>
      </c>
      <c r="S927" s="11">
        <f>(((J927/60)/60)/24)+DATE(1970,1,1)+(-8/24)</f>
        <v>41575.547581018516</v>
      </c>
      <c r="T927" s="11">
        <f>(((I927/60)/60)/24)+DATE(1970,1,1)+(-8/24)</f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>LEFT(N928,SEARCH("/",N928)-1)</f>
        <v>music</v>
      </c>
      <c r="R928" t="str">
        <f>RIGHT(N928,LEN(N928)-SEARCH("/",N928))</f>
        <v>jazz</v>
      </c>
      <c r="S928" s="11">
        <f>(((J928/60)/60)/24)+DATE(1970,1,1)+(-8/24)</f>
        <v>40337.686689814815</v>
      </c>
      <c r="T928" s="11">
        <f>(((I928/60)/60)/24)+DATE(1970,1,1)+(-8/24)</f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>LEFT(N929,SEARCH("/",N929)-1)</f>
        <v>music</v>
      </c>
      <c r="R929" t="str">
        <f>RIGHT(N929,LEN(N929)-SEARCH("/",N929))</f>
        <v>jazz</v>
      </c>
      <c r="S929" s="11">
        <f>(((J929/60)/60)/24)+DATE(1970,1,1)+(-8/24)</f>
        <v>41013.489525462959</v>
      </c>
      <c r="T929" s="11">
        <f>(((I929/60)/60)/24)+DATE(1970,1,1)+(-8/24)</f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>LEFT(N930,SEARCH("/",N930)-1)</f>
        <v>music</v>
      </c>
      <c r="R930" t="str">
        <f>RIGHT(N930,LEN(N930)-SEARCH("/",N930))</f>
        <v>jazz</v>
      </c>
      <c r="S930" s="11">
        <f>(((J930/60)/60)/24)+DATE(1970,1,1)+(-8/24)</f>
        <v>41180.529085648144</v>
      </c>
      <c r="T930" s="11">
        <f>(((I930/60)/60)/24)+DATE(1970,1,1)+(-8/24)</f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>LEFT(N931,SEARCH("/",N931)-1)</f>
        <v>music</v>
      </c>
      <c r="R931" t="str">
        <f>RIGHT(N931,LEN(N931)-SEARCH("/",N931))</f>
        <v>jazz</v>
      </c>
      <c r="S931" s="11">
        <f>(((J931/60)/60)/24)+DATE(1970,1,1)+(-8/24)</f>
        <v>40977.904733796291</v>
      </c>
      <c r="T931" s="11">
        <f>(((I931/60)/60)/24)+DATE(1970,1,1)+(-8/24)</f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>LEFT(N932,SEARCH("/",N932)-1)</f>
        <v>music</v>
      </c>
      <c r="R932" t="str">
        <f>RIGHT(N932,LEN(N932)-SEARCH("/",N932))</f>
        <v>jazz</v>
      </c>
      <c r="S932" s="11">
        <f>(((J932/60)/60)/24)+DATE(1970,1,1)+(-8/24)</f>
        <v>40312.582245370366</v>
      </c>
      <c r="T932" s="11">
        <f>(((I932/60)/60)/24)+DATE(1970,1,1)+(-8/24)</f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>LEFT(N933,SEARCH("/",N933)-1)</f>
        <v>music</v>
      </c>
      <c r="R933" t="str">
        <f>RIGHT(N933,LEN(N933)-SEARCH("/",N933))</f>
        <v>jazz</v>
      </c>
      <c r="S933" s="11">
        <f>(((J933/60)/60)/24)+DATE(1970,1,1)+(-8/24)</f>
        <v>41680.026643518519</v>
      </c>
      <c r="T933" s="11">
        <f>(((I933/60)/60)/24)+DATE(1970,1,1)+(-8/24)</f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>LEFT(N934,SEARCH("/",N934)-1)</f>
        <v>music</v>
      </c>
      <c r="R934" t="str">
        <f>RIGHT(N934,LEN(N934)-SEARCH("/",N934))</f>
        <v>jazz</v>
      </c>
      <c r="S934" s="11">
        <f>(((J934/60)/60)/24)+DATE(1970,1,1)+(-8/24)</f>
        <v>41310.635937499996</v>
      </c>
      <c r="T934" s="11">
        <f>(((I934/60)/60)/24)+DATE(1970,1,1)+(-8/24)</f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>LEFT(N935,SEARCH("/",N935)-1)</f>
        <v>music</v>
      </c>
      <c r="R935" t="str">
        <f>RIGHT(N935,LEN(N935)-SEARCH("/",N935))</f>
        <v>jazz</v>
      </c>
      <c r="S935" s="11">
        <f>(((J935/60)/60)/24)+DATE(1970,1,1)+(-8/24)</f>
        <v>41710.835752314815</v>
      </c>
      <c r="T935" s="11">
        <f>(((I935/60)/60)/24)+DATE(1970,1,1)+(-8/24)</f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>LEFT(N936,SEARCH("/",N936)-1)</f>
        <v>music</v>
      </c>
      <c r="R936" t="str">
        <f>RIGHT(N936,LEN(N936)-SEARCH("/",N936))</f>
        <v>jazz</v>
      </c>
      <c r="S936" s="11">
        <f>(((J936/60)/60)/24)+DATE(1970,1,1)+(-8/24)</f>
        <v>41733.403749999998</v>
      </c>
      <c r="T936" s="11">
        <f>(((I936/60)/60)/24)+DATE(1970,1,1)+(-8/24)</f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>LEFT(N937,SEARCH("/",N937)-1)</f>
        <v>music</v>
      </c>
      <c r="R937" t="str">
        <f>RIGHT(N937,LEN(N937)-SEARCH("/",N937))</f>
        <v>jazz</v>
      </c>
      <c r="S937" s="11">
        <f>(((J937/60)/60)/24)+DATE(1970,1,1)+(-8/24)</f>
        <v>42368.000335648147</v>
      </c>
      <c r="T937" s="11">
        <f>(((I937/60)/60)/24)+DATE(1970,1,1)+(-8/24)</f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>LEFT(N938,SEARCH("/",N938)-1)</f>
        <v>music</v>
      </c>
      <c r="R938" t="str">
        <f>RIGHT(N938,LEN(N938)-SEARCH("/",N938))</f>
        <v>jazz</v>
      </c>
      <c r="S938" s="11">
        <f>(((J938/60)/60)/24)+DATE(1970,1,1)+(-8/24)</f>
        <v>40882.690844907404</v>
      </c>
      <c r="T938" s="11">
        <f>(((I938/60)/60)/24)+DATE(1970,1,1)+(-8/24)</f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>LEFT(N939,SEARCH("/",N939)-1)</f>
        <v>music</v>
      </c>
      <c r="R939" t="str">
        <f>RIGHT(N939,LEN(N939)-SEARCH("/",N939))</f>
        <v>jazz</v>
      </c>
      <c r="S939" s="11">
        <f>(((J939/60)/60)/24)+DATE(1970,1,1)+(-8/24)</f>
        <v>41551.464780092589</v>
      </c>
      <c r="T939" s="11">
        <f>(((I939/60)/60)/24)+DATE(1970,1,1)+(-8/24)</f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>LEFT(N940,SEARCH("/",N940)-1)</f>
        <v>music</v>
      </c>
      <c r="R940" t="str">
        <f>RIGHT(N940,LEN(N940)-SEARCH("/",N940))</f>
        <v>jazz</v>
      </c>
      <c r="S940" s="11">
        <f>(((J940/60)/60)/24)+DATE(1970,1,1)+(-8/24)</f>
        <v>41124.14638888889</v>
      </c>
      <c r="T940" s="11">
        <f>(((I940/60)/60)/24)+DATE(1970,1,1)+(-8/24)</f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>LEFT(N941,SEARCH("/",N941)-1)</f>
        <v>music</v>
      </c>
      <c r="R941" t="str">
        <f>RIGHT(N941,LEN(N941)-SEARCH("/",N941))</f>
        <v>jazz</v>
      </c>
      <c r="S941" s="11">
        <f>(((J941/60)/60)/24)+DATE(1970,1,1)+(-8/24)</f>
        <v>41416.429837962962</v>
      </c>
      <c r="T941" s="11">
        <f>(((I941/60)/60)/24)+DATE(1970,1,1)+(-8/24)</f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>LEFT(N942,SEARCH("/",N942)-1)</f>
        <v>technology</v>
      </c>
      <c r="R942" t="str">
        <f>RIGHT(N942,LEN(N942)-SEARCH("/",N942))</f>
        <v>wearables</v>
      </c>
      <c r="S942" s="11">
        <f>(((J942/60)/60)/24)+DATE(1970,1,1)+(-8/24)</f>
        <v>42181.675069444442</v>
      </c>
      <c r="T942" s="11">
        <f>(((I942/60)/60)/24)+DATE(1970,1,1)+(-8/24)</f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>LEFT(N943,SEARCH("/",N943)-1)</f>
        <v>technology</v>
      </c>
      <c r="R943" t="str">
        <f>RIGHT(N943,LEN(N943)-SEARCH("/",N943))</f>
        <v>wearables</v>
      </c>
      <c r="S943" s="11">
        <f>(((J943/60)/60)/24)+DATE(1970,1,1)+(-8/24)</f>
        <v>42745.763252314813</v>
      </c>
      <c r="T943" s="11">
        <f>(((I943/60)/60)/24)+DATE(1970,1,1)+(-8/24)</f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>LEFT(N944,SEARCH("/",N944)-1)</f>
        <v>technology</v>
      </c>
      <c r="R944" t="str">
        <f>RIGHT(N944,LEN(N944)-SEARCH("/",N944))</f>
        <v>wearables</v>
      </c>
      <c r="S944" s="11">
        <f>(((J944/60)/60)/24)+DATE(1970,1,1)+(-8/24)</f>
        <v>42382.509953703695</v>
      </c>
      <c r="T944" s="11">
        <f>(((I944/60)/60)/24)+DATE(1970,1,1)+(-8/24)</f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>LEFT(N945,SEARCH("/",N945)-1)</f>
        <v>technology</v>
      </c>
      <c r="R945" t="str">
        <f>RIGHT(N945,LEN(N945)-SEARCH("/",N945))</f>
        <v>wearables</v>
      </c>
      <c r="S945" s="11">
        <f>(((J945/60)/60)/24)+DATE(1970,1,1)+(-8/24)</f>
        <v>42673.334548611114</v>
      </c>
      <c r="T945" s="11">
        <f>(((I945/60)/60)/24)+DATE(1970,1,1)+(-8/24)</f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>LEFT(N946,SEARCH("/",N946)-1)</f>
        <v>technology</v>
      </c>
      <c r="R946" t="str">
        <f>RIGHT(N946,LEN(N946)-SEARCH("/",N946))</f>
        <v>wearables</v>
      </c>
      <c r="S946" s="11">
        <f>(((J946/60)/60)/24)+DATE(1970,1,1)+(-8/24)</f>
        <v>42444.250578703701</v>
      </c>
      <c r="T946" s="11">
        <f>(((I946/60)/60)/24)+DATE(1970,1,1)+(-8/24)</f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>LEFT(N947,SEARCH("/",N947)-1)</f>
        <v>technology</v>
      </c>
      <c r="R947" t="str">
        <f>RIGHT(N947,LEN(N947)-SEARCH("/",N947))</f>
        <v>wearables</v>
      </c>
      <c r="S947" s="11">
        <f>(((J947/60)/60)/24)+DATE(1970,1,1)+(-8/24)</f>
        <v>42732.539652777778</v>
      </c>
      <c r="T947" s="11">
        <f>(((I947/60)/60)/24)+DATE(1970,1,1)+(-8/24)</f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>LEFT(N948,SEARCH("/",N948)-1)</f>
        <v>technology</v>
      </c>
      <c r="R948" t="str">
        <f>RIGHT(N948,LEN(N948)-SEARCH("/",N948))</f>
        <v>wearables</v>
      </c>
      <c r="S948" s="11">
        <f>(((J948/60)/60)/24)+DATE(1970,1,1)+(-8/24)</f>
        <v>42592.417222222219</v>
      </c>
      <c r="T948" s="11">
        <f>(((I948/60)/60)/24)+DATE(1970,1,1)+(-8/24)</f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>LEFT(N949,SEARCH("/",N949)-1)</f>
        <v>technology</v>
      </c>
      <c r="R949" t="str">
        <f>RIGHT(N949,LEN(N949)-SEARCH("/",N949))</f>
        <v>wearables</v>
      </c>
      <c r="S949" s="11">
        <f>(((J949/60)/60)/24)+DATE(1970,1,1)+(-8/24)</f>
        <v>42491.44798611111</v>
      </c>
      <c r="T949" s="11">
        <f>(((I949/60)/60)/24)+DATE(1970,1,1)+(-8/24)</f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>LEFT(N950,SEARCH("/",N950)-1)</f>
        <v>technology</v>
      </c>
      <c r="R950" t="str">
        <f>RIGHT(N950,LEN(N950)-SEARCH("/",N950))</f>
        <v>wearables</v>
      </c>
      <c r="S950" s="11">
        <f>(((J950/60)/60)/24)+DATE(1970,1,1)+(-8/24)</f>
        <v>42411.494953703703</v>
      </c>
      <c r="T950" s="11">
        <f>(((I950/60)/60)/24)+DATE(1970,1,1)+(-8/24)</f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>LEFT(N951,SEARCH("/",N951)-1)</f>
        <v>technology</v>
      </c>
      <c r="R951" t="str">
        <f>RIGHT(N951,LEN(N951)-SEARCH("/",N951))</f>
        <v>wearables</v>
      </c>
      <c r="S951" s="11">
        <f>(((J951/60)/60)/24)+DATE(1970,1,1)+(-8/24)</f>
        <v>42360.710370370369</v>
      </c>
      <c r="T951" s="11">
        <f>(((I951/60)/60)/24)+DATE(1970,1,1)+(-8/24)</f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>LEFT(N952,SEARCH("/",N952)-1)</f>
        <v>technology</v>
      </c>
      <c r="R952" t="str">
        <f>RIGHT(N952,LEN(N952)-SEARCH("/",N952))</f>
        <v>wearables</v>
      </c>
      <c r="S952" s="11">
        <f>(((J952/60)/60)/24)+DATE(1970,1,1)+(-8/24)</f>
        <v>42356.41737268518</v>
      </c>
      <c r="T952" s="11">
        <f>(((I952/60)/60)/24)+DATE(1970,1,1)+(-8/24)</f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>LEFT(N953,SEARCH("/",N953)-1)</f>
        <v>technology</v>
      </c>
      <c r="R953" t="str">
        <f>RIGHT(N953,LEN(N953)-SEARCH("/",N953))</f>
        <v>wearables</v>
      </c>
      <c r="S953" s="11">
        <f>(((J953/60)/60)/24)+DATE(1970,1,1)+(-8/24)</f>
        <v>42480.32027777777</v>
      </c>
      <c r="T953" s="11">
        <f>(((I953/60)/60)/24)+DATE(1970,1,1)+(-8/24)</f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>LEFT(N954,SEARCH("/",N954)-1)</f>
        <v>technology</v>
      </c>
      <c r="R954" t="str">
        <f>RIGHT(N954,LEN(N954)-SEARCH("/",N954))</f>
        <v>wearables</v>
      </c>
      <c r="S954" s="11">
        <f>(((J954/60)/60)/24)+DATE(1970,1,1)+(-8/24)</f>
        <v>42662.280231481483</v>
      </c>
      <c r="T954" s="11">
        <f>(((I954/60)/60)/24)+DATE(1970,1,1)+(-8/24)</f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>LEFT(N955,SEARCH("/",N955)-1)</f>
        <v>technology</v>
      </c>
      <c r="R955" t="str">
        <f>RIGHT(N955,LEN(N955)-SEARCH("/",N955))</f>
        <v>wearables</v>
      </c>
      <c r="S955" s="11">
        <f>(((J955/60)/60)/24)+DATE(1970,1,1)+(-8/24)</f>
        <v>41998.831006944441</v>
      </c>
      <c r="T955" s="11">
        <f>(((I955/60)/60)/24)+DATE(1970,1,1)+(-8/24)</f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>LEFT(N956,SEARCH("/",N956)-1)</f>
        <v>technology</v>
      </c>
      <c r="R956" t="str">
        <f>RIGHT(N956,LEN(N956)-SEARCH("/",N956))</f>
        <v>wearables</v>
      </c>
      <c r="S956" s="11">
        <f>(((J956/60)/60)/24)+DATE(1970,1,1)+(-8/24)</f>
        <v>42194.500451388885</v>
      </c>
      <c r="T956" s="11">
        <f>(((I956/60)/60)/24)+DATE(1970,1,1)+(-8/24)</f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>LEFT(N957,SEARCH("/",N957)-1)</f>
        <v>technology</v>
      </c>
      <c r="R957" t="str">
        <f>RIGHT(N957,LEN(N957)-SEARCH("/",N957))</f>
        <v>wearables</v>
      </c>
      <c r="S957" s="11">
        <f>(((J957/60)/60)/24)+DATE(1970,1,1)+(-8/24)</f>
        <v>42585.961805555555</v>
      </c>
      <c r="T957" s="11">
        <f>(((I957/60)/60)/24)+DATE(1970,1,1)+(-8/24)</f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>LEFT(N958,SEARCH("/",N958)-1)</f>
        <v>technology</v>
      </c>
      <c r="R958" t="str">
        <f>RIGHT(N958,LEN(N958)-SEARCH("/",N958))</f>
        <v>wearables</v>
      </c>
      <c r="S958" s="11">
        <f>(((J958/60)/60)/24)+DATE(1970,1,1)+(-8/24)</f>
        <v>42060.580543981479</v>
      </c>
      <c r="T958" s="11">
        <f>(((I958/60)/60)/24)+DATE(1970,1,1)+(-8/24)</f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>LEFT(N959,SEARCH("/",N959)-1)</f>
        <v>technology</v>
      </c>
      <c r="R959" t="str">
        <f>RIGHT(N959,LEN(N959)-SEARCH("/",N959))</f>
        <v>wearables</v>
      </c>
      <c r="S959" s="11">
        <f>(((J959/60)/60)/24)+DATE(1970,1,1)+(-8/24)</f>
        <v>42660.219131944446</v>
      </c>
      <c r="T959" s="11">
        <f>(((I959/60)/60)/24)+DATE(1970,1,1)+(-8/24)</f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>LEFT(N960,SEARCH("/",N960)-1)</f>
        <v>technology</v>
      </c>
      <c r="R960" t="str">
        <f>RIGHT(N960,LEN(N960)-SEARCH("/",N960))</f>
        <v>wearables</v>
      </c>
      <c r="S960" s="11">
        <f>(((J960/60)/60)/24)+DATE(1970,1,1)+(-8/24)</f>
        <v>42082.469479166662</v>
      </c>
      <c r="T960" s="11">
        <f>(((I960/60)/60)/24)+DATE(1970,1,1)+(-8/24)</f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>LEFT(N961,SEARCH("/",N961)-1)</f>
        <v>technology</v>
      </c>
      <c r="R961" t="str">
        <f>RIGHT(N961,LEN(N961)-SEARCH("/",N961))</f>
        <v>wearables</v>
      </c>
      <c r="S961" s="11">
        <f>(((J961/60)/60)/24)+DATE(1970,1,1)+(-8/24)</f>
        <v>41992.84103009259</v>
      </c>
      <c r="T961" s="11">
        <f>(((I961/60)/60)/24)+DATE(1970,1,1)+(-8/24)</f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>LEFT(N962,SEARCH("/",N962)-1)</f>
        <v>technology</v>
      </c>
      <c r="R962" t="str">
        <f>RIGHT(N962,LEN(N962)-SEARCH("/",N962))</f>
        <v>wearables</v>
      </c>
      <c r="S962" s="11">
        <f>(((J962/60)/60)/24)+DATE(1970,1,1)+(-8/24)</f>
        <v>42766.29346064815</v>
      </c>
      <c r="T962" s="11">
        <f>(((I962/60)/60)/24)+DATE(1970,1,1)+(-8/24)</f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>LEFT(N963,SEARCH("/",N963)-1)</f>
        <v>technology</v>
      </c>
      <c r="R963" t="str">
        <f>RIGHT(N963,LEN(N963)-SEARCH("/",N963))</f>
        <v>wearables</v>
      </c>
      <c r="S963" s="11">
        <f>(((J963/60)/60)/24)+DATE(1970,1,1)+(-8/24)</f>
        <v>42740.360358796293</v>
      </c>
      <c r="T963" s="11">
        <f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>LEFT(N964,SEARCH("/",N964)-1)</f>
        <v>technology</v>
      </c>
      <c r="R964" t="str">
        <f>RIGHT(N964,LEN(N964)-SEARCH("/",N964))</f>
        <v>wearables</v>
      </c>
      <c r="S964" s="11">
        <f>(((J964/60)/60)/24)+DATE(1970,1,1)+(-8/24)</f>
        <v>42373.379085648143</v>
      </c>
      <c r="T964" s="11">
        <f>(((I964/60)/60)/24)+DATE(1970,1,1)+(-8/24)</f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>LEFT(N965,SEARCH("/",N965)-1)</f>
        <v>technology</v>
      </c>
      <c r="R965" t="str">
        <f>RIGHT(N965,LEN(N965)-SEARCH("/",N965))</f>
        <v>wearables</v>
      </c>
      <c r="S965" s="11">
        <f>(((J965/60)/60)/24)+DATE(1970,1,1)+(-8/24)</f>
        <v>42625.302303240744</v>
      </c>
      <c r="T965" s="11">
        <f>(((I965/60)/60)/24)+DATE(1970,1,1)+(-8/24)</f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>LEFT(N966,SEARCH("/",N966)-1)</f>
        <v>technology</v>
      </c>
      <c r="R966" t="str">
        <f>RIGHT(N966,LEN(N966)-SEARCH("/",N966))</f>
        <v>wearables</v>
      </c>
      <c r="S966" s="11">
        <f>(((J966/60)/60)/24)+DATE(1970,1,1)+(-8/24)</f>
        <v>42208.295358796291</v>
      </c>
      <c r="T966" s="11">
        <f>(((I966/60)/60)/24)+DATE(1970,1,1)+(-8/24)</f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>LEFT(N967,SEARCH("/",N967)-1)</f>
        <v>technology</v>
      </c>
      <c r="R967" t="str">
        <f>RIGHT(N967,LEN(N967)-SEARCH("/",N967))</f>
        <v>wearables</v>
      </c>
      <c r="S967" s="11">
        <f>(((J967/60)/60)/24)+DATE(1970,1,1)+(-8/24)</f>
        <v>42636.683402777773</v>
      </c>
      <c r="T967" s="11">
        <f>(((I967/60)/60)/24)+DATE(1970,1,1)+(-8/24)</f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>LEFT(N968,SEARCH("/",N968)-1)</f>
        <v>technology</v>
      </c>
      <c r="R968" t="str">
        <f>RIGHT(N968,LEN(N968)-SEARCH("/",N968))</f>
        <v>wearables</v>
      </c>
      <c r="S968" s="11">
        <f>(((J968/60)/60)/24)+DATE(1970,1,1)+(-8/24)</f>
        <v>42619.302453703705</v>
      </c>
      <c r="T968" s="11">
        <f>(((I968/60)/60)/24)+DATE(1970,1,1)+(-8/24)</f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>LEFT(N969,SEARCH("/",N969)-1)</f>
        <v>technology</v>
      </c>
      <c r="R969" t="str">
        <f>RIGHT(N969,LEN(N969)-SEARCH("/",N969))</f>
        <v>wearables</v>
      </c>
      <c r="S969" s="11">
        <f>(((J969/60)/60)/24)+DATE(1970,1,1)+(-8/24)</f>
        <v>42421.920995370368</v>
      </c>
      <c r="T969" s="11">
        <f>(((I969/60)/60)/24)+DATE(1970,1,1)+(-8/24)</f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>LEFT(N970,SEARCH("/",N970)-1)</f>
        <v>technology</v>
      </c>
      <c r="R970" t="str">
        <f>RIGHT(N970,LEN(N970)-SEARCH("/",N970))</f>
        <v>wearables</v>
      </c>
      <c r="S970" s="11">
        <f>(((J970/60)/60)/24)+DATE(1970,1,1)+(-8/24)</f>
        <v>41836.514282407406</v>
      </c>
      <c r="T970" s="11">
        <f>(((I970/60)/60)/24)+DATE(1970,1,1)+(-8/24)</f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>LEFT(N971,SEARCH("/",N971)-1)</f>
        <v>technology</v>
      </c>
      <c r="R971" t="str">
        <f>RIGHT(N971,LEN(N971)-SEARCH("/",N971))</f>
        <v>wearables</v>
      </c>
      <c r="S971" s="11">
        <f>(((J971/60)/60)/24)+DATE(1970,1,1)+(-8/24)</f>
        <v>42741.969988425924</v>
      </c>
      <c r="T971" s="11">
        <f>(((I971/60)/60)/24)+DATE(1970,1,1)+(-8/24)</f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>LEFT(N972,SEARCH("/",N972)-1)</f>
        <v>technology</v>
      </c>
      <c r="R972" t="str">
        <f>RIGHT(N972,LEN(N972)-SEARCH("/",N972))</f>
        <v>wearables</v>
      </c>
      <c r="S972" s="11">
        <f>(((J972/60)/60)/24)+DATE(1970,1,1)+(-8/24)</f>
        <v>42720.887187499997</v>
      </c>
      <c r="T972" s="11">
        <f>(((I972/60)/60)/24)+DATE(1970,1,1)+(-8/24)</f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>LEFT(N973,SEARCH("/",N973)-1)</f>
        <v>technology</v>
      </c>
      <c r="R973" t="str">
        <f>RIGHT(N973,LEN(N973)-SEARCH("/",N973))</f>
        <v>wearables</v>
      </c>
      <c r="S973" s="11">
        <f>(((J973/60)/60)/24)+DATE(1970,1,1)+(-8/24)</f>
        <v>42111.375694444439</v>
      </c>
      <c r="T973" s="11">
        <f>(((I973/60)/60)/24)+DATE(1970,1,1)+(-8/24)</f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>LEFT(N974,SEARCH("/",N974)-1)</f>
        <v>technology</v>
      </c>
      <c r="R974" t="str">
        <f>RIGHT(N974,LEN(N974)-SEARCH("/",N974))</f>
        <v>wearables</v>
      </c>
      <c r="S974" s="11">
        <f>(((J974/60)/60)/24)+DATE(1970,1,1)+(-8/24)</f>
        <v>41856.532384259255</v>
      </c>
      <c r="T974" s="11">
        <f>(((I974/60)/60)/24)+DATE(1970,1,1)+(-8/24)</f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>LEFT(N975,SEARCH("/",N975)-1)</f>
        <v>technology</v>
      </c>
      <c r="R975" t="str">
        <f>RIGHT(N975,LEN(N975)-SEARCH("/",N975))</f>
        <v>wearables</v>
      </c>
      <c r="S975" s="11">
        <f>(((J975/60)/60)/24)+DATE(1970,1,1)+(-8/24)</f>
        <v>42256.681631944441</v>
      </c>
      <c r="T975" s="11">
        <f>(((I975/60)/60)/24)+DATE(1970,1,1)+(-8/24)</f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>LEFT(N976,SEARCH("/",N976)-1)</f>
        <v>technology</v>
      </c>
      <c r="R976" t="str">
        <f>RIGHT(N976,LEN(N976)-SEARCH("/",N976))</f>
        <v>wearables</v>
      </c>
      <c r="S976" s="11">
        <f>(((J976/60)/60)/24)+DATE(1970,1,1)+(-8/24)</f>
        <v>42424.416157407402</v>
      </c>
      <c r="T976" s="11">
        <f>(((I976/60)/60)/24)+DATE(1970,1,1)+(-8/24)</f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>LEFT(N977,SEARCH("/",N977)-1)</f>
        <v>technology</v>
      </c>
      <c r="R977" t="str">
        <f>RIGHT(N977,LEN(N977)-SEARCH("/",N977))</f>
        <v>wearables</v>
      </c>
      <c r="S977" s="11">
        <f>(((J977/60)/60)/24)+DATE(1970,1,1)+(-8/24)</f>
        <v>42489.363252314812</v>
      </c>
      <c r="T977" s="11">
        <f>(((I977/60)/60)/24)+DATE(1970,1,1)+(-8/24)</f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>LEFT(N978,SEARCH("/",N978)-1)</f>
        <v>technology</v>
      </c>
      <c r="R978" t="str">
        <f>RIGHT(N978,LEN(N978)-SEARCH("/",N978))</f>
        <v>wearables</v>
      </c>
      <c r="S978" s="11">
        <f>(((J978/60)/60)/24)+DATE(1970,1,1)+(-8/24)</f>
        <v>42184.725659722222</v>
      </c>
      <c r="T978" s="11">
        <f>(((I978/60)/60)/24)+DATE(1970,1,1)+(-8/24)</f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>LEFT(N979,SEARCH("/",N979)-1)</f>
        <v>technology</v>
      </c>
      <c r="R979" t="str">
        <f>RIGHT(N979,LEN(N979)-SEARCH("/",N979))</f>
        <v>wearables</v>
      </c>
      <c r="S979" s="11">
        <f>(((J979/60)/60)/24)+DATE(1970,1,1)+(-8/24)</f>
        <v>42391.608761574076</v>
      </c>
      <c r="T979" s="11">
        <f>(((I979/60)/60)/24)+DATE(1970,1,1)+(-8/24)</f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>LEFT(N980,SEARCH("/",N980)-1)</f>
        <v>technology</v>
      </c>
      <c r="R980" t="str">
        <f>RIGHT(N980,LEN(N980)-SEARCH("/",N980))</f>
        <v>wearables</v>
      </c>
      <c r="S980" s="11">
        <f>(((J980/60)/60)/24)+DATE(1970,1,1)+(-8/24)</f>
        <v>42394.975706018515</v>
      </c>
      <c r="T980" s="11">
        <f>(((I980/60)/60)/24)+DATE(1970,1,1)+(-8/24)</f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>LEFT(N981,SEARCH("/",N981)-1)</f>
        <v>technology</v>
      </c>
      <c r="R981" t="str">
        <f>RIGHT(N981,LEN(N981)-SEARCH("/",N981))</f>
        <v>wearables</v>
      </c>
      <c r="S981" s="11">
        <f>(((J981/60)/60)/24)+DATE(1970,1,1)+(-8/24)</f>
        <v>42506.083657407398</v>
      </c>
      <c r="T981" s="11">
        <f>(((I981/60)/60)/24)+DATE(1970,1,1)+(-8/24)</f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>LEFT(N982,SEARCH("/",N982)-1)</f>
        <v>technology</v>
      </c>
      <c r="R982" t="str">
        <f>RIGHT(N982,LEN(N982)-SEARCH("/",N982))</f>
        <v>wearables</v>
      </c>
      <c r="S982" s="11">
        <f>(((J982/60)/60)/24)+DATE(1970,1,1)+(-8/24)</f>
        <v>41928.570856481478</v>
      </c>
      <c r="T982" s="11">
        <f>(((I982/60)/60)/24)+DATE(1970,1,1)+(-8/24)</f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>LEFT(N983,SEARCH("/",N983)-1)</f>
        <v>technology</v>
      </c>
      <c r="R983" t="str">
        <f>RIGHT(N983,LEN(N983)-SEARCH("/",N983))</f>
        <v>wearables</v>
      </c>
      <c r="S983" s="11">
        <f>(((J983/60)/60)/24)+DATE(1970,1,1)+(-8/24)</f>
        <v>41830.613680555551</v>
      </c>
      <c r="T983" s="11">
        <f>(((I983/60)/60)/24)+DATE(1970,1,1)+(-8/24)</f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>LEFT(N984,SEARCH("/",N984)-1)</f>
        <v>technology</v>
      </c>
      <c r="R984" t="str">
        <f>RIGHT(N984,LEN(N984)-SEARCH("/",N984))</f>
        <v>wearables</v>
      </c>
      <c r="S984" s="11">
        <f>(((J984/60)/60)/24)+DATE(1970,1,1)+(-8/24)</f>
        <v>42615.419976851852</v>
      </c>
      <c r="T984" s="11">
        <f>(((I984/60)/60)/24)+DATE(1970,1,1)+(-8/24)</f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>LEFT(N985,SEARCH("/",N985)-1)</f>
        <v>technology</v>
      </c>
      <c r="R985" t="str">
        <f>RIGHT(N985,LEN(N985)-SEARCH("/",N985))</f>
        <v>wearables</v>
      </c>
      <c r="S985" s="11">
        <f>(((J985/60)/60)/24)+DATE(1970,1,1)+(-8/24)</f>
        <v>42574.334317129629</v>
      </c>
      <c r="T985" s="11">
        <f>(((I985/60)/60)/24)+DATE(1970,1,1)+(-8/24)</f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>LEFT(N986,SEARCH("/",N986)-1)</f>
        <v>technology</v>
      </c>
      <c r="R986" t="str">
        <f>RIGHT(N986,LEN(N986)-SEARCH("/",N986))</f>
        <v>wearables</v>
      </c>
      <c r="S986" s="11">
        <f>(((J986/60)/60)/24)+DATE(1970,1,1)+(-8/24)</f>
        <v>42060.782499999994</v>
      </c>
      <c r="T986" s="11">
        <f>(((I986/60)/60)/24)+DATE(1970,1,1)+(-8/24)</f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>LEFT(N987,SEARCH("/",N987)-1)</f>
        <v>technology</v>
      </c>
      <c r="R987" t="str">
        <f>RIGHT(N987,LEN(N987)-SEARCH("/",N987))</f>
        <v>wearables</v>
      </c>
      <c r="S987" s="11">
        <f>(((J987/60)/60)/24)+DATE(1970,1,1)+(-8/24)</f>
        <v>42339.634375000001</v>
      </c>
      <c r="T987" s="11">
        <f>(((I987/60)/60)/24)+DATE(1970,1,1)+(-8/24)</f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>LEFT(N988,SEARCH("/",N988)-1)</f>
        <v>technology</v>
      </c>
      <c r="R988" t="str">
        <f>RIGHT(N988,LEN(N988)-SEARCH("/",N988))</f>
        <v>wearables</v>
      </c>
      <c r="S988" s="11">
        <f>(((J988/60)/60)/24)+DATE(1970,1,1)+(-8/24)</f>
        <v>42324.434027777774</v>
      </c>
      <c r="T988" s="11">
        <f>(((I988/60)/60)/24)+DATE(1970,1,1)+(-8/24)</f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>LEFT(N989,SEARCH("/",N989)-1)</f>
        <v>technology</v>
      </c>
      <c r="R989" t="str">
        <f>RIGHT(N989,LEN(N989)-SEARCH("/",N989))</f>
        <v>wearables</v>
      </c>
      <c r="S989" s="11">
        <f>(((J989/60)/60)/24)+DATE(1970,1,1)+(-8/24)</f>
        <v>41772.961226851847</v>
      </c>
      <c r="T989" s="11">
        <f>(((I989/60)/60)/24)+DATE(1970,1,1)+(-8/24)</f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>LEFT(N990,SEARCH("/",N990)-1)</f>
        <v>technology</v>
      </c>
      <c r="R990" t="str">
        <f>RIGHT(N990,LEN(N990)-SEARCH("/",N990))</f>
        <v>wearables</v>
      </c>
      <c r="S990" s="11">
        <f>(((J990/60)/60)/24)+DATE(1970,1,1)+(-8/24)</f>
        <v>42614.023437499993</v>
      </c>
      <c r="T990" s="11">
        <f>(((I990/60)/60)/24)+DATE(1970,1,1)+(-8/24)</f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>LEFT(N991,SEARCH("/",N991)-1)</f>
        <v>technology</v>
      </c>
      <c r="R991" t="str">
        <f>RIGHT(N991,LEN(N991)-SEARCH("/",N991))</f>
        <v>wearables</v>
      </c>
      <c r="S991" s="11">
        <f>(((J991/60)/60)/24)+DATE(1970,1,1)+(-8/24)</f>
        <v>42611.600636574069</v>
      </c>
      <c r="T991" s="11">
        <f>(((I991/60)/60)/24)+DATE(1970,1,1)+(-8/24)</f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>LEFT(N992,SEARCH("/",N992)-1)</f>
        <v>technology</v>
      </c>
      <c r="R992" t="str">
        <f>RIGHT(N992,LEN(N992)-SEARCH("/",N992))</f>
        <v>wearables</v>
      </c>
      <c r="S992" s="11">
        <f>(((J992/60)/60)/24)+DATE(1970,1,1)+(-8/24)</f>
        <v>41855.450972222221</v>
      </c>
      <c r="T992" s="11">
        <f>(((I992/60)/60)/24)+DATE(1970,1,1)+(-8/24)</f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>LEFT(N993,SEARCH("/",N993)-1)</f>
        <v>technology</v>
      </c>
      <c r="R993" t="str">
        <f>RIGHT(N993,LEN(N993)-SEARCH("/",N993))</f>
        <v>wearables</v>
      </c>
      <c r="S993" s="11">
        <f>(((J993/60)/60)/24)+DATE(1970,1,1)+(-8/24)</f>
        <v>42538.423472222225</v>
      </c>
      <c r="T993" s="11">
        <f>(((I993/60)/60)/24)+DATE(1970,1,1)+(-8/24)</f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>LEFT(N994,SEARCH("/",N994)-1)</f>
        <v>technology</v>
      </c>
      <c r="R994" t="str">
        <f>RIGHT(N994,LEN(N994)-SEARCH("/",N994))</f>
        <v>wearables</v>
      </c>
      <c r="S994" s="11">
        <f>(((J994/60)/60)/24)+DATE(1970,1,1)+(-8/24)</f>
        <v>42437.59165509259</v>
      </c>
      <c r="T994" s="11">
        <f>(((I994/60)/60)/24)+DATE(1970,1,1)+(-8/24)</f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>LEFT(N995,SEARCH("/",N995)-1)</f>
        <v>technology</v>
      </c>
      <c r="R995" t="str">
        <f>RIGHT(N995,LEN(N995)-SEARCH("/",N995))</f>
        <v>wearables</v>
      </c>
      <c r="S995" s="11">
        <f>(((J995/60)/60)/24)+DATE(1970,1,1)+(-8/24)</f>
        <v>42652.631574074076</v>
      </c>
      <c r="T995" s="11">
        <f>(((I995/60)/60)/24)+DATE(1970,1,1)+(-8/24)</f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>LEFT(N996,SEARCH("/",N996)-1)</f>
        <v>technology</v>
      </c>
      <c r="R996" t="str">
        <f>RIGHT(N996,LEN(N996)-SEARCH("/",N996))</f>
        <v>wearables</v>
      </c>
      <c r="S996" s="11">
        <f>(((J996/60)/60)/24)+DATE(1970,1,1)+(-8/24)</f>
        <v>41920.929745370369</v>
      </c>
      <c r="T996" s="11">
        <f>(((I996/60)/60)/24)+DATE(1970,1,1)+(-8/24)</f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>LEFT(N997,SEARCH("/",N997)-1)</f>
        <v>technology</v>
      </c>
      <c r="R997" t="str">
        <f>RIGHT(N997,LEN(N997)-SEARCH("/",N997))</f>
        <v>wearables</v>
      </c>
      <c r="S997" s="11">
        <f>(((J997/60)/60)/24)+DATE(1970,1,1)+(-8/24)</f>
        <v>41947.607407407406</v>
      </c>
      <c r="T997" s="11">
        <f>(((I997/60)/60)/24)+DATE(1970,1,1)+(-8/24)</f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>LEFT(N998,SEARCH("/",N998)-1)</f>
        <v>technology</v>
      </c>
      <c r="R998" t="str">
        <f>RIGHT(N998,LEN(N998)-SEARCH("/",N998))</f>
        <v>wearables</v>
      </c>
      <c r="S998" s="11">
        <f>(((J998/60)/60)/24)+DATE(1970,1,1)+(-8/24)</f>
        <v>41817.533101851848</v>
      </c>
      <c r="T998" s="11">
        <f>(((I998/60)/60)/24)+DATE(1970,1,1)+(-8/24)</f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>LEFT(N999,SEARCH("/",N999)-1)</f>
        <v>technology</v>
      </c>
      <c r="R999" t="str">
        <f>RIGHT(N999,LEN(N999)-SEARCH("/",N999))</f>
        <v>wearables</v>
      </c>
      <c r="S999" s="11">
        <f>(((J999/60)/60)/24)+DATE(1970,1,1)+(-8/24)</f>
        <v>41940.769641203704</v>
      </c>
      <c r="T999" s="11">
        <f>(((I999/60)/60)/24)+DATE(1970,1,1)+(-8/24)</f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>LEFT(N1000,SEARCH("/",N1000)-1)</f>
        <v>technology</v>
      </c>
      <c r="R1000" t="str">
        <f>RIGHT(N1000,LEN(N1000)-SEARCH("/",N1000))</f>
        <v>wearables</v>
      </c>
      <c r="S1000" s="11">
        <f>(((J1000/60)/60)/24)+DATE(1970,1,1)+(-8/24)</f>
        <v>42281.835659722223</v>
      </c>
      <c r="T1000" s="11">
        <f>(((I1000/60)/60)/24)+DATE(1970,1,1)+(-8/24)</f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>LEFT(N1001,SEARCH("/",N1001)-1)</f>
        <v>technology</v>
      </c>
      <c r="R1001" t="str">
        <f>RIGHT(N1001,LEN(N1001)-SEARCH("/",N1001))</f>
        <v>wearables</v>
      </c>
      <c r="S1001" s="11">
        <f>(((J1001/60)/60)/24)+DATE(1970,1,1)+(-8/24)</f>
        <v>41925.966319444444</v>
      </c>
      <c r="T1001" s="11">
        <f>(((I1001/60)/60)/24)+DATE(1970,1,1)+(-8/24)</f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>LEFT(N1002,SEARCH("/",N1002)-1)</f>
        <v>technology</v>
      </c>
      <c r="R1002" t="str">
        <f>RIGHT(N1002,LEN(N1002)-SEARCH("/",N1002))</f>
        <v>wearables</v>
      </c>
      <c r="S1002" s="11">
        <f>(((J1002/60)/60)/24)+DATE(1970,1,1)+(-8/24)</f>
        <v>42748.726388888892</v>
      </c>
      <c r="T1002" s="11">
        <f>(((I1002/60)/60)/24)+DATE(1970,1,1)+(-8/24)</f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>LEFT(N1003,SEARCH("/",N1003)-1)</f>
        <v>technology</v>
      </c>
      <c r="R1003" t="str">
        <f>RIGHT(N1003,LEN(N1003)-SEARCH("/",N1003))</f>
        <v>wearables</v>
      </c>
      <c r="S1003" s="11">
        <f>(((J1003/60)/60)/24)+DATE(1970,1,1)+(-8/24)</f>
        <v>42720.386724537035</v>
      </c>
      <c r="T1003" s="11">
        <f>(((I1003/60)/60)/24)+DATE(1970,1,1)+(-8/24)</f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>LEFT(N1004,SEARCH("/",N1004)-1)</f>
        <v>technology</v>
      </c>
      <c r="R1004" t="str">
        <f>RIGHT(N1004,LEN(N1004)-SEARCH("/",N1004))</f>
        <v>wearables</v>
      </c>
      <c r="S1004" s="11">
        <f>(((J1004/60)/60)/24)+DATE(1970,1,1)+(-8/24)</f>
        <v>42325.350856481477</v>
      </c>
      <c r="T1004" s="11">
        <f>(((I1004/60)/60)/24)+DATE(1970,1,1)+(-8/24)</f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>LEFT(N1005,SEARCH("/",N1005)-1)</f>
        <v>technology</v>
      </c>
      <c r="R1005" t="str">
        <f>RIGHT(N1005,LEN(N1005)-SEARCH("/",N1005))</f>
        <v>wearables</v>
      </c>
      <c r="S1005" s="11">
        <f>(((J1005/60)/60)/24)+DATE(1970,1,1)+(-8/24)</f>
        <v>42780.375706018516</v>
      </c>
      <c r="T1005" s="11">
        <f>(((I1005/60)/60)/24)+DATE(1970,1,1)+(-8/24)</f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>LEFT(N1006,SEARCH("/",N1006)-1)</f>
        <v>technology</v>
      </c>
      <c r="R1006" t="str">
        <f>RIGHT(N1006,LEN(N1006)-SEARCH("/",N1006))</f>
        <v>wearables</v>
      </c>
      <c r="S1006" s="11">
        <f>(((J1006/60)/60)/24)+DATE(1970,1,1)+(-8/24)</f>
        <v>42388.3753125</v>
      </c>
      <c r="T1006" s="11">
        <f>(((I1006/60)/60)/24)+DATE(1970,1,1)+(-8/24)</f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>LEFT(N1007,SEARCH("/",N1007)-1)</f>
        <v>technology</v>
      </c>
      <c r="R1007" t="str">
        <f>RIGHT(N1007,LEN(N1007)-SEARCH("/",N1007))</f>
        <v>wearables</v>
      </c>
      <c r="S1007" s="11">
        <f>(((J1007/60)/60)/24)+DATE(1970,1,1)+(-8/24)</f>
        <v>42276.291469907403</v>
      </c>
      <c r="T1007" s="11">
        <f>(((I1007/60)/60)/24)+DATE(1970,1,1)+(-8/24)</f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>LEFT(N1008,SEARCH("/",N1008)-1)</f>
        <v>technology</v>
      </c>
      <c r="R1008" t="str">
        <f>RIGHT(N1008,LEN(N1008)-SEARCH("/",N1008))</f>
        <v>wearables</v>
      </c>
      <c r="S1008" s="11">
        <f>(((J1008/60)/60)/24)+DATE(1970,1,1)+(-8/24)</f>
        <v>41976.70685185185</v>
      </c>
      <c r="T1008" s="11">
        <f>(((I1008/60)/60)/24)+DATE(1970,1,1)+(-8/24)</f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>LEFT(N1009,SEARCH("/",N1009)-1)</f>
        <v>technology</v>
      </c>
      <c r="R1009" t="str">
        <f>RIGHT(N1009,LEN(N1009)-SEARCH("/",N1009))</f>
        <v>wearables</v>
      </c>
      <c r="S1009" s="11">
        <f>(((J1009/60)/60)/24)+DATE(1970,1,1)+(-8/24)</f>
        <v>42676.2502662037</v>
      </c>
      <c r="T1009" s="11">
        <f>(((I1009/60)/60)/24)+DATE(1970,1,1)+(-8/24)</f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>LEFT(N1010,SEARCH("/",N1010)-1)</f>
        <v>technology</v>
      </c>
      <c r="R1010" t="str">
        <f>RIGHT(N1010,LEN(N1010)-SEARCH("/",N1010))</f>
        <v>wearables</v>
      </c>
      <c r="S1010" s="11">
        <f>(((J1010/60)/60)/24)+DATE(1970,1,1)+(-8/24)</f>
        <v>42702.475868055553</v>
      </c>
      <c r="T1010" s="11">
        <f>(((I1010/60)/60)/24)+DATE(1970,1,1)+(-8/24)</f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>LEFT(N1011,SEARCH("/",N1011)-1)</f>
        <v>technology</v>
      </c>
      <c r="R1011" t="str">
        <f>RIGHT(N1011,LEN(N1011)-SEARCH("/",N1011))</f>
        <v>wearables</v>
      </c>
      <c r="S1011" s="11">
        <f>(((J1011/60)/60)/24)+DATE(1970,1,1)+(-8/24)</f>
        <v>42510.271365740737</v>
      </c>
      <c r="T1011" s="11">
        <f>(((I1011/60)/60)/24)+DATE(1970,1,1)+(-8/24)</f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>LEFT(N1012,SEARCH("/",N1012)-1)</f>
        <v>technology</v>
      </c>
      <c r="R1012" t="str">
        <f>RIGHT(N1012,LEN(N1012)-SEARCH("/",N1012))</f>
        <v>wearables</v>
      </c>
      <c r="S1012" s="11">
        <f>(((J1012/60)/60)/24)+DATE(1970,1,1)+(-8/24)</f>
        <v>42561.496087962958</v>
      </c>
      <c r="T1012" s="11">
        <f>(((I1012/60)/60)/24)+DATE(1970,1,1)+(-8/24)</f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>LEFT(N1013,SEARCH("/",N1013)-1)</f>
        <v>technology</v>
      </c>
      <c r="R1013" t="str">
        <f>RIGHT(N1013,LEN(N1013)-SEARCH("/",N1013))</f>
        <v>wearables</v>
      </c>
      <c r="S1013" s="11">
        <f>(((J1013/60)/60)/24)+DATE(1970,1,1)+(-8/24)</f>
        <v>41946.564756944441</v>
      </c>
      <c r="T1013" s="11">
        <f>(((I1013/60)/60)/24)+DATE(1970,1,1)+(-8/24)</f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>LEFT(N1014,SEARCH("/",N1014)-1)</f>
        <v>technology</v>
      </c>
      <c r="R1014" t="str">
        <f>RIGHT(N1014,LEN(N1014)-SEARCH("/",N1014))</f>
        <v>wearables</v>
      </c>
      <c r="S1014" s="11">
        <f>(((J1014/60)/60)/24)+DATE(1970,1,1)+(-8/24)</f>
        <v>42714.107083333329</v>
      </c>
      <c r="T1014" s="11">
        <f>(((I1014/60)/60)/24)+DATE(1970,1,1)+(-8/24)</f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>LEFT(N1015,SEARCH("/",N1015)-1)</f>
        <v>technology</v>
      </c>
      <c r="R1015" t="str">
        <f>RIGHT(N1015,LEN(N1015)-SEARCH("/",N1015))</f>
        <v>wearables</v>
      </c>
      <c r="S1015" s="11">
        <f>(((J1015/60)/60)/24)+DATE(1970,1,1)+(-8/24)</f>
        <v>42339.500648148147</v>
      </c>
      <c r="T1015" s="11">
        <f>(((I1015/60)/60)/24)+DATE(1970,1,1)+(-8/24)</f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>LEFT(N1016,SEARCH("/",N1016)-1)</f>
        <v>technology</v>
      </c>
      <c r="R1016" t="str">
        <f>RIGHT(N1016,LEN(N1016)-SEARCH("/",N1016))</f>
        <v>wearables</v>
      </c>
      <c r="S1016" s="11">
        <f>(((J1016/60)/60)/24)+DATE(1970,1,1)+(-8/24)</f>
        <v>41954.66915509259</v>
      </c>
      <c r="T1016" s="11">
        <f>(((I1016/60)/60)/24)+DATE(1970,1,1)+(-8/24)</f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>LEFT(N1017,SEARCH("/",N1017)-1)</f>
        <v>technology</v>
      </c>
      <c r="R1017" t="str">
        <f>RIGHT(N1017,LEN(N1017)-SEARCH("/",N1017))</f>
        <v>wearables</v>
      </c>
      <c r="S1017" s="11">
        <f>(((J1017/60)/60)/24)+DATE(1970,1,1)+(-8/24)</f>
        <v>42303.545081018521</v>
      </c>
      <c r="T1017" s="11">
        <f>(((I1017/60)/60)/24)+DATE(1970,1,1)+(-8/24)</f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>LEFT(N1018,SEARCH("/",N1018)-1)</f>
        <v>technology</v>
      </c>
      <c r="R1018" t="str">
        <f>RIGHT(N1018,LEN(N1018)-SEARCH("/",N1018))</f>
        <v>wearables</v>
      </c>
      <c r="S1018" s="11">
        <f>(((J1018/60)/60)/24)+DATE(1970,1,1)+(-8/24)</f>
        <v>42421.773796296293</v>
      </c>
      <c r="T1018" s="11">
        <f>(((I1018/60)/60)/24)+DATE(1970,1,1)+(-8/24)</f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>LEFT(N1019,SEARCH("/",N1019)-1)</f>
        <v>technology</v>
      </c>
      <c r="R1019" t="str">
        <f>RIGHT(N1019,LEN(N1019)-SEARCH("/",N1019))</f>
        <v>wearables</v>
      </c>
      <c r="S1019" s="11">
        <f>(((J1019/60)/60)/24)+DATE(1970,1,1)+(-8/24)</f>
        <v>42289.341840277775</v>
      </c>
      <c r="T1019" s="11">
        <f>(((I1019/60)/60)/24)+DATE(1970,1,1)+(-8/24)</f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>LEFT(N1020,SEARCH("/",N1020)-1)</f>
        <v>technology</v>
      </c>
      <c r="R1020" t="str">
        <f>RIGHT(N1020,LEN(N1020)-SEARCH("/",N1020))</f>
        <v>wearables</v>
      </c>
      <c r="S1020" s="11">
        <f>(((J1020/60)/60)/24)+DATE(1970,1,1)+(-8/24)</f>
        <v>42535.158946759257</v>
      </c>
      <c r="T1020" s="11">
        <f>(((I1020/60)/60)/24)+DATE(1970,1,1)+(-8/24)</f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>LEFT(N1021,SEARCH("/",N1021)-1)</f>
        <v>technology</v>
      </c>
      <c r="R1021" t="str">
        <f>RIGHT(N1021,LEN(N1021)-SEARCH("/",N1021))</f>
        <v>wearables</v>
      </c>
      <c r="S1021" s="11">
        <f>(((J1021/60)/60)/24)+DATE(1970,1,1)+(-8/24)</f>
        <v>42009.640613425923</v>
      </c>
      <c r="T1021" s="11">
        <f>(((I1021/60)/60)/24)+DATE(1970,1,1)+(-8/24)</f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>LEFT(N1022,SEARCH("/",N1022)-1)</f>
        <v>music</v>
      </c>
      <c r="R1022" t="str">
        <f>RIGHT(N1022,LEN(N1022)-SEARCH("/",N1022))</f>
        <v>electronic music</v>
      </c>
      <c r="S1022" s="11">
        <f>(((J1022/60)/60)/24)+DATE(1970,1,1)+(-8/24)</f>
        <v>42126.736215277771</v>
      </c>
      <c r="T1022" s="11">
        <f>(((I1022/60)/60)/24)+DATE(1970,1,1)+(-8/24)</f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>LEFT(N1023,SEARCH("/",N1023)-1)</f>
        <v>music</v>
      </c>
      <c r="R1023" t="str">
        <f>RIGHT(N1023,LEN(N1023)-SEARCH("/",N1023))</f>
        <v>electronic music</v>
      </c>
      <c r="S1023" s="11">
        <f>(((J1023/60)/60)/24)+DATE(1970,1,1)+(-8/24)</f>
        <v>42270.918645833335</v>
      </c>
      <c r="T1023" s="11">
        <f>(((I1023/60)/60)/24)+DATE(1970,1,1)+(-8/24)</f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>LEFT(N1024,SEARCH("/",N1024)-1)</f>
        <v>music</v>
      </c>
      <c r="R1024" t="str">
        <f>RIGHT(N1024,LEN(N1024)-SEARCH("/",N1024))</f>
        <v>electronic music</v>
      </c>
      <c r="S1024" s="11">
        <f>(((J1024/60)/60)/24)+DATE(1970,1,1)+(-8/24)</f>
        <v>42111.313391203708</v>
      </c>
      <c r="T1024" s="11">
        <f>(((I1024/60)/60)/24)+DATE(1970,1,1)+(-8/24)</f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>LEFT(N1025,SEARCH("/",N1025)-1)</f>
        <v>music</v>
      </c>
      <c r="R1025" t="str">
        <f>RIGHT(N1025,LEN(N1025)-SEARCH("/",N1025))</f>
        <v>electronic music</v>
      </c>
      <c r="S1025" s="11">
        <f>(((J1025/60)/60)/24)+DATE(1970,1,1)+(-8/24)</f>
        <v>42145.586354166669</v>
      </c>
      <c r="T1025" s="11">
        <f>(((I1025/60)/60)/24)+DATE(1970,1,1)+(-8/24)</f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>LEFT(N1026,SEARCH("/",N1026)-1)</f>
        <v>music</v>
      </c>
      <c r="R1026" t="str">
        <f>RIGHT(N1026,LEN(N1026)-SEARCH("/",N1026))</f>
        <v>electronic music</v>
      </c>
      <c r="S1026" s="11">
        <f>(((J1026/60)/60)/24)+DATE(1970,1,1)+(-8/24)</f>
        <v>42370.247256944444</v>
      </c>
      <c r="T1026" s="11">
        <f>(((I1026/60)/60)/24)+DATE(1970,1,1)+(-8/24)</f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>LEFT(N1027,SEARCH("/",N1027)-1)</f>
        <v>music</v>
      </c>
      <c r="R1027" t="str">
        <f>RIGHT(N1027,LEN(N1027)-SEARCH("/",N1027))</f>
        <v>electronic music</v>
      </c>
      <c r="S1027" s="11">
        <f>(((J1027/60)/60)/24)+DATE(1970,1,1)+(-8/24)</f>
        <v>42049.500428240739</v>
      </c>
      <c r="T1027" s="11">
        <f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>LEFT(N1028,SEARCH("/",N1028)-1)</f>
        <v>music</v>
      </c>
      <c r="R1028" t="str">
        <f>RIGHT(N1028,LEN(N1028)-SEARCH("/",N1028))</f>
        <v>electronic music</v>
      </c>
      <c r="S1028" s="11">
        <f>(((J1028/60)/60)/24)+DATE(1970,1,1)+(-8/24)</f>
        <v>42426.074259259258</v>
      </c>
      <c r="T1028" s="11">
        <f>(((I1028/60)/60)/24)+DATE(1970,1,1)+(-8/24)</f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>LEFT(N1029,SEARCH("/",N1029)-1)</f>
        <v>music</v>
      </c>
      <c r="R1029" t="str">
        <f>RIGHT(N1029,LEN(N1029)-SEARCH("/",N1029))</f>
        <v>electronic music</v>
      </c>
      <c r="S1029" s="11">
        <f>(((J1029/60)/60)/24)+DATE(1970,1,1)+(-8/24)</f>
        <v>41904.700775462959</v>
      </c>
      <c r="T1029" s="11">
        <f>(((I1029/60)/60)/24)+DATE(1970,1,1)+(-8/24)</f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>LEFT(N1030,SEARCH("/",N1030)-1)</f>
        <v>music</v>
      </c>
      <c r="R1030" t="str">
        <f>RIGHT(N1030,LEN(N1030)-SEARCH("/",N1030))</f>
        <v>electronic music</v>
      </c>
      <c r="S1030" s="11">
        <f>(((J1030/60)/60)/24)+DATE(1970,1,1)+(-8/24)</f>
        <v>42755.294039351851</v>
      </c>
      <c r="T1030" s="11">
        <f>(((I1030/60)/60)/24)+DATE(1970,1,1)+(-8/24)</f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>LEFT(N1031,SEARCH("/",N1031)-1)</f>
        <v>music</v>
      </c>
      <c r="R1031" t="str">
        <f>RIGHT(N1031,LEN(N1031)-SEARCH("/",N1031))</f>
        <v>electronic music</v>
      </c>
      <c r="S1031" s="11">
        <f>(((J1031/60)/60)/24)+DATE(1970,1,1)+(-8/24)</f>
        <v>42044.378553240742</v>
      </c>
      <c r="T1031" s="11">
        <f>(((I1031/60)/60)/24)+DATE(1970,1,1)+(-8/24)</f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>LEFT(N1032,SEARCH("/",N1032)-1)</f>
        <v>music</v>
      </c>
      <c r="R1032" t="str">
        <f>RIGHT(N1032,LEN(N1032)-SEARCH("/",N1032))</f>
        <v>electronic music</v>
      </c>
      <c r="S1032" s="11">
        <f>(((J1032/60)/60)/24)+DATE(1970,1,1)+(-8/24)</f>
        <v>42611.149872685179</v>
      </c>
      <c r="T1032" s="11">
        <f>(((I1032/60)/60)/24)+DATE(1970,1,1)+(-8/24)</f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>LEFT(N1033,SEARCH("/",N1033)-1)</f>
        <v>music</v>
      </c>
      <c r="R1033" t="str">
        <f>RIGHT(N1033,LEN(N1033)-SEARCH("/",N1033))</f>
        <v>electronic music</v>
      </c>
      <c r="S1033" s="11">
        <f>(((J1033/60)/60)/24)+DATE(1970,1,1)+(-8/24)</f>
        <v>42324.430671296293</v>
      </c>
      <c r="T1033" s="11">
        <f>(((I1033/60)/60)/24)+DATE(1970,1,1)+(-8/24)</f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>LEFT(N1034,SEARCH("/",N1034)-1)</f>
        <v>music</v>
      </c>
      <c r="R1034" t="str">
        <f>RIGHT(N1034,LEN(N1034)-SEARCH("/",N1034))</f>
        <v>electronic music</v>
      </c>
      <c r="S1034" s="11">
        <f>(((J1034/60)/60)/24)+DATE(1970,1,1)+(-8/24)</f>
        <v>42514.333622685182</v>
      </c>
      <c r="T1034" s="11">
        <f>(((I1034/60)/60)/24)+DATE(1970,1,1)+(-8/24)</f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>LEFT(N1035,SEARCH("/",N1035)-1)</f>
        <v>music</v>
      </c>
      <c r="R1035" t="str">
        <f>RIGHT(N1035,LEN(N1035)-SEARCH("/",N1035))</f>
        <v>electronic music</v>
      </c>
      <c r="S1035" s="11">
        <f>(((J1035/60)/60)/24)+DATE(1970,1,1)+(-8/24)</f>
        <v>42688.399074074077</v>
      </c>
      <c r="T1035" s="11">
        <f>(((I1035/60)/60)/24)+DATE(1970,1,1)+(-8/24)</f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>LEFT(N1036,SEARCH("/",N1036)-1)</f>
        <v>music</v>
      </c>
      <c r="R1036" t="str">
        <f>RIGHT(N1036,LEN(N1036)-SEARCH("/",N1036))</f>
        <v>electronic music</v>
      </c>
      <c r="S1036" s="11">
        <f>(((J1036/60)/60)/24)+DATE(1970,1,1)+(-8/24)</f>
        <v>42554.833379629628</v>
      </c>
      <c r="T1036" s="11">
        <f>(((I1036/60)/60)/24)+DATE(1970,1,1)+(-8/24)</f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>LEFT(N1037,SEARCH("/",N1037)-1)</f>
        <v>music</v>
      </c>
      <c r="R1037" t="str">
        <f>RIGHT(N1037,LEN(N1037)-SEARCH("/",N1037))</f>
        <v>electronic music</v>
      </c>
      <c r="S1037" s="11">
        <f>(((J1037/60)/60)/24)+DATE(1970,1,1)+(-8/24)</f>
        <v>42016.30810185185</v>
      </c>
      <c r="T1037" s="11">
        <f>(((I1037/60)/60)/24)+DATE(1970,1,1)+(-8/24)</f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>LEFT(N1038,SEARCH("/",N1038)-1)</f>
        <v>music</v>
      </c>
      <c r="R1038" t="str">
        <f>RIGHT(N1038,LEN(N1038)-SEARCH("/",N1038))</f>
        <v>electronic music</v>
      </c>
      <c r="S1038" s="11">
        <f>(((J1038/60)/60)/24)+DATE(1970,1,1)+(-8/24)</f>
        <v>41249.115624999999</v>
      </c>
      <c r="T1038" s="11">
        <f>(((I1038/60)/60)/24)+DATE(1970,1,1)+(-8/24)</f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>LEFT(N1039,SEARCH("/",N1039)-1)</f>
        <v>music</v>
      </c>
      <c r="R1039" t="str">
        <f>RIGHT(N1039,LEN(N1039)-SEARCH("/",N1039))</f>
        <v>electronic music</v>
      </c>
      <c r="S1039" s="11">
        <f>(((J1039/60)/60)/24)+DATE(1970,1,1)+(-8/24)</f>
        <v>42119.48914351852</v>
      </c>
      <c r="T1039" s="11">
        <f>(((I1039/60)/60)/24)+DATE(1970,1,1)+(-8/24)</f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>LEFT(N1040,SEARCH("/",N1040)-1)</f>
        <v>music</v>
      </c>
      <c r="R1040" t="str">
        <f>RIGHT(N1040,LEN(N1040)-SEARCH("/",N1040))</f>
        <v>electronic music</v>
      </c>
      <c r="S1040" s="11">
        <f>(((J1040/60)/60)/24)+DATE(1970,1,1)+(-8/24)</f>
        <v>42417.898414351854</v>
      </c>
      <c r="T1040" s="11">
        <f>(((I1040/60)/60)/24)+DATE(1970,1,1)+(-8/24)</f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>LEFT(N1041,SEARCH("/",N1041)-1)</f>
        <v>music</v>
      </c>
      <c r="R1041" t="str">
        <f>RIGHT(N1041,LEN(N1041)-SEARCH("/",N1041))</f>
        <v>electronic music</v>
      </c>
      <c r="S1041" s="11">
        <f>(((J1041/60)/60)/24)+DATE(1970,1,1)+(-8/24)</f>
        <v>42691.775995370372</v>
      </c>
      <c r="T1041" s="11">
        <f>(((I1041/60)/60)/24)+DATE(1970,1,1)+(-8/24)</f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>LEFT(N1042,SEARCH("/",N1042)-1)</f>
        <v>journalism</v>
      </c>
      <c r="R1042" t="str">
        <f>RIGHT(N1042,LEN(N1042)-SEARCH("/",N1042))</f>
        <v>audio</v>
      </c>
      <c r="S1042" s="11">
        <f>(((J1042/60)/60)/24)+DATE(1970,1,1)+(-8/24)</f>
        <v>42579.375104166662</v>
      </c>
      <c r="T1042" s="11">
        <f>(((I1042/60)/60)/24)+DATE(1970,1,1)+(-8/24)</f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>LEFT(N1043,SEARCH("/",N1043)-1)</f>
        <v>journalism</v>
      </c>
      <c r="R1043" t="str">
        <f>RIGHT(N1043,LEN(N1043)-SEARCH("/",N1043))</f>
        <v>audio</v>
      </c>
      <c r="S1043" s="11">
        <f>(((J1043/60)/60)/24)+DATE(1970,1,1)+(-8/24)</f>
        <v>41830.726759259262</v>
      </c>
      <c r="T1043" s="11">
        <f>(((I1043/60)/60)/24)+DATE(1970,1,1)+(-8/24)</f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>LEFT(N1044,SEARCH("/",N1044)-1)</f>
        <v>journalism</v>
      </c>
      <c r="R1044" t="str">
        <f>RIGHT(N1044,LEN(N1044)-SEARCH("/",N1044))</f>
        <v>audio</v>
      </c>
      <c r="S1044" s="11">
        <f>(((J1044/60)/60)/24)+DATE(1970,1,1)+(-8/24)</f>
        <v>41851.362824074073</v>
      </c>
      <c r="T1044" s="11">
        <f>(((I1044/60)/60)/24)+DATE(1970,1,1)+(-8/24)</f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>LEFT(N1045,SEARCH("/",N1045)-1)</f>
        <v>journalism</v>
      </c>
      <c r="R1045" t="str">
        <f>RIGHT(N1045,LEN(N1045)-SEARCH("/",N1045))</f>
        <v>audio</v>
      </c>
      <c r="S1045" s="11">
        <f>(((J1045/60)/60)/24)+DATE(1970,1,1)+(-8/24)</f>
        <v>42113.919618055552</v>
      </c>
      <c r="T1045" s="11">
        <f>(((I1045/60)/60)/24)+DATE(1970,1,1)+(-8/24)</f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>LEFT(N1046,SEARCH("/",N1046)-1)</f>
        <v>journalism</v>
      </c>
      <c r="R1046" t="str">
        <f>RIGHT(N1046,LEN(N1046)-SEARCH("/",N1046))</f>
        <v>audio</v>
      </c>
      <c r="S1046" s="11">
        <f>(((J1046/60)/60)/24)+DATE(1970,1,1)+(-8/24)</f>
        <v>42011.592604166661</v>
      </c>
      <c r="T1046" s="11">
        <f>(((I1046/60)/60)/24)+DATE(1970,1,1)+(-8/24)</f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>LEFT(N1047,SEARCH("/",N1047)-1)</f>
        <v>journalism</v>
      </c>
      <c r="R1047" t="str">
        <f>RIGHT(N1047,LEN(N1047)-SEARCH("/",N1047))</f>
        <v>audio</v>
      </c>
      <c r="S1047" s="11">
        <f>(((J1047/60)/60)/24)+DATE(1970,1,1)+(-8/24)</f>
        <v>41844.541087962964</v>
      </c>
      <c r="T1047" s="11">
        <f>(((I1047/60)/60)/24)+DATE(1970,1,1)+(-8/24)</f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>LEFT(N1048,SEARCH("/",N1048)-1)</f>
        <v>journalism</v>
      </c>
      <c r="R1048" t="str">
        <f>RIGHT(N1048,LEN(N1048)-SEARCH("/",N1048))</f>
        <v>audio</v>
      </c>
      <c r="S1048" s="11">
        <f>(((J1048/60)/60)/24)+DATE(1970,1,1)+(-8/24)</f>
        <v>42319.518055555549</v>
      </c>
      <c r="T1048" s="11">
        <f>(((I1048/60)/60)/24)+DATE(1970,1,1)+(-8/24)</f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>LEFT(N1049,SEARCH("/",N1049)-1)</f>
        <v>journalism</v>
      </c>
      <c r="R1049" t="str">
        <f>RIGHT(N1049,LEN(N1049)-SEARCH("/",N1049))</f>
        <v>audio</v>
      </c>
      <c r="S1049" s="11">
        <f>(((J1049/60)/60)/24)+DATE(1970,1,1)+(-8/24)</f>
        <v>41918.485127314809</v>
      </c>
      <c r="T1049" s="11">
        <f>(((I1049/60)/60)/24)+DATE(1970,1,1)+(-8/24)</f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>LEFT(N1050,SEARCH("/",N1050)-1)</f>
        <v>journalism</v>
      </c>
      <c r="R1050" t="str">
        <f>RIGHT(N1050,LEN(N1050)-SEARCH("/",N1050))</f>
        <v>audio</v>
      </c>
      <c r="S1050" s="11">
        <f>(((J1050/60)/60)/24)+DATE(1970,1,1)+(-8/24)</f>
        <v>42597.719780092586</v>
      </c>
      <c r="T1050" s="11">
        <f>(((I1050/60)/60)/24)+DATE(1970,1,1)+(-8/24)</f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>LEFT(N1051,SEARCH("/",N1051)-1)</f>
        <v>journalism</v>
      </c>
      <c r="R1051" t="str">
        <f>RIGHT(N1051,LEN(N1051)-SEARCH("/",N1051))</f>
        <v>audio</v>
      </c>
      <c r="S1051" s="11">
        <f>(((J1051/60)/60)/24)+DATE(1970,1,1)+(-8/24)</f>
        <v>42382.097743055558</v>
      </c>
      <c r="T1051" s="11">
        <f>(((I1051/60)/60)/24)+DATE(1970,1,1)+(-8/24)</f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>LEFT(N1052,SEARCH("/",N1052)-1)</f>
        <v>journalism</v>
      </c>
      <c r="R1052" t="str">
        <f>RIGHT(N1052,LEN(N1052)-SEARCH("/",N1052))</f>
        <v>audio</v>
      </c>
      <c r="S1052" s="11">
        <f>(((J1052/60)/60)/24)+DATE(1970,1,1)+(-8/24)</f>
        <v>42231.463854166665</v>
      </c>
      <c r="T1052" s="11">
        <f>(((I1052/60)/60)/24)+DATE(1970,1,1)+(-8/24)</f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>LEFT(N1053,SEARCH("/",N1053)-1)</f>
        <v>journalism</v>
      </c>
      <c r="R1053" t="str">
        <f>RIGHT(N1053,LEN(N1053)-SEARCH("/",N1053))</f>
        <v>audio</v>
      </c>
      <c r="S1053" s="11">
        <f>(((J1053/60)/60)/24)+DATE(1970,1,1)+(-8/24)</f>
        <v>41849.680844907409</v>
      </c>
      <c r="T1053" s="11">
        <f>(((I1053/60)/60)/24)+DATE(1970,1,1)+(-8/24)</f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>LEFT(N1054,SEARCH("/",N1054)-1)</f>
        <v>journalism</v>
      </c>
      <c r="R1054" t="str">
        <f>RIGHT(N1054,LEN(N1054)-SEARCH("/",N1054))</f>
        <v>audio</v>
      </c>
      <c r="S1054" s="11">
        <f>(((J1054/60)/60)/24)+DATE(1970,1,1)+(-8/24)</f>
        <v>42483.464062499996</v>
      </c>
      <c r="T1054" s="11">
        <f>(((I1054/60)/60)/24)+DATE(1970,1,1)+(-8/24)</f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>LEFT(N1055,SEARCH("/",N1055)-1)</f>
        <v>journalism</v>
      </c>
      <c r="R1055" t="str">
        <f>RIGHT(N1055,LEN(N1055)-SEARCH("/",N1055))</f>
        <v>audio</v>
      </c>
      <c r="S1055" s="11">
        <f>(((J1055/60)/60)/24)+DATE(1970,1,1)+(-8/24)</f>
        <v>42774.839490740742</v>
      </c>
      <c r="T1055" s="11">
        <f>(((I1055/60)/60)/24)+DATE(1970,1,1)+(-8/24)</f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>LEFT(N1056,SEARCH("/",N1056)-1)</f>
        <v>journalism</v>
      </c>
      <c r="R1056" t="str">
        <f>RIGHT(N1056,LEN(N1056)-SEARCH("/",N1056))</f>
        <v>audio</v>
      </c>
      <c r="S1056" s="11">
        <f>(((J1056/60)/60)/24)+DATE(1970,1,1)+(-8/24)</f>
        <v>41831.518506944441</v>
      </c>
      <c r="T1056" s="11">
        <f>(((I1056/60)/60)/24)+DATE(1970,1,1)+(-8/24)</f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>LEFT(N1057,SEARCH("/",N1057)-1)</f>
        <v>journalism</v>
      </c>
      <c r="R1057" t="str">
        <f>RIGHT(N1057,LEN(N1057)-SEARCH("/",N1057))</f>
        <v>audio</v>
      </c>
      <c r="S1057" s="11">
        <f>(((J1057/60)/60)/24)+DATE(1970,1,1)+(-8/24)</f>
        <v>42406.659085648142</v>
      </c>
      <c r="T1057" s="11">
        <f>(((I1057/60)/60)/24)+DATE(1970,1,1)+(-8/24)</f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>LEFT(N1058,SEARCH("/",N1058)-1)</f>
        <v>journalism</v>
      </c>
      <c r="R1058" t="str">
        <f>RIGHT(N1058,LEN(N1058)-SEARCH("/",N1058))</f>
        <v>audio</v>
      </c>
      <c r="S1058" s="11">
        <f>(((J1058/60)/60)/24)+DATE(1970,1,1)+(-8/24)</f>
        <v>42058.386307870365</v>
      </c>
      <c r="T1058" s="11">
        <f>(((I1058/60)/60)/24)+DATE(1970,1,1)+(-8/24)</f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>LEFT(N1059,SEARCH("/",N1059)-1)</f>
        <v>journalism</v>
      </c>
      <c r="R1059" t="str">
        <f>RIGHT(N1059,LEN(N1059)-SEARCH("/",N1059))</f>
        <v>audio</v>
      </c>
      <c r="S1059" s="11">
        <f>(((J1059/60)/60)/24)+DATE(1970,1,1)+(-8/24)</f>
        <v>42678.537997685176</v>
      </c>
      <c r="T1059" s="11">
        <f>(((I1059/60)/60)/24)+DATE(1970,1,1)+(-8/24)</f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>LEFT(N1060,SEARCH("/",N1060)-1)</f>
        <v>journalism</v>
      </c>
      <c r="R1060" t="str">
        <f>RIGHT(N1060,LEN(N1060)-SEARCH("/",N1060))</f>
        <v>audio</v>
      </c>
      <c r="S1060" s="11">
        <f>(((J1060/60)/60)/24)+DATE(1970,1,1)+(-8/24)</f>
        <v>42047.567627314813</v>
      </c>
      <c r="T1060" s="11">
        <f>(((I1060/60)/60)/24)+DATE(1970,1,1)+(-8/24)</f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>LEFT(N1061,SEARCH("/",N1061)-1)</f>
        <v>journalism</v>
      </c>
      <c r="R1061" t="str">
        <f>RIGHT(N1061,LEN(N1061)-SEARCH("/",N1061))</f>
        <v>audio</v>
      </c>
      <c r="S1061" s="11">
        <f>(((J1061/60)/60)/24)+DATE(1970,1,1)+(-8/24)</f>
        <v>42046.456666666665</v>
      </c>
      <c r="T1061" s="11">
        <f>(((I1061/60)/60)/24)+DATE(1970,1,1)+(-8/24)</f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>LEFT(N1062,SEARCH("/",N1062)-1)</f>
        <v>journalism</v>
      </c>
      <c r="R1062" t="str">
        <f>RIGHT(N1062,LEN(N1062)-SEARCH("/",N1062))</f>
        <v>audio</v>
      </c>
      <c r="S1062" s="11">
        <f>(((J1062/60)/60)/24)+DATE(1970,1,1)+(-8/24)</f>
        <v>42079.579780092587</v>
      </c>
      <c r="T1062" s="11">
        <f>(((I1062/60)/60)/24)+DATE(1970,1,1)+(-8/24)</f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>LEFT(N1063,SEARCH("/",N1063)-1)</f>
        <v>journalism</v>
      </c>
      <c r="R1063" t="str">
        <f>RIGHT(N1063,LEN(N1063)-SEARCH("/",N1063))</f>
        <v>audio</v>
      </c>
      <c r="S1063" s="11">
        <f>(((J1063/60)/60)/24)+DATE(1970,1,1)+(-8/24)</f>
        <v>42431.943379629629</v>
      </c>
      <c r="T1063" s="11">
        <f>(((I1063/60)/60)/24)+DATE(1970,1,1)+(-8/24)</f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>LEFT(N1064,SEARCH("/",N1064)-1)</f>
        <v>journalism</v>
      </c>
      <c r="R1064" t="str">
        <f>RIGHT(N1064,LEN(N1064)-SEARCH("/",N1064))</f>
        <v>audio</v>
      </c>
      <c r="S1064" s="11">
        <f>(((J1064/60)/60)/24)+DATE(1970,1,1)+(-8/24)</f>
        <v>42556.473854166667</v>
      </c>
      <c r="T1064" s="11">
        <f>(((I1064/60)/60)/24)+DATE(1970,1,1)+(-8/24)</f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>LEFT(N1065,SEARCH("/",N1065)-1)</f>
        <v>journalism</v>
      </c>
      <c r="R1065" t="str">
        <f>RIGHT(N1065,LEN(N1065)-SEARCH("/",N1065))</f>
        <v>audio</v>
      </c>
      <c r="S1065" s="11">
        <f>(((J1065/60)/60)/24)+DATE(1970,1,1)+(-8/24)</f>
        <v>42582.697476851848</v>
      </c>
      <c r="T1065" s="11">
        <f>(((I1065/60)/60)/24)+DATE(1970,1,1)+(-8/24)</f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>LEFT(N1066,SEARCH("/",N1066)-1)</f>
        <v>games</v>
      </c>
      <c r="R1066" t="str">
        <f>RIGHT(N1066,LEN(N1066)-SEARCH("/",N1066))</f>
        <v>video games</v>
      </c>
      <c r="S1066" s="11">
        <f>(((J1066/60)/60)/24)+DATE(1970,1,1)+(-8/24)</f>
        <v>41416.894710648143</v>
      </c>
      <c r="T1066" s="11">
        <f>(((I1066/60)/60)/24)+DATE(1970,1,1)+(-8/24)</f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>LEFT(N1067,SEARCH("/",N1067)-1)</f>
        <v>games</v>
      </c>
      <c r="R1067" t="str">
        <f>RIGHT(N1067,LEN(N1067)-SEARCH("/",N1067))</f>
        <v>video games</v>
      </c>
      <c r="S1067" s="11">
        <f>(((J1067/60)/60)/24)+DATE(1970,1,1)+(-8/24)</f>
        <v>41661.047708333332</v>
      </c>
      <c r="T1067" s="11">
        <f>(((I1067/60)/60)/24)+DATE(1970,1,1)+(-8/24)</f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>LEFT(N1068,SEARCH("/",N1068)-1)</f>
        <v>games</v>
      </c>
      <c r="R1068" t="str">
        <f>RIGHT(N1068,LEN(N1068)-SEARCH("/",N1068))</f>
        <v>video games</v>
      </c>
      <c r="S1068" s="11">
        <f>(((J1068/60)/60)/24)+DATE(1970,1,1)+(-8/24)</f>
        <v>41445.629421296297</v>
      </c>
      <c r="T1068" s="11">
        <f>(((I1068/60)/60)/24)+DATE(1970,1,1)+(-8/24)</f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>LEFT(N1069,SEARCH("/",N1069)-1)</f>
        <v>games</v>
      </c>
      <c r="R1069" t="str">
        <f>RIGHT(N1069,LEN(N1069)-SEARCH("/",N1069))</f>
        <v>video games</v>
      </c>
      <c r="S1069" s="11">
        <f>(((J1069/60)/60)/24)+DATE(1970,1,1)+(-8/24)</f>
        <v>41599.522349537037</v>
      </c>
      <c r="T1069" s="11">
        <f>(((I1069/60)/60)/24)+DATE(1970,1,1)+(-8/24)</f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>LEFT(N1070,SEARCH("/",N1070)-1)</f>
        <v>games</v>
      </c>
      <c r="R1070" t="str">
        <f>RIGHT(N1070,LEN(N1070)-SEARCH("/",N1070))</f>
        <v>video games</v>
      </c>
      <c r="S1070" s="11">
        <f>(((J1070/60)/60)/24)+DATE(1970,1,1)+(-8/24)</f>
        <v>42440.037777777768</v>
      </c>
      <c r="T1070" s="11">
        <f>(((I1070/60)/60)/24)+DATE(1970,1,1)+(-8/24)</f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>LEFT(N1071,SEARCH("/",N1071)-1)</f>
        <v>games</v>
      </c>
      <c r="R1071" t="str">
        <f>RIGHT(N1071,LEN(N1071)-SEARCH("/",N1071))</f>
        <v>video games</v>
      </c>
      <c r="S1071" s="11">
        <f>(((J1071/60)/60)/24)+DATE(1970,1,1)+(-8/24)</f>
        <v>41571.896516203698</v>
      </c>
      <c r="T1071" s="11">
        <f>(((I1071/60)/60)/24)+DATE(1970,1,1)+(-8/24)</f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>LEFT(N1072,SEARCH("/",N1072)-1)</f>
        <v>games</v>
      </c>
      <c r="R1072" t="str">
        <f>RIGHT(N1072,LEN(N1072)-SEARCH("/",N1072))</f>
        <v>video games</v>
      </c>
      <c r="S1072" s="11">
        <f>(((J1072/60)/60)/24)+DATE(1970,1,1)+(-8/24)</f>
        <v>41162.678495370368</v>
      </c>
      <c r="T1072" s="11">
        <f>(((I1072/60)/60)/24)+DATE(1970,1,1)+(-8/24)</f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>LEFT(N1073,SEARCH("/",N1073)-1)</f>
        <v>games</v>
      </c>
      <c r="R1073" t="str">
        <f>RIGHT(N1073,LEN(N1073)-SEARCH("/",N1073))</f>
        <v>video games</v>
      </c>
      <c r="S1073" s="11">
        <f>(((J1073/60)/60)/24)+DATE(1970,1,1)+(-8/24)</f>
        <v>42295.420057870368</v>
      </c>
      <c r="T1073" s="11">
        <f>(((I1073/60)/60)/24)+DATE(1970,1,1)+(-8/24)</f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>LEFT(N1074,SEARCH("/",N1074)-1)</f>
        <v>games</v>
      </c>
      <c r="R1074" t="str">
        <f>RIGHT(N1074,LEN(N1074)-SEARCH("/",N1074))</f>
        <v>video games</v>
      </c>
      <c r="S1074" s="11">
        <f>(((J1074/60)/60)/24)+DATE(1970,1,1)+(-8/24)</f>
        <v>41645.498807870368</v>
      </c>
      <c r="T1074" s="11">
        <f>(((I1074/60)/60)/24)+DATE(1970,1,1)+(-8/24)</f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>LEFT(N1075,SEARCH("/",N1075)-1)</f>
        <v>games</v>
      </c>
      <c r="R1075" t="str">
        <f>RIGHT(N1075,LEN(N1075)-SEARCH("/",N1075))</f>
        <v>video games</v>
      </c>
      <c r="S1075" s="11">
        <f>(((J1075/60)/60)/24)+DATE(1970,1,1)+(-8/24)</f>
        <v>40802.631261574068</v>
      </c>
      <c r="T1075" s="11">
        <f>(((I1075/60)/60)/24)+DATE(1970,1,1)+(-8/24)</f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>LEFT(N1076,SEARCH("/",N1076)-1)</f>
        <v>games</v>
      </c>
      <c r="R1076" t="str">
        <f>RIGHT(N1076,LEN(N1076)-SEARCH("/",N1076))</f>
        <v>video games</v>
      </c>
      <c r="S1076" s="11">
        <f>(((J1076/60)/60)/24)+DATE(1970,1,1)+(-8/24)</f>
        <v>41612.839641203704</v>
      </c>
      <c r="T1076" s="11">
        <f>(((I1076/60)/60)/24)+DATE(1970,1,1)+(-8/24)</f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>LEFT(N1077,SEARCH("/",N1077)-1)</f>
        <v>games</v>
      </c>
      <c r="R1077" t="str">
        <f>RIGHT(N1077,LEN(N1077)-SEARCH("/",N1077))</f>
        <v>video games</v>
      </c>
      <c r="S1077" s="11">
        <f>(((J1077/60)/60)/24)+DATE(1970,1,1)+(-8/24)</f>
        <v>41005.570787037032</v>
      </c>
      <c r="T1077" s="11">
        <f>(((I1077/60)/60)/24)+DATE(1970,1,1)+(-8/24)</f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>LEFT(N1078,SEARCH("/",N1078)-1)</f>
        <v>games</v>
      </c>
      <c r="R1078" t="str">
        <f>RIGHT(N1078,LEN(N1078)-SEARCH("/",N1078))</f>
        <v>video games</v>
      </c>
      <c r="S1078" s="11">
        <f>(((J1078/60)/60)/24)+DATE(1970,1,1)+(-8/24)</f>
        <v>41838.044560185182</v>
      </c>
      <c r="T1078" s="11">
        <f>(((I1078/60)/60)/24)+DATE(1970,1,1)+(-8/24)</f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>LEFT(N1079,SEARCH("/",N1079)-1)</f>
        <v>games</v>
      </c>
      <c r="R1079" t="str">
        <f>RIGHT(N1079,LEN(N1079)-SEARCH("/",N1079))</f>
        <v>video games</v>
      </c>
      <c r="S1079" s="11">
        <f>(((J1079/60)/60)/24)+DATE(1970,1,1)+(-8/24)</f>
        <v>42352.833460648144</v>
      </c>
      <c r="T1079" s="11">
        <f>(((I1079/60)/60)/24)+DATE(1970,1,1)+(-8/24)</f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>LEFT(N1080,SEARCH("/",N1080)-1)</f>
        <v>games</v>
      </c>
      <c r="R1080" t="str">
        <f>RIGHT(N1080,LEN(N1080)-SEARCH("/",N1080))</f>
        <v>video games</v>
      </c>
      <c r="S1080" s="11">
        <f>(((J1080/60)/60)/24)+DATE(1970,1,1)+(-8/24)</f>
        <v>40700.862511574072</v>
      </c>
      <c r="T1080" s="11">
        <f>(((I1080/60)/60)/24)+DATE(1970,1,1)+(-8/24)</f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>LEFT(N1081,SEARCH("/",N1081)-1)</f>
        <v>games</v>
      </c>
      <c r="R1081" t="str">
        <f>RIGHT(N1081,LEN(N1081)-SEARCH("/",N1081))</f>
        <v>video games</v>
      </c>
      <c r="S1081" s="11">
        <f>(((J1081/60)/60)/24)+DATE(1970,1,1)+(-8/24)</f>
        <v>42479.23305555556</v>
      </c>
      <c r="T1081" s="11">
        <f>(((I1081/60)/60)/24)+DATE(1970,1,1)+(-8/24)</f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>LEFT(N1082,SEARCH("/",N1082)-1)</f>
        <v>games</v>
      </c>
      <c r="R1082" t="str">
        <f>RIGHT(N1082,LEN(N1082)-SEARCH("/",N1082))</f>
        <v>video games</v>
      </c>
      <c r="S1082" s="11">
        <f>(((J1082/60)/60)/24)+DATE(1970,1,1)+(-8/24)</f>
        <v>41739.804780092592</v>
      </c>
      <c r="T1082" s="11">
        <f>(((I1082/60)/60)/24)+DATE(1970,1,1)+(-8/24)</f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>LEFT(N1083,SEARCH("/",N1083)-1)</f>
        <v>games</v>
      </c>
      <c r="R1083" t="str">
        <f>RIGHT(N1083,LEN(N1083)-SEARCH("/",N1083))</f>
        <v>video games</v>
      </c>
      <c r="S1083" s="11">
        <f>(((J1083/60)/60)/24)+DATE(1970,1,1)+(-8/24)</f>
        <v>42002.593657407408</v>
      </c>
      <c r="T1083" s="11">
        <f>(((I1083/60)/60)/24)+DATE(1970,1,1)+(-8/24)</f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>LEFT(N1084,SEARCH("/",N1084)-1)</f>
        <v>games</v>
      </c>
      <c r="R1084" t="str">
        <f>RIGHT(N1084,LEN(N1084)-SEARCH("/",N1084))</f>
        <v>video games</v>
      </c>
      <c r="S1084" s="11">
        <f>(((J1084/60)/60)/24)+DATE(1970,1,1)+(-8/24)</f>
        <v>41101.572777777779</v>
      </c>
      <c r="T1084" s="11">
        <f>(((I1084/60)/60)/24)+DATE(1970,1,1)+(-8/24)</f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>LEFT(N1085,SEARCH("/",N1085)-1)</f>
        <v>games</v>
      </c>
      <c r="R1085" t="str">
        <f>RIGHT(N1085,LEN(N1085)-SEARCH("/",N1085))</f>
        <v>video games</v>
      </c>
      <c r="S1085" s="11">
        <f>(((J1085/60)/60)/24)+DATE(1970,1,1)+(-8/24)</f>
        <v>41793.326192129629</v>
      </c>
      <c r="T1085" s="11">
        <f>(((I1085/60)/60)/24)+DATE(1970,1,1)+(-8/24)</f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>LEFT(N1086,SEARCH("/",N1086)-1)</f>
        <v>games</v>
      </c>
      <c r="R1086" t="str">
        <f>RIGHT(N1086,LEN(N1086)-SEARCH("/",N1086))</f>
        <v>video games</v>
      </c>
      <c r="S1086" s="11">
        <f>(((J1086/60)/60)/24)+DATE(1970,1,1)+(-8/24)</f>
        <v>41829.578749999993</v>
      </c>
      <c r="T1086" s="11">
        <f>(((I1086/60)/60)/24)+DATE(1970,1,1)+(-8/24)</f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>LEFT(N1087,SEARCH("/",N1087)-1)</f>
        <v>games</v>
      </c>
      <c r="R1087" t="str">
        <f>RIGHT(N1087,LEN(N1087)-SEARCH("/",N1087))</f>
        <v>video games</v>
      </c>
      <c r="S1087" s="11">
        <f>(((J1087/60)/60)/24)+DATE(1970,1,1)+(-8/24)</f>
        <v>42413.337673611109</v>
      </c>
      <c r="T1087" s="11">
        <f>(((I1087/60)/60)/24)+DATE(1970,1,1)+(-8/24)</f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>LEFT(N1088,SEARCH("/",N1088)-1)</f>
        <v>games</v>
      </c>
      <c r="R1088" t="str">
        <f>RIGHT(N1088,LEN(N1088)-SEARCH("/",N1088))</f>
        <v>video games</v>
      </c>
      <c r="S1088" s="11">
        <f>(((J1088/60)/60)/24)+DATE(1970,1,1)+(-8/24)</f>
        <v>41845.533460648148</v>
      </c>
      <c r="T1088" s="11">
        <f>(((I1088/60)/60)/24)+DATE(1970,1,1)+(-8/24)</f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>LEFT(N1089,SEARCH("/",N1089)-1)</f>
        <v>games</v>
      </c>
      <c r="R1089" t="str">
        <f>RIGHT(N1089,LEN(N1089)-SEARCH("/",N1089))</f>
        <v>video games</v>
      </c>
      <c r="S1089" s="11">
        <f>(((J1089/60)/60)/24)+DATE(1970,1,1)+(-8/24)</f>
        <v>41775.380636574075</v>
      </c>
      <c r="T1089" s="11">
        <f>(((I1089/60)/60)/24)+DATE(1970,1,1)+(-8/24)</f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>LEFT(N1090,SEARCH("/",N1090)-1)</f>
        <v>games</v>
      </c>
      <c r="R1090" t="str">
        <f>RIGHT(N1090,LEN(N1090)-SEARCH("/",N1090))</f>
        <v>video games</v>
      </c>
      <c r="S1090" s="11">
        <f>(((J1090/60)/60)/24)+DATE(1970,1,1)+(-8/24)</f>
        <v>41723.466053240736</v>
      </c>
      <c r="T1090" s="11">
        <f>(((I1090/60)/60)/24)+DATE(1970,1,1)+(-8/24)</f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>LEFT(N1091,SEARCH("/",N1091)-1)</f>
        <v>games</v>
      </c>
      <c r="R1091" t="str">
        <f>RIGHT(N1091,LEN(N1091)-SEARCH("/",N1091))</f>
        <v>video games</v>
      </c>
      <c r="S1091" s="11">
        <f>(((J1091/60)/60)/24)+DATE(1970,1,1)+(-8/24)</f>
        <v>42150.856192129628</v>
      </c>
      <c r="T1091" s="11">
        <f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>LEFT(N1092,SEARCH("/",N1092)-1)</f>
        <v>games</v>
      </c>
      <c r="R1092" t="str">
        <f>RIGHT(N1092,LEN(N1092)-SEARCH("/",N1092))</f>
        <v>video games</v>
      </c>
      <c r="S1092" s="11">
        <f>(((J1092/60)/60)/24)+DATE(1970,1,1)+(-8/24)</f>
        <v>42122.852465277778</v>
      </c>
      <c r="T1092" s="11">
        <f>(((I1092/60)/60)/24)+DATE(1970,1,1)+(-8/24)</f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>LEFT(N1093,SEARCH("/",N1093)-1)</f>
        <v>games</v>
      </c>
      <c r="R1093" t="str">
        <f>RIGHT(N1093,LEN(N1093)-SEARCH("/",N1093))</f>
        <v>video games</v>
      </c>
      <c r="S1093" s="11">
        <f>(((J1093/60)/60)/24)+DATE(1970,1,1)+(-8/24)</f>
        <v>42440.486944444441</v>
      </c>
      <c r="T1093" s="11">
        <f>(((I1093/60)/60)/24)+DATE(1970,1,1)+(-8/24)</f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>LEFT(N1094,SEARCH("/",N1094)-1)</f>
        <v>games</v>
      </c>
      <c r="R1094" t="str">
        <f>RIGHT(N1094,LEN(N1094)-SEARCH("/",N1094))</f>
        <v>video games</v>
      </c>
      <c r="S1094" s="11">
        <f>(((J1094/60)/60)/24)+DATE(1970,1,1)+(-8/24)</f>
        <v>41249.692569444444</v>
      </c>
      <c r="T1094" s="11">
        <f>(((I1094/60)/60)/24)+DATE(1970,1,1)+(-8/24)</f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>LEFT(N1095,SEARCH("/",N1095)-1)</f>
        <v>games</v>
      </c>
      <c r="R1095" t="str">
        <f>RIGHT(N1095,LEN(N1095)-SEARCH("/",N1095))</f>
        <v>video games</v>
      </c>
      <c r="S1095" s="11">
        <f>(((J1095/60)/60)/24)+DATE(1970,1,1)+(-8/24)</f>
        <v>42396.640474537031</v>
      </c>
      <c r="T1095" s="11">
        <f>(((I1095/60)/60)/24)+DATE(1970,1,1)+(-8/24)</f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>LEFT(N1096,SEARCH("/",N1096)-1)</f>
        <v>games</v>
      </c>
      <c r="R1096" t="str">
        <f>RIGHT(N1096,LEN(N1096)-SEARCH("/",N1096))</f>
        <v>video games</v>
      </c>
      <c r="S1096" s="11">
        <f>(((J1096/60)/60)/24)+DATE(1970,1,1)+(-8/24)</f>
        <v>40795.380011574067</v>
      </c>
      <c r="T1096" s="11">
        <f>(((I1096/60)/60)/24)+DATE(1970,1,1)+(-8/24)</f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>LEFT(N1097,SEARCH("/",N1097)-1)</f>
        <v>games</v>
      </c>
      <c r="R1097" t="str">
        <f>RIGHT(N1097,LEN(N1097)-SEARCH("/",N1097))</f>
        <v>video games</v>
      </c>
      <c r="S1097" s="11">
        <f>(((J1097/60)/60)/24)+DATE(1970,1,1)+(-8/24)</f>
        <v>41486.203935185185</v>
      </c>
      <c r="T1097" s="11">
        <f>(((I1097/60)/60)/24)+DATE(1970,1,1)+(-8/24)</f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>LEFT(N1098,SEARCH("/",N1098)-1)</f>
        <v>games</v>
      </c>
      <c r="R1098" t="str">
        <f>RIGHT(N1098,LEN(N1098)-SEARCH("/",N1098))</f>
        <v>video games</v>
      </c>
      <c r="S1098" s="11">
        <f>(((J1098/60)/60)/24)+DATE(1970,1,1)+(-8/24)</f>
        <v>41885.184652777774</v>
      </c>
      <c r="T1098" s="11">
        <f>(((I1098/60)/60)/24)+DATE(1970,1,1)+(-8/24)</f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>LEFT(N1099,SEARCH("/",N1099)-1)</f>
        <v>games</v>
      </c>
      <c r="R1099" t="str">
        <f>RIGHT(N1099,LEN(N1099)-SEARCH("/",N1099))</f>
        <v>video games</v>
      </c>
      <c r="S1099" s="11">
        <f>(((J1099/60)/60)/24)+DATE(1970,1,1)+(-8/24)</f>
        <v>41660.459224537037</v>
      </c>
      <c r="T1099" s="11">
        <f>(((I1099/60)/60)/24)+DATE(1970,1,1)+(-8/24)</f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>LEFT(N1100,SEARCH("/",N1100)-1)</f>
        <v>games</v>
      </c>
      <c r="R1100" t="str">
        <f>RIGHT(N1100,LEN(N1100)-SEARCH("/",N1100))</f>
        <v>video games</v>
      </c>
      <c r="S1100" s="11">
        <f>(((J1100/60)/60)/24)+DATE(1970,1,1)+(-8/24)</f>
        <v>41712.429340277777</v>
      </c>
      <c r="T1100" s="11">
        <f>(((I1100/60)/60)/24)+DATE(1970,1,1)+(-8/24)</f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>LEFT(N1101,SEARCH("/",N1101)-1)</f>
        <v>games</v>
      </c>
      <c r="R1101" t="str">
        <f>RIGHT(N1101,LEN(N1101)-SEARCH("/",N1101))</f>
        <v>video games</v>
      </c>
      <c r="S1101" s="11">
        <f>(((J1101/60)/60)/24)+DATE(1970,1,1)+(-8/24)</f>
        <v>42107.503101851849</v>
      </c>
      <c r="T1101" s="11">
        <f>(((I1101/60)/60)/24)+DATE(1970,1,1)+(-8/24)</f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>LEFT(N1102,SEARCH("/",N1102)-1)</f>
        <v>games</v>
      </c>
      <c r="R1102" t="str">
        <f>RIGHT(N1102,LEN(N1102)-SEARCH("/",N1102))</f>
        <v>video games</v>
      </c>
      <c r="S1102" s="11">
        <f>(((J1102/60)/60)/24)+DATE(1970,1,1)+(-8/24)</f>
        <v>42383.777442129627</v>
      </c>
      <c r="T1102" s="11">
        <f>(((I1102/60)/60)/24)+DATE(1970,1,1)+(-8/24)</f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>LEFT(N1103,SEARCH("/",N1103)-1)</f>
        <v>games</v>
      </c>
      <c r="R1103" t="str">
        <f>RIGHT(N1103,LEN(N1103)-SEARCH("/",N1103))</f>
        <v>video games</v>
      </c>
      <c r="S1103" s="11">
        <f>(((J1103/60)/60)/24)+DATE(1970,1,1)+(-8/24)</f>
        <v>42538.439097222225</v>
      </c>
      <c r="T1103" s="11">
        <f>(((I1103/60)/60)/24)+DATE(1970,1,1)+(-8/24)</f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>LEFT(N1104,SEARCH("/",N1104)-1)</f>
        <v>games</v>
      </c>
      <c r="R1104" t="str">
        <f>RIGHT(N1104,LEN(N1104)-SEARCH("/",N1104))</f>
        <v>video games</v>
      </c>
      <c r="S1104" s="11">
        <f>(((J1104/60)/60)/24)+DATE(1970,1,1)+(-8/24)</f>
        <v>41576.712094907409</v>
      </c>
      <c r="T1104" s="11">
        <f>(((I1104/60)/60)/24)+DATE(1970,1,1)+(-8/24)</f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>LEFT(N1105,SEARCH("/",N1105)-1)</f>
        <v>games</v>
      </c>
      <c r="R1105" t="str">
        <f>RIGHT(N1105,LEN(N1105)-SEARCH("/",N1105))</f>
        <v>video games</v>
      </c>
      <c r="S1105" s="11">
        <f>(((J1105/60)/60)/24)+DATE(1970,1,1)+(-8/24)</f>
        <v>42478.888773148145</v>
      </c>
      <c r="T1105" s="11">
        <f>(((I1105/60)/60)/24)+DATE(1970,1,1)+(-8/24)</f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>LEFT(N1106,SEARCH("/",N1106)-1)</f>
        <v>games</v>
      </c>
      <c r="R1106" t="str">
        <f>RIGHT(N1106,LEN(N1106)-SEARCH("/",N1106))</f>
        <v>video games</v>
      </c>
      <c r="S1106" s="11">
        <f>(((J1106/60)/60)/24)+DATE(1970,1,1)+(-8/24)</f>
        <v>41771.076631944445</v>
      </c>
      <c r="T1106" s="11">
        <f>(((I1106/60)/60)/24)+DATE(1970,1,1)+(-8/24)</f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>LEFT(N1107,SEARCH("/",N1107)-1)</f>
        <v>games</v>
      </c>
      <c r="R1107" t="str">
        <f>RIGHT(N1107,LEN(N1107)-SEARCH("/",N1107))</f>
        <v>video games</v>
      </c>
      <c r="S1107" s="11">
        <f>(((J1107/60)/60)/24)+DATE(1970,1,1)+(-8/24)</f>
        <v>41691.802395833329</v>
      </c>
      <c r="T1107" s="11">
        <f>(((I1107/60)/60)/24)+DATE(1970,1,1)+(-8/24)</f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>LEFT(N1108,SEARCH("/",N1108)-1)</f>
        <v>games</v>
      </c>
      <c r="R1108" t="str">
        <f>RIGHT(N1108,LEN(N1108)-SEARCH("/",N1108))</f>
        <v>video games</v>
      </c>
      <c r="S1108" s="11">
        <f>(((J1108/60)/60)/24)+DATE(1970,1,1)+(-8/24)</f>
        <v>40973.407118055555</v>
      </c>
      <c r="T1108" s="11">
        <f>(((I1108/60)/60)/24)+DATE(1970,1,1)+(-8/24)</f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>LEFT(N1109,SEARCH("/",N1109)-1)</f>
        <v>games</v>
      </c>
      <c r="R1109" t="str">
        <f>RIGHT(N1109,LEN(N1109)-SEARCH("/",N1109))</f>
        <v>video games</v>
      </c>
      <c r="S1109" s="11">
        <f>(((J1109/60)/60)/24)+DATE(1970,1,1)+(-8/24)</f>
        <v>41813.528055555551</v>
      </c>
      <c r="T1109" s="11">
        <f>(((I1109/60)/60)/24)+DATE(1970,1,1)+(-8/24)</f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>LEFT(N1110,SEARCH("/",N1110)-1)</f>
        <v>games</v>
      </c>
      <c r="R1110" t="str">
        <f>RIGHT(N1110,LEN(N1110)-SEARCH("/",N1110))</f>
        <v>video games</v>
      </c>
      <c r="S1110" s="11">
        <f>(((J1110/60)/60)/24)+DATE(1970,1,1)+(-8/24)</f>
        <v>40952.30364583333</v>
      </c>
      <c r="T1110" s="11">
        <f>(((I1110/60)/60)/24)+DATE(1970,1,1)+(-8/24)</f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>LEFT(N1111,SEARCH("/",N1111)-1)</f>
        <v>games</v>
      </c>
      <c r="R1111" t="str">
        <f>RIGHT(N1111,LEN(N1111)-SEARCH("/",N1111))</f>
        <v>video games</v>
      </c>
      <c r="S1111" s="11">
        <f>(((J1111/60)/60)/24)+DATE(1970,1,1)+(-8/24)</f>
        <v>42662.418865740743</v>
      </c>
      <c r="T1111" s="11">
        <f>(((I1111/60)/60)/24)+DATE(1970,1,1)+(-8/24)</f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>LEFT(N1112,SEARCH("/",N1112)-1)</f>
        <v>games</v>
      </c>
      <c r="R1112" t="str">
        <f>RIGHT(N1112,LEN(N1112)-SEARCH("/",N1112))</f>
        <v>video games</v>
      </c>
      <c r="S1112" s="11">
        <f>(((J1112/60)/60)/24)+DATE(1970,1,1)+(-8/24)</f>
        <v>41220.59979166666</v>
      </c>
      <c r="T1112" s="11">
        <f>(((I1112/60)/60)/24)+DATE(1970,1,1)+(-8/24)</f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>LEFT(N1113,SEARCH("/",N1113)-1)</f>
        <v>games</v>
      </c>
      <c r="R1113" t="str">
        <f>RIGHT(N1113,LEN(N1113)-SEARCH("/",N1113))</f>
        <v>video games</v>
      </c>
      <c r="S1113" s="11">
        <f>(((J1113/60)/60)/24)+DATE(1970,1,1)+(-8/24)</f>
        <v>42346.870254629634</v>
      </c>
      <c r="T1113" s="11">
        <f>(((I1113/60)/60)/24)+DATE(1970,1,1)+(-8/24)</f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>LEFT(N1114,SEARCH("/",N1114)-1)</f>
        <v>games</v>
      </c>
      <c r="R1114" t="str">
        <f>RIGHT(N1114,LEN(N1114)-SEARCH("/",N1114))</f>
        <v>video games</v>
      </c>
      <c r="S1114" s="11">
        <f>(((J1114/60)/60)/24)+DATE(1970,1,1)+(-8/24)</f>
        <v>41963.426053240742</v>
      </c>
      <c r="T1114" s="11">
        <f>(((I1114/60)/60)/24)+DATE(1970,1,1)+(-8/24)</f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>LEFT(N1115,SEARCH("/",N1115)-1)</f>
        <v>games</v>
      </c>
      <c r="R1115" t="str">
        <f>RIGHT(N1115,LEN(N1115)-SEARCH("/",N1115))</f>
        <v>video games</v>
      </c>
      <c r="S1115" s="11">
        <f>(((J1115/60)/60)/24)+DATE(1970,1,1)+(-8/24)</f>
        <v>41835.643749999996</v>
      </c>
      <c r="T1115" s="11">
        <f>(((I1115/60)/60)/24)+DATE(1970,1,1)+(-8/24)</f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>LEFT(N1116,SEARCH("/",N1116)-1)</f>
        <v>games</v>
      </c>
      <c r="R1116" t="str">
        <f>RIGHT(N1116,LEN(N1116)-SEARCH("/",N1116))</f>
        <v>video games</v>
      </c>
      <c r="S1116" s="11">
        <f>(((J1116/60)/60)/24)+DATE(1970,1,1)+(-8/24)</f>
        <v>41526.01258101852</v>
      </c>
      <c r="T1116" s="11">
        <f>(((I1116/60)/60)/24)+DATE(1970,1,1)+(-8/24)</f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>LEFT(N1117,SEARCH("/",N1117)-1)</f>
        <v>games</v>
      </c>
      <c r="R1117" t="str">
        <f>RIGHT(N1117,LEN(N1117)-SEARCH("/",N1117))</f>
        <v>video games</v>
      </c>
      <c r="S1117" s="11">
        <f>(((J1117/60)/60)/24)+DATE(1970,1,1)+(-8/24)</f>
        <v>42429.362210648142</v>
      </c>
      <c r="T1117" s="11">
        <f>(((I1117/60)/60)/24)+DATE(1970,1,1)+(-8/24)</f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>LEFT(N1118,SEARCH("/",N1118)-1)</f>
        <v>games</v>
      </c>
      <c r="R1118" t="str">
        <f>RIGHT(N1118,LEN(N1118)-SEARCH("/",N1118))</f>
        <v>video games</v>
      </c>
      <c r="S1118" s="11">
        <f>(((J1118/60)/60)/24)+DATE(1970,1,1)+(-8/24)</f>
        <v>41009.513981481476</v>
      </c>
      <c r="T1118" s="11">
        <f>(((I1118/60)/60)/24)+DATE(1970,1,1)+(-8/24)</f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>LEFT(N1119,SEARCH("/",N1119)-1)</f>
        <v>games</v>
      </c>
      <c r="R1119" t="str">
        <f>RIGHT(N1119,LEN(N1119)-SEARCH("/",N1119))</f>
        <v>video games</v>
      </c>
      <c r="S1119" s="11">
        <f>(((J1119/60)/60)/24)+DATE(1970,1,1)+(-8/24)</f>
        <v>42333.265196759261</v>
      </c>
      <c r="T1119" s="11">
        <f>(((I1119/60)/60)/24)+DATE(1970,1,1)+(-8/24)</f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>LEFT(N1120,SEARCH("/",N1120)-1)</f>
        <v>games</v>
      </c>
      <c r="R1120" t="str">
        <f>RIGHT(N1120,LEN(N1120)-SEARCH("/",N1120))</f>
        <v>video games</v>
      </c>
      <c r="S1120" s="11">
        <f>(((J1120/60)/60)/24)+DATE(1970,1,1)+(-8/24)</f>
        <v>41703.833090277774</v>
      </c>
      <c r="T1120" s="11">
        <f>(((I1120/60)/60)/24)+DATE(1970,1,1)+(-8/24)</f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>LEFT(N1121,SEARCH("/",N1121)-1)</f>
        <v>games</v>
      </c>
      <c r="R1121" t="str">
        <f>RIGHT(N1121,LEN(N1121)-SEARCH("/",N1121))</f>
        <v>video games</v>
      </c>
      <c r="S1121" s="11">
        <f>(((J1121/60)/60)/24)+DATE(1970,1,1)+(-8/24)</f>
        <v>41722.459074074075</v>
      </c>
      <c r="T1121" s="11">
        <f>(((I1121/60)/60)/24)+DATE(1970,1,1)+(-8/24)</f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>LEFT(N1122,SEARCH("/",N1122)-1)</f>
        <v>games</v>
      </c>
      <c r="R1122" t="str">
        <f>RIGHT(N1122,LEN(N1122)-SEARCH("/",N1122))</f>
        <v>video games</v>
      </c>
      <c r="S1122" s="11">
        <f>(((J1122/60)/60)/24)+DATE(1970,1,1)+(-8/24)</f>
        <v>40799.539351851847</v>
      </c>
      <c r="T1122" s="11">
        <f>(((I1122/60)/60)/24)+DATE(1970,1,1)+(-8/24)</f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>LEFT(N1123,SEARCH("/",N1123)-1)</f>
        <v>games</v>
      </c>
      <c r="R1123" t="str">
        <f>RIGHT(N1123,LEN(N1123)-SEARCH("/",N1123))</f>
        <v>video games</v>
      </c>
      <c r="S1123" s="11">
        <f>(((J1123/60)/60)/24)+DATE(1970,1,1)+(-8/24)</f>
        <v>42412.60087962963</v>
      </c>
      <c r="T1123" s="11">
        <f>(((I1123/60)/60)/24)+DATE(1970,1,1)+(-8/24)</f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>LEFT(N1124,SEARCH("/",N1124)-1)</f>
        <v>games</v>
      </c>
      <c r="R1124" t="str">
        <f>RIGHT(N1124,LEN(N1124)-SEARCH("/",N1124))</f>
        <v>video games</v>
      </c>
      <c r="S1124" s="11">
        <f>(((J1124/60)/60)/24)+DATE(1970,1,1)+(-8/24)</f>
        <v>41410.370659722219</v>
      </c>
      <c r="T1124" s="11">
        <f>(((I1124/60)/60)/24)+DATE(1970,1,1)+(-8/24)</f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>LEFT(N1125,SEARCH("/",N1125)-1)</f>
        <v>games</v>
      </c>
      <c r="R1125" t="str">
        <f>RIGHT(N1125,LEN(N1125)-SEARCH("/",N1125))</f>
        <v>video games</v>
      </c>
      <c r="S1125" s="11">
        <f>(((J1125/60)/60)/24)+DATE(1970,1,1)+(-8/24)</f>
        <v>41718.190370370365</v>
      </c>
      <c r="T1125" s="11">
        <f>(((I1125/60)/60)/24)+DATE(1970,1,1)+(-8/24)</f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>LEFT(N1126,SEARCH("/",N1126)-1)</f>
        <v>games</v>
      </c>
      <c r="R1126" t="str">
        <f>RIGHT(N1126,LEN(N1126)-SEARCH("/",N1126))</f>
        <v>mobile games</v>
      </c>
      <c r="S1126" s="11">
        <f>(((J1126/60)/60)/24)+DATE(1970,1,1)+(-8/24)</f>
        <v>42094.333923611113</v>
      </c>
      <c r="T1126" s="11">
        <f>(((I1126/60)/60)/24)+DATE(1970,1,1)+(-8/24)</f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>LEFT(N1127,SEARCH("/",N1127)-1)</f>
        <v>games</v>
      </c>
      <c r="R1127" t="str">
        <f>RIGHT(N1127,LEN(N1127)-SEARCH("/",N1127))</f>
        <v>mobile games</v>
      </c>
      <c r="S1127" s="11">
        <f>(((J1127/60)/60)/24)+DATE(1970,1,1)+(-8/24)</f>
        <v>42212.290856481479</v>
      </c>
      <c r="T1127" s="11">
        <f>(((I1127/60)/60)/24)+DATE(1970,1,1)+(-8/24)</f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>LEFT(N1128,SEARCH("/",N1128)-1)</f>
        <v>games</v>
      </c>
      <c r="R1128" t="str">
        <f>RIGHT(N1128,LEN(N1128)-SEARCH("/",N1128))</f>
        <v>mobile games</v>
      </c>
      <c r="S1128" s="11">
        <f>(((J1128/60)/60)/24)+DATE(1970,1,1)+(-8/24)</f>
        <v>42534.99414351851</v>
      </c>
      <c r="T1128" s="11">
        <f>(((I1128/60)/60)/24)+DATE(1970,1,1)+(-8/24)</f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>LEFT(N1129,SEARCH("/",N1129)-1)</f>
        <v>games</v>
      </c>
      <c r="R1129" t="str">
        <f>RIGHT(N1129,LEN(N1129)-SEARCH("/",N1129))</f>
        <v>mobile games</v>
      </c>
      <c r="S1129" s="11">
        <f>(((J1129/60)/60)/24)+DATE(1970,1,1)+(-8/24)</f>
        <v>41926.520833333328</v>
      </c>
      <c r="T1129" s="11">
        <f>(((I1129/60)/60)/24)+DATE(1970,1,1)+(-8/24)</f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>LEFT(N1130,SEARCH("/",N1130)-1)</f>
        <v>games</v>
      </c>
      <c r="R1130" t="str">
        <f>RIGHT(N1130,LEN(N1130)-SEARCH("/",N1130))</f>
        <v>mobile games</v>
      </c>
      <c r="S1130" s="11">
        <f>(((J1130/60)/60)/24)+DATE(1970,1,1)+(-8/24)</f>
        <v>41828.316168981481</v>
      </c>
      <c r="T1130" s="11">
        <f>(((I1130/60)/60)/24)+DATE(1970,1,1)+(-8/24)</f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>LEFT(N1131,SEARCH("/",N1131)-1)</f>
        <v>games</v>
      </c>
      <c r="R1131" t="str">
        <f>RIGHT(N1131,LEN(N1131)-SEARCH("/",N1131))</f>
        <v>mobile games</v>
      </c>
      <c r="S1131" s="11">
        <f>(((J1131/60)/60)/24)+DATE(1970,1,1)+(-8/24)</f>
        <v>42495.931631944441</v>
      </c>
      <c r="T1131" s="11">
        <f>(((I1131/60)/60)/24)+DATE(1970,1,1)+(-8/24)</f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>LEFT(N1132,SEARCH("/",N1132)-1)</f>
        <v>games</v>
      </c>
      <c r="R1132" t="str">
        <f>RIGHT(N1132,LEN(N1132)-SEARCH("/",N1132))</f>
        <v>mobile games</v>
      </c>
      <c r="S1132" s="11">
        <f>(((J1132/60)/60)/24)+DATE(1970,1,1)+(-8/24)</f>
        <v>41908.663194444445</v>
      </c>
      <c r="T1132" s="11">
        <f>(((I1132/60)/60)/24)+DATE(1970,1,1)+(-8/24)</f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>LEFT(N1133,SEARCH("/",N1133)-1)</f>
        <v>games</v>
      </c>
      <c r="R1133" t="str">
        <f>RIGHT(N1133,LEN(N1133)-SEARCH("/",N1133))</f>
        <v>mobile games</v>
      </c>
      <c r="S1133" s="11">
        <f>(((J1133/60)/60)/24)+DATE(1970,1,1)+(-8/24)</f>
        <v>42332.574861111112</v>
      </c>
      <c r="T1133" s="11">
        <f>(((I1133/60)/60)/24)+DATE(1970,1,1)+(-8/24)</f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>LEFT(N1134,SEARCH("/",N1134)-1)</f>
        <v>games</v>
      </c>
      <c r="R1134" t="str">
        <f>RIGHT(N1134,LEN(N1134)-SEARCH("/",N1134))</f>
        <v>mobile games</v>
      </c>
      <c r="S1134" s="11">
        <f>(((J1134/60)/60)/24)+DATE(1970,1,1)+(-8/24)</f>
        <v>42705.782071759262</v>
      </c>
      <c r="T1134" s="11">
        <f>(((I1134/60)/60)/24)+DATE(1970,1,1)+(-8/24)</f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>LEFT(N1135,SEARCH("/",N1135)-1)</f>
        <v>games</v>
      </c>
      <c r="R1135" t="str">
        <f>RIGHT(N1135,LEN(N1135)-SEARCH("/",N1135))</f>
        <v>mobile games</v>
      </c>
      <c r="S1135" s="11">
        <f>(((J1135/60)/60)/24)+DATE(1970,1,1)+(-8/24)</f>
        <v>41821.073854166665</v>
      </c>
      <c r="T1135" s="11">
        <f>(((I1135/60)/60)/24)+DATE(1970,1,1)+(-8/24)</f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>LEFT(N1136,SEARCH("/",N1136)-1)</f>
        <v>games</v>
      </c>
      <c r="R1136" t="str">
        <f>RIGHT(N1136,LEN(N1136)-SEARCH("/",N1136))</f>
        <v>mobile games</v>
      </c>
      <c r="S1136" s="11">
        <f>(((J1136/60)/60)/24)+DATE(1970,1,1)+(-8/24)</f>
        <v>41957.95171296296</v>
      </c>
      <c r="T1136" s="11">
        <f>(((I1136/60)/60)/24)+DATE(1970,1,1)+(-8/24)</f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>LEFT(N1137,SEARCH("/",N1137)-1)</f>
        <v>games</v>
      </c>
      <c r="R1137" t="str">
        <f>RIGHT(N1137,LEN(N1137)-SEARCH("/",N1137))</f>
        <v>mobile games</v>
      </c>
      <c r="S1137" s="11">
        <f>(((J1137/60)/60)/24)+DATE(1970,1,1)+(-8/24)</f>
        <v>42558.656180555547</v>
      </c>
      <c r="T1137" s="11">
        <f>(((I1137/60)/60)/24)+DATE(1970,1,1)+(-8/24)</f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>LEFT(N1138,SEARCH("/",N1138)-1)</f>
        <v>games</v>
      </c>
      <c r="R1138" t="str">
        <f>RIGHT(N1138,LEN(N1138)-SEARCH("/",N1138))</f>
        <v>mobile games</v>
      </c>
      <c r="S1138" s="11">
        <f>(((J1138/60)/60)/24)+DATE(1970,1,1)+(-8/24)</f>
        <v>42327.338298611103</v>
      </c>
      <c r="T1138" s="11">
        <f>(((I1138/60)/60)/24)+DATE(1970,1,1)+(-8/24)</f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>LEFT(N1139,SEARCH("/",N1139)-1)</f>
        <v>games</v>
      </c>
      <c r="R1139" t="str">
        <f>RIGHT(N1139,LEN(N1139)-SEARCH("/",N1139))</f>
        <v>mobile games</v>
      </c>
      <c r="S1139" s="11">
        <f>(((J1139/60)/60)/24)+DATE(1970,1,1)+(-8/24)</f>
        <v>42453.486354166664</v>
      </c>
      <c r="T1139" s="11">
        <f>(((I1139/60)/60)/24)+DATE(1970,1,1)+(-8/24)</f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>LEFT(N1140,SEARCH("/",N1140)-1)</f>
        <v>games</v>
      </c>
      <c r="R1140" t="str">
        <f>RIGHT(N1140,LEN(N1140)-SEARCH("/",N1140))</f>
        <v>mobile games</v>
      </c>
      <c r="S1140" s="11">
        <f>(((J1140/60)/60)/24)+DATE(1970,1,1)+(-8/24)</f>
        <v>42736.573275462964</v>
      </c>
      <c r="T1140" s="11">
        <f>(((I1140/60)/60)/24)+DATE(1970,1,1)+(-8/24)</f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>LEFT(N1141,SEARCH("/",N1141)-1)</f>
        <v>games</v>
      </c>
      <c r="R1141" t="str">
        <f>RIGHT(N1141,LEN(N1141)-SEARCH("/",N1141))</f>
        <v>mobile games</v>
      </c>
      <c r="S1141" s="11">
        <f>(((J1141/60)/60)/24)+DATE(1970,1,1)+(-8/24)</f>
        <v>41975.014189814807</v>
      </c>
      <c r="T1141" s="11">
        <f>(((I1141/60)/60)/24)+DATE(1970,1,1)+(-8/24)</f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>LEFT(N1142,SEARCH("/",N1142)-1)</f>
        <v>games</v>
      </c>
      <c r="R1142" t="str">
        <f>RIGHT(N1142,LEN(N1142)-SEARCH("/",N1142))</f>
        <v>mobile games</v>
      </c>
      <c r="S1142" s="11">
        <f>(((J1142/60)/60)/24)+DATE(1970,1,1)+(-8/24)</f>
        <v>42192.128715277773</v>
      </c>
      <c r="T1142" s="11">
        <f>(((I1142/60)/60)/24)+DATE(1970,1,1)+(-8/24)</f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LEFT(N1143,SEARCH("/",N1143)-1)</f>
        <v>games</v>
      </c>
      <c r="R1143" t="str">
        <f>RIGHT(N1143,LEN(N1143)-SEARCH("/",N1143))</f>
        <v>mobile games</v>
      </c>
      <c r="S1143" s="11">
        <f>(((J1143/60)/60)/24)+DATE(1970,1,1)+(-8/24)</f>
        <v>42164.366319444445</v>
      </c>
      <c r="T1143" s="11">
        <f>(((I1143/60)/60)/24)+DATE(1970,1,1)+(-8/24)</f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>LEFT(N1144,SEARCH("/",N1144)-1)</f>
        <v>games</v>
      </c>
      <c r="R1144" t="str">
        <f>RIGHT(N1144,LEN(N1144)-SEARCH("/",N1144))</f>
        <v>mobile games</v>
      </c>
      <c r="S1144" s="11">
        <f>(((J1144/60)/60)/24)+DATE(1970,1,1)+(-8/24)</f>
        <v>42021.672766203708</v>
      </c>
      <c r="T1144" s="11">
        <f>(((I1144/60)/60)/24)+DATE(1970,1,1)+(-8/24)</f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>LEFT(N1145,SEARCH("/",N1145)-1)</f>
        <v>games</v>
      </c>
      <c r="R1145" t="str">
        <f>RIGHT(N1145,LEN(N1145)-SEARCH("/",N1145))</f>
        <v>mobile games</v>
      </c>
      <c r="S1145" s="11">
        <f>(((J1145/60)/60)/24)+DATE(1970,1,1)+(-8/24)</f>
        <v>42324.860254629624</v>
      </c>
      <c r="T1145" s="11">
        <f>(((I1145/60)/60)/24)+DATE(1970,1,1)+(-8/24)</f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>LEFT(N1146,SEARCH("/",N1146)-1)</f>
        <v>food</v>
      </c>
      <c r="R1146" t="str">
        <f>RIGHT(N1146,LEN(N1146)-SEARCH("/",N1146))</f>
        <v>food trucks</v>
      </c>
      <c r="S1146" s="11">
        <f>(((J1146/60)/60)/24)+DATE(1970,1,1)+(-8/24)</f>
        <v>42092.848611111105</v>
      </c>
      <c r="T1146" s="11">
        <f>(((I1146/60)/60)/24)+DATE(1970,1,1)+(-8/24)</f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>LEFT(N1147,SEARCH("/",N1147)-1)</f>
        <v>food</v>
      </c>
      <c r="R1147" t="str">
        <f>RIGHT(N1147,LEN(N1147)-SEARCH("/",N1147))</f>
        <v>food trucks</v>
      </c>
      <c r="S1147" s="11">
        <f>(((J1147/60)/60)/24)+DATE(1970,1,1)+(-8/24)</f>
        <v>41854.414259259262</v>
      </c>
      <c r="T1147" s="11">
        <f>(((I1147/60)/60)/24)+DATE(1970,1,1)+(-8/24)</f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>LEFT(N1148,SEARCH("/",N1148)-1)</f>
        <v>food</v>
      </c>
      <c r="R1148" t="str">
        <f>RIGHT(N1148,LEN(N1148)-SEARCH("/",N1148))</f>
        <v>food trucks</v>
      </c>
      <c r="S1148" s="11">
        <f>(((J1148/60)/60)/24)+DATE(1970,1,1)+(-8/24)</f>
        <v>41723.620057870365</v>
      </c>
      <c r="T1148" s="11">
        <f>(((I1148/60)/60)/24)+DATE(1970,1,1)+(-8/24)</f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>LEFT(N1149,SEARCH("/",N1149)-1)</f>
        <v>food</v>
      </c>
      <c r="R1149" t="str">
        <f>RIGHT(N1149,LEN(N1149)-SEARCH("/",N1149))</f>
        <v>food trucks</v>
      </c>
      <c r="S1149" s="11">
        <f>(((J1149/60)/60)/24)+DATE(1970,1,1)+(-8/24)</f>
        <v>41871.638692129629</v>
      </c>
      <c r="T1149" s="11">
        <f>(((I1149/60)/60)/24)+DATE(1970,1,1)+(-8/24)</f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>LEFT(N1150,SEARCH("/",N1150)-1)</f>
        <v>food</v>
      </c>
      <c r="R1150" t="str">
        <f>RIGHT(N1150,LEN(N1150)-SEARCH("/",N1150))</f>
        <v>food trucks</v>
      </c>
      <c r="S1150" s="11">
        <f>(((J1150/60)/60)/24)+DATE(1970,1,1)+(-8/24)</f>
        <v>42674.837743055548</v>
      </c>
      <c r="T1150" s="11">
        <f>(((I1150/60)/60)/24)+DATE(1970,1,1)+(-8/24)</f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>LEFT(N1151,SEARCH("/",N1151)-1)</f>
        <v>food</v>
      </c>
      <c r="R1151" t="str">
        <f>RIGHT(N1151,LEN(N1151)-SEARCH("/",N1151))</f>
        <v>food trucks</v>
      </c>
      <c r="S1151" s="11">
        <f>(((J1151/60)/60)/24)+DATE(1970,1,1)+(-8/24)</f>
        <v>42507.376921296294</v>
      </c>
      <c r="T1151" s="11">
        <f>(((I1151/60)/60)/24)+DATE(1970,1,1)+(-8/24)</f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>LEFT(N1152,SEARCH("/",N1152)-1)</f>
        <v>food</v>
      </c>
      <c r="R1152" t="str">
        <f>RIGHT(N1152,LEN(N1152)-SEARCH("/",N1152))</f>
        <v>food trucks</v>
      </c>
      <c r="S1152" s="11">
        <f>(((J1152/60)/60)/24)+DATE(1970,1,1)+(-8/24)</f>
        <v>42317.62123842592</v>
      </c>
      <c r="T1152" s="11">
        <f>(((I1152/60)/60)/24)+DATE(1970,1,1)+(-8/24)</f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>LEFT(N1153,SEARCH("/",N1153)-1)</f>
        <v>food</v>
      </c>
      <c r="R1153" t="str">
        <f>RIGHT(N1153,LEN(N1153)-SEARCH("/",N1153))</f>
        <v>food trucks</v>
      </c>
      <c r="S1153" s="11">
        <f>(((J1153/60)/60)/24)+DATE(1970,1,1)+(-8/24)</f>
        <v>42223.769247685181</v>
      </c>
      <c r="T1153" s="11">
        <f>(((I1153/60)/60)/24)+DATE(1970,1,1)+(-8/24)</f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>LEFT(N1154,SEARCH("/",N1154)-1)</f>
        <v>food</v>
      </c>
      <c r="R1154" t="str">
        <f>RIGHT(N1154,LEN(N1154)-SEARCH("/",N1154))</f>
        <v>food trucks</v>
      </c>
      <c r="S1154" s="11">
        <f>(((J1154/60)/60)/24)+DATE(1970,1,1)+(-8/24)</f>
        <v>42109.376296296294</v>
      </c>
      <c r="T1154" s="11">
        <f>(((I1154/60)/60)/24)+DATE(1970,1,1)+(-8/24)</f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>LEFT(N1155,SEARCH("/",N1155)-1)</f>
        <v>food</v>
      </c>
      <c r="R1155" t="str">
        <f>RIGHT(N1155,LEN(N1155)-SEARCH("/",N1155))</f>
        <v>food trucks</v>
      </c>
      <c r="S1155" s="11">
        <f>(((J1155/60)/60)/24)+DATE(1970,1,1)+(-8/24)</f>
        <v>42143.380844907406</v>
      </c>
      <c r="T1155" s="11">
        <f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>LEFT(N1156,SEARCH("/",N1156)-1)</f>
        <v>food</v>
      </c>
      <c r="R1156" t="str">
        <f>RIGHT(N1156,LEN(N1156)-SEARCH("/",N1156))</f>
        <v>food trucks</v>
      </c>
      <c r="S1156" s="11">
        <f>(((J1156/60)/60)/24)+DATE(1970,1,1)+(-8/24)</f>
        <v>42222.775532407402</v>
      </c>
      <c r="T1156" s="11">
        <f>(((I1156/60)/60)/24)+DATE(1970,1,1)+(-8/24)</f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>LEFT(N1157,SEARCH("/",N1157)-1)</f>
        <v>food</v>
      </c>
      <c r="R1157" t="str">
        <f>RIGHT(N1157,LEN(N1157)-SEARCH("/",N1157))</f>
        <v>food trucks</v>
      </c>
      <c r="S1157" s="11">
        <f>(((J1157/60)/60)/24)+DATE(1970,1,1)+(-8/24)</f>
        <v>41835.430648148147</v>
      </c>
      <c r="T1157" s="11">
        <f>(((I1157/60)/60)/24)+DATE(1970,1,1)+(-8/24)</f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>LEFT(N1158,SEARCH("/",N1158)-1)</f>
        <v>food</v>
      </c>
      <c r="R1158" t="str">
        <f>RIGHT(N1158,LEN(N1158)-SEARCH("/",N1158))</f>
        <v>food trucks</v>
      </c>
      <c r="S1158" s="11">
        <f>(((J1158/60)/60)/24)+DATE(1970,1,1)+(-8/24)</f>
        <v>42028.737986111104</v>
      </c>
      <c r="T1158" s="11">
        <f>(((I1158/60)/60)/24)+DATE(1970,1,1)+(-8/24)</f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>LEFT(N1159,SEARCH("/",N1159)-1)</f>
        <v>food</v>
      </c>
      <c r="R1159" t="str">
        <f>RIGHT(N1159,LEN(N1159)-SEARCH("/",N1159))</f>
        <v>food trucks</v>
      </c>
      <c r="S1159" s="11">
        <f>(((J1159/60)/60)/24)+DATE(1970,1,1)+(-8/24)</f>
        <v>41918.294907407406</v>
      </c>
      <c r="T1159" s="11">
        <f>(((I1159/60)/60)/24)+DATE(1970,1,1)+(-8/24)</f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>LEFT(N1160,SEARCH("/",N1160)-1)</f>
        <v>food</v>
      </c>
      <c r="R1160" t="str">
        <f>RIGHT(N1160,LEN(N1160)-SEARCH("/",N1160))</f>
        <v>food trucks</v>
      </c>
      <c r="S1160" s="11">
        <f>(((J1160/60)/60)/24)+DATE(1970,1,1)+(-8/24)</f>
        <v>41951.758425925924</v>
      </c>
      <c r="T1160" s="11">
        <f>(((I1160/60)/60)/24)+DATE(1970,1,1)+(-8/24)</f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>LEFT(N1161,SEARCH("/",N1161)-1)</f>
        <v>food</v>
      </c>
      <c r="R1161" t="str">
        <f>RIGHT(N1161,LEN(N1161)-SEARCH("/",N1161))</f>
        <v>food trucks</v>
      </c>
      <c r="S1161" s="11">
        <f>(((J1161/60)/60)/24)+DATE(1970,1,1)+(-8/24)</f>
        <v>42154.393113425926</v>
      </c>
      <c r="T1161" s="11">
        <f>(((I1161/60)/60)/24)+DATE(1970,1,1)+(-8/24)</f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>LEFT(N1162,SEARCH("/",N1162)-1)</f>
        <v>food</v>
      </c>
      <c r="R1162" t="str">
        <f>RIGHT(N1162,LEN(N1162)-SEARCH("/",N1162))</f>
        <v>food trucks</v>
      </c>
      <c r="S1162" s="11">
        <f>(((J1162/60)/60)/24)+DATE(1970,1,1)+(-8/24)</f>
        <v>42060.821597222217</v>
      </c>
      <c r="T1162" s="11">
        <f>(((I1162/60)/60)/24)+DATE(1970,1,1)+(-8/24)</f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>LEFT(N1163,SEARCH("/",N1163)-1)</f>
        <v>food</v>
      </c>
      <c r="R1163" t="str">
        <f>RIGHT(N1163,LEN(N1163)-SEARCH("/",N1163))</f>
        <v>food trucks</v>
      </c>
      <c r="S1163" s="11">
        <f>(((J1163/60)/60)/24)+DATE(1970,1,1)+(-8/24)</f>
        <v>42122.296168981477</v>
      </c>
      <c r="T1163" s="11">
        <f>(((I1163/60)/60)/24)+DATE(1970,1,1)+(-8/24)</f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>LEFT(N1164,SEARCH("/",N1164)-1)</f>
        <v>food</v>
      </c>
      <c r="R1164" t="str">
        <f>RIGHT(N1164,LEN(N1164)-SEARCH("/",N1164))</f>
        <v>food trucks</v>
      </c>
      <c r="S1164" s="11">
        <f>(((J1164/60)/60)/24)+DATE(1970,1,1)+(-8/24)</f>
        <v>41876.350277777776</v>
      </c>
      <c r="T1164" s="11">
        <f>(((I1164/60)/60)/24)+DATE(1970,1,1)+(-8/24)</f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>LEFT(N1165,SEARCH("/",N1165)-1)</f>
        <v>food</v>
      </c>
      <c r="R1165" t="str">
        <f>RIGHT(N1165,LEN(N1165)-SEARCH("/",N1165))</f>
        <v>food trucks</v>
      </c>
      <c r="S1165" s="11">
        <f>(((J1165/60)/60)/24)+DATE(1970,1,1)+(-8/24)</f>
        <v>41830.390277777777</v>
      </c>
      <c r="T1165" s="11">
        <f>(((I1165/60)/60)/24)+DATE(1970,1,1)+(-8/24)</f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>LEFT(N1166,SEARCH("/",N1166)-1)</f>
        <v>food</v>
      </c>
      <c r="R1166" t="str">
        <f>RIGHT(N1166,LEN(N1166)-SEARCH("/",N1166))</f>
        <v>food trucks</v>
      </c>
      <c r="S1166" s="11">
        <f>(((J1166/60)/60)/24)+DATE(1970,1,1)+(-8/24)</f>
        <v>42509.39099537037</v>
      </c>
      <c r="T1166" s="11">
        <f>(((I1166/60)/60)/24)+DATE(1970,1,1)+(-8/24)</f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>LEFT(N1167,SEARCH("/",N1167)-1)</f>
        <v>food</v>
      </c>
      <c r="R1167" t="str">
        <f>RIGHT(N1167,LEN(N1167)-SEARCH("/",N1167))</f>
        <v>food trucks</v>
      </c>
      <c r="S1167" s="11">
        <f>(((J1167/60)/60)/24)+DATE(1970,1,1)+(-8/24)</f>
        <v>41791.881134259253</v>
      </c>
      <c r="T1167" s="11">
        <f>(((I1167/60)/60)/24)+DATE(1970,1,1)+(-8/24)</f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>LEFT(N1168,SEARCH("/",N1168)-1)</f>
        <v>food</v>
      </c>
      <c r="R1168" t="str">
        <f>RIGHT(N1168,LEN(N1168)-SEARCH("/",N1168))</f>
        <v>food trucks</v>
      </c>
      <c r="S1168" s="11">
        <f>(((J1168/60)/60)/24)+DATE(1970,1,1)+(-8/24)</f>
        <v>42150.152106481481</v>
      </c>
      <c r="T1168" s="11">
        <f>(((I1168/60)/60)/24)+DATE(1970,1,1)+(-8/24)</f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>LEFT(N1169,SEARCH("/",N1169)-1)</f>
        <v>food</v>
      </c>
      <c r="R1169" t="str">
        <f>RIGHT(N1169,LEN(N1169)-SEARCH("/",N1169))</f>
        <v>food trucks</v>
      </c>
      <c r="S1169" s="11">
        <f>(((J1169/60)/60)/24)+DATE(1970,1,1)+(-8/24)</f>
        <v>41863.401562499996</v>
      </c>
      <c r="T1169" s="11">
        <f>(((I1169/60)/60)/24)+DATE(1970,1,1)+(-8/24)</f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>LEFT(N1170,SEARCH("/",N1170)-1)</f>
        <v>food</v>
      </c>
      <c r="R1170" t="str">
        <f>RIGHT(N1170,LEN(N1170)-SEARCH("/",N1170))</f>
        <v>food trucks</v>
      </c>
      <c r="S1170" s="11">
        <f>(((J1170/60)/60)/24)+DATE(1970,1,1)+(-8/24)</f>
        <v>42604.720659722218</v>
      </c>
      <c r="T1170" s="11">
        <f>(((I1170/60)/60)/24)+DATE(1970,1,1)+(-8/24)</f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>LEFT(N1171,SEARCH("/",N1171)-1)</f>
        <v>food</v>
      </c>
      <c r="R1171" t="str">
        <f>RIGHT(N1171,LEN(N1171)-SEARCH("/",N1171))</f>
        <v>food trucks</v>
      </c>
      <c r="S1171" s="11">
        <f>(((J1171/60)/60)/24)+DATE(1970,1,1)+(-8/24)</f>
        <v>42027.020405092589</v>
      </c>
      <c r="T1171" s="11">
        <f>(((I1171/60)/60)/24)+DATE(1970,1,1)+(-8/24)</f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>LEFT(N1172,SEARCH("/",N1172)-1)</f>
        <v>food</v>
      </c>
      <c r="R1172" t="str">
        <f>RIGHT(N1172,LEN(N1172)-SEARCH("/",N1172))</f>
        <v>food trucks</v>
      </c>
      <c r="S1172" s="11">
        <f>(((J1172/60)/60)/24)+DATE(1970,1,1)+(-8/24)</f>
        <v>42124.559849537036</v>
      </c>
      <c r="T1172" s="11">
        <f>(((I1172/60)/60)/24)+DATE(1970,1,1)+(-8/24)</f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>LEFT(N1173,SEARCH("/",N1173)-1)</f>
        <v>food</v>
      </c>
      <c r="R1173" t="str">
        <f>RIGHT(N1173,LEN(N1173)-SEARCH("/",N1173))</f>
        <v>food trucks</v>
      </c>
      <c r="S1173" s="11">
        <f>(((J1173/60)/60)/24)+DATE(1970,1,1)+(-8/24)</f>
        <v>41938.471377314811</v>
      </c>
      <c r="T1173" s="11">
        <f>(((I1173/60)/60)/24)+DATE(1970,1,1)+(-8/24)</f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>LEFT(N1174,SEARCH("/",N1174)-1)</f>
        <v>food</v>
      </c>
      <c r="R1174" t="str">
        <f>RIGHT(N1174,LEN(N1174)-SEARCH("/",N1174))</f>
        <v>food trucks</v>
      </c>
      <c r="S1174" s="11">
        <f>(((J1174/60)/60)/24)+DATE(1970,1,1)+(-8/24)</f>
        <v>41841.348981481482</v>
      </c>
      <c r="T1174" s="11">
        <f>(((I1174/60)/60)/24)+DATE(1970,1,1)+(-8/24)</f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>LEFT(N1175,SEARCH("/",N1175)-1)</f>
        <v>food</v>
      </c>
      <c r="R1175" t="str">
        <f>RIGHT(N1175,LEN(N1175)-SEARCH("/",N1175))</f>
        <v>food trucks</v>
      </c>
      <c r="S1175" s="11">
        <f>(((J1175/60)/60)/24)+DATE(1970,1,1)+(-8/24)</f>
        <v>42183.85251157407</v>
      </c>
      <c r="T1175" s="11">
        <f>(((I1175/60)/60)/24)+DATE(1970,1,1)+(-8/24)</f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>LEFT(N1176,SEARCH("/",N1176)-1)</f>
        <v>food</v>
      </c>
      <c r="R1176" t="str">
        <f>RIGHT(N1176,LEN(N1176)-SEARCH("/",N1176))</f>
        <v>food trucks</v>
      </c>
      <c r="S1176" s="11">
        <f>(((J1176/60)/60)/24)+DATE(1970,1,1)+(-8/24)</f>
        <v>42468.508414351854</v>
      </c>
      <c r="T1176" s="11">
        <f>(((I1176/60)/60)/24)+DATE(1970,1,1)+(-8/24)</f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>LEFT(N1177,SEARCH("/",N1177)-1)</f>
        <v>food</v>
      </c>
      <c r="R1177" t="str">
        <f>RIGHT(N1177,LEN(N1177)-SEARCH("/",N1177))</f>
        <v>food trucks</v>
      </c>
      <c r="S1177" s="11">
        <f>(((J1177/60)/60)/24)+DATE(1970,1,1)+(-8/24)</f>
        <v>42170.395127314812</v>
      </c>
      <c r="T1177" s="11">
        <f>(((I1177/60)/60)/24)+DATE(1970,1,1)+(-8/24)</f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>LEFT(N1178,SEARCH("/",N1178)-1)</f>
        <v>food</v>
      </c>
      <c r="R1178" t="str">
        <f>RIGHT(N1178,LEN(N1178)-SEARCH("/",N1178))</f>
        <v>food trucks</v>
      </c>
      <c r="S1178" s="11">
        <f>(((J1178/60)/60)/24)+DATE(1970,1,1)+(-8/24)</f>
        <v>42745.686319444438</v>
      </c>
      <c r="T1178" s="11">
        <f>(((I1178/60)/60)/24)+DATE(1970,1,1)+(-8/24)</f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>LEFT(N1179,SEARCH("/",N1179)-1)</f>
        <v>food</v>
      </c>
      <c r="R1179" t="str">
        <f>RIGHT(N1179,LEN(N1179)-SEARCH("/",N1179))</f>
        <v>food trucks</v>
      </c>
      <c r="S1179" s="11">
        <f>(((J1179/60)/60)/24)+DATE(1970,1,1)+(-8/24)</f>
        <v>41897.327499999999</v>
      </c>
      <c r="T1179" s="11">
        <f>(((I1179/60)/60)/24)+DATE(1970,1,1)+(-8/24)</f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>LEFT(N1180,SEARCH("/",N1180)-1)</f>
        <v>food</v>
      </c>
      <c r="R1180" t="str">
        <f>RIGHT(N1180,LEN(N1180)-SEARCH("/",N1180))</f>
        <v>food trucks</v>
      </c>
      <c r="S1180" s="11">
        <f>(((J1180/60)/60)/24)+DATE(1970,1,1)+(-8/24)</f>
        <v>41837.57236111111</v>
      </c>
      <c r="T1180" s="11">
        <f>(((I1180/60)/60)/24)+DATE(1970,1,1)+(-8/24)</f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>LEFT(N1181,SEARCH("/",N1181)-1)</f>
        <v>food</v>
      </c>
      <c r="R1181" t="str">
        <f>RIGHT(N1181,LEN(N1181)-SEARCH("/",N1181))</f>
        <v>food trucks</v>
      </c>
      <c r="S1181" s="11">
        <f>(((J1181/60)/60)/24)+DATE(1970,1,1)+(-8/24)</f>
        <v>42275.386886574073</v>
      </c>
      <c r="T1181" s="11">
        <f>(((I1181/60)/60)/24)+DATE(1970,1,1)+(-8/24)</f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>LEFT(N1182,SEARCH("/",N1182)-1)</f>
        <v>food</v>
      </c>
      <c r="R1182" t="str">
        <f>RIGHT(N1182,LEN(N1182)-SEARCH("/",N1182))</f>
        <v>food trucks</v>
      </c>
      <c r="S1182" s="11">
        <f>(((J1182/60)/60)/24)+DATE(1970,1,1)+(-8/24)</f>
        <v>41781.473541666666</v>
      </c>
      <c r="T1182" s="11">
        <f>(((I1182/60)/60)/24)+DATE(1970,1,1)+(-8/24)</f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>LEFT(N1183,SEARCH("/",N1183)-1)</f>
        <v>food</v>
      </c>
      <c r="R1183" t="str">
        <f>RIGHT(N1183,LEN(N1183)-SEARCH("/",N1183))</f>
        <v>food trucks</v>
      </c>
      <c r="S1183" s="11">
        <f>(((J1183/60)/60)/24)+DATE(1970,1,1)+(-8/24)</f>
        <v>42034.006030092591</v>
      </c>
      <c r="T1183" s="11">
        <f>(((I1183/60)/60)/24)+DATE(1970,1,1)+(-8/24)</f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>LEFT(N1184,SEARCH("/",N1184)-1)</f>
        <v>food</v>
      </c>
      <c r="R1184" t="str">
        <f>RIGHT(N1184,LEN(N1184)-SEARCH("/",N1184))</f>
        <v>food trucks</v>
      </c>
      <c r="S1184" s="11">
        <f>(((J1184/60)/60)/24)+DATE(1970,1,1)+(-8/24)</f>
        <v>42728.494074074071</v>
      </c>
      <c r="T1184" s="11">
        <f>(((I1184/60)/60)/24)+DATE(1970,1,1)+(-8/24)</f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>LEFT(N1185,SEARCH("/",N1185)-1)</f>
        <v>food</v>
      </c>
      <c r="R1185" t="str">
        <f>RIGHT(N1185,LEN(N1185)-SEARCH("/",N1185))</f>
        <v>food trucks</v>
      </c>
      <c r="S1185" s="11">
        <f>(((J1185/60)/60)/24)+DATE(1970,1,1)+(-8/24)</f>
        <v>42656.528043981474</v>
      </c>
      <c r="T1185" s="11">
        <f>(((I1185/60)/60)/24)+DATE(1970,1,1)+(-8/24)</f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>LEFT(N1186,SEARCH("/",N1186)-1)</f>
        <v>photography</v>
      </c>
      <c r="R1186" t="str">
        <f>RIGHT(N1186,LEN(N1186)-SEARCH("/",N1186))</f>
        <v>photobooks</v>
      </c>
      <c r="S1186" s="11">
        <f>(((J1186/60)/60)/24)+DATE(1970,1,1)+(-8/24)</f>
        <v>42741.266331018516</v>
      </c>
      <c r="T1186" s="11">
        <f>(((I1186/60)/60)/24)+DATE(1970,1,1)+(-8/24)</f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>LEFT(N1187,SEARCH("/",N1187)-1)</f>
        <v>photography</v>
      </c>
      <c r="R1187" t="str">
        <f>RIGHT(N1187,LEN(N1187)-SEARCH("/",N1187))</f>
        <v>photobooks</v>
      </c>
      <c r="S1187" s="11">
        <f>(((J1187/60)/60)/24)+DATE(1970,1,1)+(-8/24)</f>
        <v>42130.531817129631</v>
      </c>
      <c r="T1187" s="11">
        <f>(((I1187/60)/60)/24)+DATE(1970,1,1)+(-8/24)</f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>LEFT(N1188,SEARCH("/",N1188)-1)</f>
        <v>photography</v>
      </c>
      <c r="R1188" t="str">
        <f>RIGHT(N1188,LEN(N1188)-SEARCH("/",N1188))</f>
        <v>photobooks</v>
      </c>
      <c r="S1188" s="11">
        <f>(((J1188/60)/60)/24)+DATE(1970,1,1)+(-8/24)</f>
        <v>42123.530034722215</v>
      </c>
      <c r="T1188" s="11">
        <f>(((I1188/60)/60)/24)+DATE(1970,1,1)+(-8/24)</f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>LEFT(N1189,SEARCH("/",N1189)-1)</f>
        <v>photography</v>
      </c>
      <c r="R1189" t="str">
        <f>RIGHT(N1189,LEN(N1189)-SEARCH("/",N1189))</f>
        <v>photobooks</v>
      </c>
      <c r="S1189" s="11">
        <f>(((J1189/60)/60)/24)+DATE(1970,1,1)+(-8/24)</f>
        <v>42109.561608796292</v>
      </c>
      <c r="T1189" s="11">
        <f>(((I1189/60)/60)/24)+DATE(1970,1,1)+(-8/24)</f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>LEFT(N1190,SEARCH("/",N1190)-1)</f>
        <v>photography</v>
      </c>
      <c r="R1190" t="str">
        <f>RIGHT(N1190,LEN(N1190)-SEARCH("/",N1190))</f>
        <v>photobooks</v>
      </c>
      <c r="S1190" s="11">
        <f>(((J1190/60)/60)/24)+DATE(1970,1,1)+(-8/24)</f>
        <v>42711.367361111108</v>
      </c>
      <c r="T1190" s="11">
        <f>(((I1190/60)/60)/24)+DATE(1970,1,1)+(-8/24)</f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>LEFT(N1191,SEARCH("/",N1191)-1)</f>
        <v>photography</v>
      </c>
      <c r="R1191" t="str">
        <f>RIGHT(N1191,LEN(N1191)-SEARCH("/",N1191))</f>
        <v>photobooks</v>
      </c>
      <c r="S1191" s="11">
        <f>(((J1191/60)/60)/24)+DATE(1970,1,1)+(-8/24)</f>
        <v>42529.645775462959</v>
      </c>
      <c r="T1191" s="11">
        <f>(((I1191/60)/60)/24)+DATE(1970,1,1)+(-8/24)</f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>LEFT(N1192,SEARCH("/",N1192)-1)</f>
        <v>photography</v>
      </c>
      <c r="R1192" t="str">
        <f>RIGHT(N1192,LEN(N1192)-SEARCH("/",N1192))</f>
        <v>photobooks</v>
      </c>
      <c r="S1192" s="11">
        <f>(((J1192/60)/60)/24)+DATE(1970,1,1)+(-8/24)</f>
        <v>41852.332465277774</v>
      </c>
      <c r="T1192" s="11">
        <f>(((I1192/60)/60)/24)+DATE(1970,1,1)+(-8/24)</f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>LEFT(N1193,SEARCH("/",N1193)-1)</f>
        <v>photography</v>
      </c>
      <c r="R1193" t="str">
        <f>RIGHT(N1193,LEN(N1193)-SEARCH("/",N1193))</f>
        <v>photobooks</v>
      </c>
      <c r="S1193" s="11">
        <f>(((J1193/60)/60)/24)+DATE(1970,1,1)+(-8/24)</f>
        <v>42419.270370370366</v>
      </c>
      <c r="T1193" s="11">
        <f>(((I1193/60)/60)/24)+DATE(1970,1,1)+(-8/24)</f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>LEFT(N1194,SEARCH("/",N1194)-1)</f>
        <v>photography</v>
      </c>
      <c r="R1194" t="str">
        <f>RIGHT(N1194,LEN(N1194)-SEARCH("/",N1194))</f>
        <v>photobooks</v>
      </c>
      <c r="S1194" s="11">
        <f>(((J1194/60)/60)/24)+DATE(1970,1,1)+(-8/24)</f>
        <v>42747.173356481479</v>
      </c>
      <c r="T1194" s="11">
        <f>(((I1194/60)/60)/24)+DATE(1970,1,1)+(-8/24)</f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>LEFT(N1195,SEARCH("/",N1195)-1)</f>
        <v>photography</v>
      </c>
      <c r="R1195" t="str">
        <f>RIGHT(N1195,LEN(N1195)-SEARCH("/",N1195))</f>
        <v>photobooks</v>
      </c>
      <c r="S1195" s="11">
        <f>(((J1195/60)/60)/24)+DATE(1970,1,1)+(-8/24)</f>
        <v>42409.442743055559</v>
      </c>
      <c r="T1195" s="11">
        <f>(((I1195/60)/60)/24)+DATE(1970,1,1)+(-8/24)</f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>LEFT(N1196,SEARCH("/",N1196)-1)</f>
        <v>photography</v>
      </c>
      <c r="R1196" t="str">
        <f>RIGHT(N1196,LEN(N1196)-SEARCH("/",N1196))</f>
        <v>photobooks</v>
      </c>
      <c r="S1196" s="11">
        <f>(((J1196/60)/60)/24)+DATE(1970,1,1)+(-8/24)</f>
        <v>42072.15484953703</v>
      </c>
      <c r="T1196" s="11">
        <f>(((I1196/60)/60)/24)+DATE(1970,1,1)+(-8/24)</f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>LEFT(N1197,SEARCH("/",N1197)-1)</f>
        <v>photography</v>
      </c>
      <c r="R1197" t="str">
        <f>RIGHT(N1197,LEN(N1197)-SEARCH("/",N1197))</f>
        <v>photobooks</v>
      </c>
      <c r="S1197" s="11">
        <f>(((J1197/60)/60)/24)+DATE(1970,1,1)+(-8/24)</f>
        <v>42298.014502314814</v>
      </c>
      <c r="T1197" s="11">
        <f>(((I1197/60)/60)/24)+DATE(1970,1,1)+(-8/24)</f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>LEFT(N1198,SEARCH("/",N1198)-1)</f>
        <v>photography</v>
      </c>
      <c r="R1198" t="str">
        <f>RIGHT(N1198,LEN(N1198)-SEARCH("/",N1198))</f>
        <v>photobooks</v>
      </c>
      <c r="S1198" s="11">
        <f>(((J1198/60)/60)/24)+DATE(1970,1,1)+(-8/24)</f>
        <v>42326.485405092586</v>
      </c>
      <c r="T1198" s="11">
        <f>(((I1198/60)/60)/24)+DATE(1970,1,1)+(-8/24)</f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>LEFT(N1199,SEARCH("/",N1199)-1)</f>
        <v>photography</v>
      </c>
      <c r="R1199" t="str">
        <f>RIGHT(N1199,LEN(N1199)-SEARCH("/",N1199))</f>
        <v>photobooks</v>
      </c>
      <c r="S1199" s="11">
        <f>(((J1199/60)/60)/24)+DATE(1970,1,1)+(-8/24)</f>
        <v>42503.331412037034</v>
      </c>
      <c r="T1199" s="11">
        <f>(((I1199/60)/60)/24)+DATE(1970,1,1)+(-8/24)</f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>LEFT(N1200,SEARCH("/",N1200)-1)</f>
        <v>photography</v>
      </c>
      <c r="R1200" t="str">
        <f>RIGHT(N1200,LEN(N1200)-SEARCH("/",N1200))</f>
        <v>photobooks</v>
      </c>
      <c r="S1200" s="11">
        <f>(((J1200/60)/60)/24)+DATE(1970,1,1)+(-8/24)</f>
        <v>42333.285717592589</v>
      </c>
      <c r="T1200" s="11">
        <f>(((I1200/60)/60)/24)+DATE(1970,1,1)+(-8/24)</f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>LEFT(N1201,SEARCH("/",N1201)-1)</f>
        <v>photography</v>
      </c>
      <c r="R1201" t="str">
        <f>RIGHT(N1201,LEN(N1201)-SEARCH("/",N1201))</f>
        <v>photobooks</v>
      </c>
      <c r="S1201" s="11">
        <f>(((J1201/60)/60)/24)+DATE(1970,1,1)+(-8/24)</f>
        <v>42161.437499999993</v>
      </c>
      <c r="T1201" s="11">
        <f>(((I1201/60)/60)/24)+DATE(1970,1,1)+(-8/24)</f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>LEFT(N1202,SEARCH("/",N1202)-1)</f>
        <v>photography</v>
      </c>
      <c r="R1202" t="str">
        <f>RIGHT(N1202,LEN(N1202)-SEARCH("/",N1202))</f>
        <v>photobooks</v>
      </c>
      <c r="S1202" s="11">
        <f>(((J1202/60)/60)/24)+DATE(1970,1,1)+(-8/24)</f>
        <v>42089.144166666665</v>
      </c>
      <c r="T1202" s="11">
        <f>(((I1202/60)/60)/24)+DATE(1970,1,1)+(-8/24)</f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>LEFT(N1203,SEARCH("/",N1203)-1)</f>
        <v>photography</v>
      </c>
      <c r="R1203" t="str">
        <f>RIGHT(N1203,LEN(N1203)-SEARCH("/",N1203))</f>
        <v>photobooks</v>
      </c>
      <c r="S1203" s="11">
        <f>(((J1203/60)/60)/24)+DATE(1970,1,1)+(-8/24)</f>
        <v>42536.273680555554</v>
      </c>
      <c r="T1203" s="11">
        <f>(((I1203/60)/60)/24)+DATE(1970,1,1)+(-8/24)</f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>LEFT(N1204,SEARCH("/",N1204)-1)</f>
        <v>photography</v>
      </c>
      <c r="R1204" t="str">
        <f>RIGHT(N1204,LEN(N1204)-SEARCH("/",N1204))</f>
        <v>photobooks</v>
      </c>
      <c r="S1204" s="11">
        <f>(((J1204/60)/60)/24)+DATE(1970,1,1)+(-8/24)</f>
        <v>42151.955486111103</v>
      </c>
      <c r="T1204" s="11">
        <f>(((I1204/60)/60)/24)+DATE(1970,1,1)+(-8/24)</f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>LEFT(N1205,SEARCH("/",N1205)-1)</f>
        <v>photography</v>
      </c>
      <c r="R1205" t="str">
        <f>RIGHT(N1205,LEN(N1205)-SEARCH("/",N1205))</f>
        <v>photobooks</v>
      </c>
      <c r="S1205" s="11">
        <f>(((J1205/60)/60)/24)+DATE(1970,1,1)+(-8/24)</f>
        <v>42125.2815625</v>
      </c>
      <c r="T1205" s="11">
        <f>(((I1205/60)/60)/24)+DATE(1970,1,1)+(-8/24)</f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>LEFT(N1206,SEARCH("/",N1206)-1)</f>
        <v>photography</v>
      </c>
      <c r="R1206" t="str">
        <f>RIGHT(N1206,LEN(N1206)-SEARCH("/",N1206))</f>
        <v>photobooks</v>
      </c>
      <c r="S1206" s="11">
        <f>(((J1206/60)/60)/24)+DATE(1970,1,1)+(-8/24)</f>
        <v>42297.414733796293</v>
      </c>
      <c r="T1206" s="11">
        <f>(((I1206/60)/60)/24)+DATE(1970,1,1)+(-8/24)</f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>LEFT(N1207,SEARCH("/",N1207)-1)</f>
        <v>photography</v>
      </c>
      <c r="R1207" t="str">
        <f>RIGHT(N1207,LEN(N1207)-SEARCH("/",N1207))</f>
        <v>photobooks</v>
      </c>
      <c r="S1207" s="11">
        <f>(((J1207/60)/60)/24)+DATE(1970,1,1)+(-8/24)</f>
        <v>42138.173043981478</v>
      </c>
      <c r="T1207" s="11">
        <f>(((I1207/60)/60)/24)+DATE(1970,1,1)+(-8/24)</f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>LEFT(N1208,SEARCH("/",N1208)-1)</f>
        <v>photography</v>
      </c>
      <c r="R1208" t="str">
        <f>RIGHT(N1208,LEN(N1208)-SEARCH("/",N1208))</f>
        <v>photobooks</v>
      </c>
      <c r="S1208" s="11">
        <f>(((J1208/60)/60)/24)+DATE(1970,1,1)+(-8/24)</f>
        <v>42772.442743055559</v>
      </c>
      <c r="T1208" s="11">
        <f>(((I1208/60)/60)/24)+DATE(1970,1,1)+(-8/24)</f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>LEFT(N1209,SEARCH("/",N1209)-1)</f>
        <v>photography</v>
      </c>
      <c r="R1209" t="str">
        <f>RIGHT(N1209,LEN(N1209)-SEARCH("/",N1209))</f>
        <v>photobooks</v>
      </c>
      <c r="S1209" s="11">
        <f>(((J1209/60)/60)/24)+DATE(1970,1,1)+(-8/24)</f>
        <v>42430.096909722219</v>
      </c>
      <c r="T1209" s="11">
        <f>(((I1209/60)/60)/24)+DATE(1970,1,1)+(-8/24)</f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>LEFT(N1210,SEARCH("/",N1210)-1)</f>
        <v>photography</v>
      </c>
      <c r="R1210" t="str">
        <f>RIGHT(N1210,LEN(N1210)-SEARCH("/",N1210))</f>
        <v>photobooks</v>
      </c>
      <c r="S1210" s="11">
        <f>(((J1210/60)/60)/24)+DATE(1970,1,1)+(-8/24)</f>
        <v>42423.375740740739</v>
      </c>
      <c r="T1210" s="11">
        <f>(((I1210/60)/60)/24)+DATE(1970,1,1)+(-8/24)</f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>LEFT(N1211,SEARCH("/",N1211)-1)</f>
        <v>photography</v>
      </c>
      <c r="R1211" t="str">
        <f>RIGHT(N1211,LEN(N1211)-SEARCH("/",N1211))</f>
        <v>photobooks</v>
      </c>
      <c r="S1211" s="11">
        <f>(((J1211/60)/60)/24)+DATE(1970,1,1)+(-8/24)</f>
        <v>42761.512789351851</v>
      </c>
      <c r="T1211" s="11">
        <f>(((I1211/60)/60)/24)+DATE(1970,1,1)+(-8/24)</f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>LEFT(N1212,SEARCH("/",N1212)-1)</f>
        <v>photography</v>
      </c>
      <c r="R1212" t="str">
        <f>RIGHT(N1212,LEN(N1212)-SEARCH("/",N1212))</f>
        <v>photobooks</v>
      </c>
      <c r="S1212" s="11">
        <f>(((J1212/60)/60)/24)+DATE(1970,1,1)+(-8/24)</f>
        <v>42132.608472222222</v>
      </c>
      <c r="T1212" s="11">
        <f>(((I1212/60)/60)/24)+DATE(1970,1,1)+(-8/24)</f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>LEFT(N1213,SEARCH("/",N1213)-1)</f>
        <v>photography</v>
      </c>
      <c r="R1213" t="str">
        <f>RIGHT(N1213,LEN(N1213)-SEARCH("/",N1213))</f>
        <v>photobooks</v>
      </c>
      <c r="S1213" s="11">
        <f>(((J1213/60)/60)/24)+DATE(1970,1,1)+(-8/24)</f>
        <v>42515.533113425925</v>
      </c>
      <c r="T1213" s="11">
        <f>(((I1213/60)/60)/24)+DATE(1970,1,1)+(-8/24)</f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>LEFT(N1214,SEARCH("/",N1214)-1)</f>
        <v>photography</v>
      </c>
      <c r="R1214" t="str">
        <f>RIGHT(N1214,LEN(N1214)-SEARCH("/",N1214))</f>
        <v>photobooks</v>
      </c>
      <c r="S1214" s="11">
        <f>(((J1214/60)/60)/24)+DATE(1970,1,1)+(-8/24)</f>
        <v>42318.616840277777</v>
      </c>
      <c r="T1214" s="11">
        <f>(((I1214/60)/60)/24)+DATE(1970,1,1)+(-8/24)</f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>LEFT(N1215,SEARCH("/",N1215)-1)</f>
        <v>photography</v>
      </c>
      <c r="R1215" t="str">
        <f>RIGHT(N1215,LEN(N1215)-SEARCH("/",N1215))</f>
        <v>photobooks</v>
      </c>
      <c r="S1215" s="11">
        <f>(((J1215/60)/60)/24)+DATE(1970,1,1)+(-8/24)</f>
        <v>42731.422453703701</v>
      </c>
      <c r="T1215" s="11">
        <f>(((I1215/60)/60)/24)+DATE(1970,1,1)+(-8/24)</f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>LEFT(N1216,SEARCH("/",N1216)-1)</f>
        <v>photography</v>
      </c>
      <c r="R1216" t="str">
        <f>RIGHT(N1216,LEN(N1216)-SEARCH("/",N1216))</f>
        <v>photobooks</v>
      </c>
      <c r="S1216" s="11">
        <f>(((J1216/60)/60)/24)+DATE(1970,1,1)+(-8/24)</f>
        <v>42104.507002314807</v>
      </c>
      <c r="T1216" s="11">
        <f>(((I1216/60)/60)/24)+DATE(1970,1,1)+(-8/24)</f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>LEFT(N1217,SEARCH("/",N1217)-1)</f>
        <v>photography</v>
      </c>
      <c r="R1217" t="str">
        <f>RIGHT(N1217,LEN(N1217)-SEARCH("/",N1217))</f>
        <v>photobooks</v>
      </c>
      <c r="S1217" s="11">
        <f>(((J1217/60)/60)/24)+DATE(1970,1,1)+(-8/24)</f>
        <v>41759.589768518512</v>
      </c>
      <c r="T1217" s="11">
        <f>(((I1217/60)/60)/24)+DATE(1970,1,1)+(-8/24)</f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>LEFT(N1218,SEARCH("/",N1218)-1)</f>
        <v>photography</v>
      </c>
      <c r="R1218" t="str">
        <f>RIGHT(N1218,LEN(N1218)-SEARCH("/",N1218))</f>
        <v>photobooks</v>
      </c>
      <c r="S1218" s="11">
        <f>(((J1218/60)/60)/24)+DATE(1970,1,1)+(-8/24)</f>
        <v>42247.283067129632</v>
      </c>
      <c r="T1218" s="11">
        <f>(((I1218/60)/60)/24)+DATE(1970,1,1)+(-8/24)</f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>LEFT(N1219,SEARCH("/",N1219)-1)</f>
        <v>photography</v>
      </c>
      <c r="R1219" t="str">
        <f>RIGHT(N1219,LEN(N1219)-SEARCH("/",N1219))</f>
        <v>photobooks</v>
      </c>
      <c r="S1219" s="11">
        <f>(((J1219/60)/60)/24)+DATE(1970,1,1)+(-8/24)</f>
        <v>42535.4761574074</v>
      </c>
      <c r="T1219" s="11">
        <f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>LEFT(N1220,SEARCH("/",N1220)-1)</f>
        <v>photography</v>
      </c>
      <c r="R1220" t="str">
        <f>RIGHT(N1220,LEN(N1220)-SEARCH("/",N1220))</f>
        <v>photobooks</v>
      </c>
      <c r="S1220" s="11">
        <f>(((J1220/60)/60)/24)+DATE(1970,1,1)+(-8/24)</f>
        <v>42278.328703703701</v>
      </c>
      <c r="T1220" s="11">
        <f>(((I1220/60)/60)/24)+DATE(1970,1,1)+(-8/24)</f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>LEFT(N1221,SEARCH("/",N1221)-1)</f>
        <v>photography</v>
      </c>
      <c r="R1221" t="str">
        <f>RIGHT(N1221,LEN(N1221)-SEARCH("/",N1221))</f>
        <v>photobooks</v>
      </c>
      <c r="S1221" s="11">
        <f>(((J1221/60)/60)/24)+DATE(1970,1,1)+(-8/24)</f>
        <v>42633.128622685181</v>
      </c>
      <c r="T1221" s="11">
        <f>(((I1221/60)/60)/24)+DATE(1970,1,1)+(-8/24)</f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>LEFT(N1222,SEARCH("/",N1222)-1)</f>
        <v>photography</v>
      </c>
      <c r="R1222" t="str">
        <f>RIGHT(N1222,LEN(N1222)-SEARCH("/",N1222))</f>
        <v>photobooks</v>
      </c>
      <c r="S1222" s="11">
        <f>(((J1222/60)/60)/24)+DATE(1970,1,1)+(-8/24)</f>
        <v>42211.295277777775</v>
      </c>
      <c r="T1222" s="11">
        <f>(((I1222/60)/60)/24)+DATE(1970,1,1)+(-8/24)</f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>LEFT(N1223,SEARCH("/",N1223)-1)</f>
        <v>photography</v>
      </c>
      <c r="R1223" t="str">
        <f>RIGHT(N1223,LEN(N1223)-SEARCH("/",N1223))</f>
        <v>photobooks</v>
      </c>
      <c r="S1223" s="11">
        <f>(((J1223/60)/60)/24)+DATE(1970,1,1)+(-8/24)</f>
        <v>42680.142222222225</v>
      </c>
      <c r="T1223" s="11">
        <f>(((I1223/60)/60)/24)+DATE(1970,1,1)+(-8/24)</f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>LEFT(N1224,SEARCH("/",N1224)-1)</f>
        <v>photography</v>
      </c>
      <c r="R1224" t="str">
        <f>RIGHT(N1224,LEN(N1224)-SEARCH("/",N1224))</f>
        <v>photobooks</v>
      </c>
      <c r="S1224" s="11">
        <f>(((J1224/60)/60)/24)+DATE(1970,1,1)+(-8/24)</f>
        <v>42430.387118055551</v>
      </c>
      <c r="T1224" s="11">
        <f>(((I1224/60)/60)/24)+DATE(1970,1,1)+(-8/24)</f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>LEFT(N1225,SEARCH("/",N1225)-1)</f>
        <v>photography</v>
      </c>
      <c r="R1225" t="str">
        <f>RIGHT(N1225,LEN(N1225)-SEARCH("/",N1225))</f>
        <v>photobooks</v>
      </c>
      <c r="S1225" s="11">
        <f>(((J1225/60)/60)/24)+DATE(1970,1,1)+(-8/24)</f>
        <v>42653.843854166662</v>
      </c>
      <c r="T1225" s="11">
        <f>(((I1225/60)/60)/24)+DATE(1970,1,1)+(-8/24)</f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>LEFT(N1226,SEARCH("/",N1226)-1)</f>
        <v>music</v>
      </c>
      <c r="R1226" t="str">
        <f>RIGHT(N1226,LEN(N1226)-SEARCH("/",N1226))</f>
        <v>world music</v>
      </c>
      <c r="S1226" s="11">
        <f>(((J1226/60)/60)/24)+DATE(1970,1,1)+(-8/24)</f>
        <v>41736.216458333329</v>
      </c>
      <c r="T1226" s="11">
        <f>(((I1226/60)/60)/24)+DATE(1970,1,1)+(-8/24)</f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>LEFT(N1227,SEARCH("/",N1227)-1)</f>
        <v>music</v>
      </c>
      <c r="R1227" t="str">
        <f>RIGHT(N1227,LEN(N1227)-SEARCH("/",N1227))</f>
        <v>world music</v>
      </c>
      <c r="S1227" s="11">
        <f>(((J1227/60)/60)/24)+DATE(1970,1,1)+(-8/24)</f>
        <v>41509.572662037033</v>
      </c>
      <c r="T1227" s="11">
        <f>(((I1227/60)/60)/24)+DATE(1970,1,1)+(-8/24)</f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>LEFT(N1228,SEARCH("/",N1228)-1)</f>
        <v>music</v>
      </c>
      <c r="R1228" t="str">
        <f>RIGHT(N1228,LEN(N1228)-SEARCH("/",N1228))</f>
        <v>world music</v>
      </c>
      <c r="S1228" s="11">
        <f>(((J1228/60)/60)/24)+DATE(1970,1,1)+(-8/24)</f>
        <v>41715.541446759256</v>
      </c>
      <c r="T1228" s="11">
        <f>(((I1228/60)/60)/24)+DATE(1970,1,1)+(-8/24)</f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>LEFT(N1229,SEARCH("/",N1229)-1)</f>
        <v>music</v>
      </c>
      <c r="R1229" t="str">
        <f>RIGHT(N1229,LEN(N1229)-SEARCH("/",N1229))</f>
        <v>world music</v>
      </c>
      <c r="S1229" s="11">
        <f>(((J1229/60)/60)/24)+DATE(1970,1,1)+(-8/24)</f>
        <v>41827.585833333331</v>
      </c>
      <c r="T1229" s="11">
        <f>(((I1229/60)/60)/24)+DATE(1970,1,1)+(-8/24)</f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>LEFT(N1230,SEARCH("/",N1230)-1)</f>
        <v>music</v>
      </c>
      <c r="R1230" t="str">
        <f>RIGHT(N1230,LEN(N1230)-SEARCH("/",N1230))</f>
        <v>world music</v>
      </c>
      <c r="S1230" s="11">
        <f>(((J1230/60)/60)/24)+DATE(1970,1,1)+(-8/24)</f>
        <v>40754.395925925921</v>
      </c>
      <c r="T1230" s="11">
        <f>(((I1230/60)/60)/24)+DATE(1970,1,1)+(-8/24)</f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>LEFT(N1231,SEARCH("/",N1231)-1)</f>
        <v>music</v>
      </c>
      <c r="R1231" t="str">
        <f>RIGHT(N1231,LEN(N1231)-SEARCH("/",N1231))</f>
        <v>world music</v>
      </c>
      <c r="S1231" s="11">
        <f>(((J1231/60)/60)/24)+DATE(1970,1,1)+(-8/24)</f>
        <v>40985.126469907402</v>
      </c>
      <c r="T1231" s="11">
        <f>(((I1231/60)/60)/24)+DATE(1970,1,1)+(-8/24)</f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>LEFT(N1232,SEARCH("/",N1232)-1)</f>
        <v>music</v>
      </c>
      <c r="R1232" t="str">
        <f>RIGHT(N1232,LEN(N1232)-SEARCH("/",N1232))</f>
        <v>world music</v>
      </c>
      <c r="S1232" s="11">
        <f>(((J1232/60)/60)/24)+DATE(1970,1,1)+(-8/24)</f>
        <v>40568.639236111107</v>
      </c>
      <c r="T1232" s="11">
        <f>(((I1232/60)/60)/24)+DATE(1970,1,1)+(-8/24)</f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>LEFT(N1233,SEARCH("/",N1233)-1)</f>
        <v>music</v>
      </c>
      <c r="R1233" t="str">
        <f>RIGHT(N1233,LEN(N1233)-SEARCH("/",N1233))</f>
        <v>world music</v>
      </c>
      <c r="S1233" s="11">
        <f>(((J1233/60)/60)/24)+DATE(1970,1,1)+(-8/24)</f>
        <v>42193.608425925922</v>
      </c>
      <c r="T1233" s="11">
        <f>(((I1233/60)/60)/24)+DATE(1970,1,1)+(-8/24)</f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>LEFT(N1234,SEARCH("/",N1234)-1)</f>
        <v>music</v>
      </c>
      <c r="R1234" t="str">
        <f>RIGHT(N1234,LEN(N1234)-SEARCH("/",N1234))</f>
        <v>world music</v>
      </c>
      <c r="S1234" s="11">
        <f>(((J1234/60)/60)/24)+DATE(1970,1,1)+(-8/24)</f>
        <v>41506.514699074076</v>
      </c>
      <c r="T1234" s="11">
        <f>(((I1234/60)/60)/24)+DATE(1970,1,1)+(-8/24)</f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>LEFT(N1235,SEARCH("/",N1235)-1)</f>
        <v>music</v>
      </c>
      <c r="R1235" t="str">
        <f>RIGHT(N1235,LEN(N1235)-SEARCH("/",N1235))</f>
        <v>world music</v>
      </c>
      <c r="S1235" s="11">
        <f>(((J1235/60)/60)/24)+DATE(1970,1,1)+(-8/24)</f>
        <v>40939.615439814814</v>
      </c>
      <c r="T1235" s="11">
        <f>(((I1235/60)/60)/24)+DATE(1970,1,1)+(-8/24)</f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>LEFT(N1236,SEARCH("/",N1236)-1)</f>
        <v>music</v>
      </c>
      <c r="R1236" t="str">
        <f>RIGHT(N1236,LEN(N1236)-SEARCH("/",N1236))</f>
        <v>world music</v>
      </c>
      <c r="S1236" s="11">
        <f>(((J1236/60)/60)/24)+DATE(1970,1,1)+(-8/24)</f>
        <v>42007.455347222225</v>
      </c>
      <c r="T1236" s="11">
        <f>(((I1236/60)/60)/24)+DATE(1970,1,1)+(-8/24)</f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>LEFT(N1237,SEARCH("/",N1237)-1)</f>
        <v>music</v>
      </c>
      <c r="R1237" t="str">
        <f>RIGHT(N1237,LEN(N1237)-SEARCH("/",N1237))</f>
        <v>world music</v>
      </c>
      <c r="S1237" s="11">
        <f>(((J1237/60)/60)/24)+DATE(1970,1,1)+(-8/24)</f>
        <v>41582.802071759259</v>
      </c>
      <c r="T1237" s="11">
        <f>(((I1237/60)/60)/24)+DATE(1970,1,1)+(-8/24)</f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>LEFT(N1238,SEARCH("/",N1238)-1)</f>
        <v>music</v>
      </c>
      <c r="R1238" t="str">
        <f>RIGHT(N1238,LEN(N1238)-SEARCH("/",N1238))</f>
        <v>world music</v>
      </c>
      <c r="S1238" s="11">
        <f>(((J1238/60)/60)/24)+DATE(1970,1,1)+(-8/24)</f>
        <v>41110.34680555555</v>
      </c>
      <c r="T1238" s="11">
        <f>(((I1238/60)/60)/24)+DATE(1970,1,1)+(-8/24)</f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>LEFT(N1239,SEARCH("/",N1239)-1)</f>
        <v>music</v>
      </c>
      <c r="R1239" t="str">
        <f>RIGHT(N1239,LEN(N1239)-SEARCH("/",N1239))</f>
        <v>world music</v>
      </c>
      <c r="S1239" s="11">
        <f>(((J1239/60)/60)/24)+DATE(1970,1,1)+(-8/24)</f>
        <v>41124.949826388889</v>
      </c>
      <c r="T1239" s="11">
        <f>(((I1239/60)/60)/24)+DATE(1970,1,1)+(-8/24)</f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>LEFT(N1240,SEARCH("/",N1240)-1)</f>
        <v>music</v>
      </c>
      <c r="R1240" t="str">
        <f>RIGHT(N1240,LEN(N1240)-SEARCH("/",N1240))</f>
        <v>world music</v>
      </c>
      <c r="S1240" s="11">
        <f>(((J1240/60)/60)/24)+DATE(1970,1,1)+(-8/24)</f>
        <v>40731.277037037034</v>
      </c>
      <c r="T1240" s="11">
        <f>(((I1240/60)/60)/24)+DATE(1970,1,1)+(-8/24)</f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>LEFT(N1241,SEARCH("/",N1241)-1)</f>
        <v>music</v>
      </c>
      <c r="R1241" t="str">
        <f>RIGHT(N1241,LEN(N1241)-SEARCH("/",N1241))</f>
        <v>world music</v>
      </c>
      <c r="S1241" s="11">
        <f>(((J1241/60)/60)/24)+DATE(1970,1,1)+(-8/24)</f>
        <v>40883.629247685181</v>
      </c>
      <c r="T1241" s="11">
        <f>(((I1241/60)/60)/24)+DATE(1970,1,1)+(-8/24)</f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>LEFT(N1242,SEARCH("/",N1242)-1)</f>
        <v>music</v>
      </c>
      <c r="R1242" t="str">
        <f>RIGHT(N1242,LEN(N1242)-SEARCH("/",N1242))</f>
        <v>world music</v>
      </c>
      <c r="S1242" s="11">
        <f>(((J1242/60)/60)/24)+DATE(1970,1,1)+(-8/24)</f>
        <v>41408.706678240742</v>
      </c>
      <c r="T1242" s="11">
        <f>(((I1242/60)/60)/24)+DATE(1970,1,1)+(-8/24)</f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>LEFT(N1243,SEARCH("/",N1243)-1)</f>
        <v>music</v>
      </c>
      <c r="R1243" t="str">
        <f>RIGHT(N1243,LEN(N1243)-SEARCH("/",N1243))</f>
        <v>world music</v>
      </c>
      <c r="S1243" s="11">
        <f>(((J1243/60)/60)/24)+DATE(1970,1,1)+(-8/24)</f>
        <v>41923.504398148143</v>
      </c>
      <c r="T1243" s="11">
        <f>(((I1243/60)/60)/24)+DATE(1970,1,1)+(-8/24)</f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>LEFT(N1244,SEARCH("/",N1244)-1)</f>
        <v>music</v>
      </c>
      <c r="R1244" t="str">
        <f>RIGHT(N1244,LEN(N1244)-SEARCH("/",N1244))</f>
        <v>world music</v>
      </c>
      <c r="S1244" s="11">
        <f>(((J1244/60)/60)/24)+DATE(1970,1,1)+(-8/24)</f>
        <v>40781.832199074073</v>
      </c>
      <c r="T1244" s="11">
        <f>(((I1244/60)/60)/24)+DATE(1970,1,1)+(-8/24)</f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>LEFT(N1245,SEARCH("/",N1245)-1)</f>
        <v>music</v>
      </c>
      <c r="R1245" t="str">
        <f>RIGHT(N1245,LEN(N1245)-SEARCH("/",N1245))</f>
        <v>world music</v>
      </c>
      <c r="S1245" s="11">
        <f>(((J1245/60)/60)/24)+DATE(1970,1,1)+(-8/24)</f>
        <v>40671.545960648145</v>
      </c>
      <c r="T1245" s="11">
        <f>(((I1245/60)/60)/24)+DATE(1970,1,1)+(-8/24)</f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>LEFT(N1246,SEARCH("/",N1246)-1)</f>
        <v>music</v>
      </c>
      <c r="R1246" t="str">
        <f>RIGHT(N1246,LEN(N1246)-SEARCH("/",N1246))</f>
        <v>rock</v>
      </c>
      <c r="S1246" s="11">
        <f>(((J1246/60)/60)/24)+DATE(1970,1,1)+(-8/24)</f>
        <v>41355.492164351846</v>
      </c>
      <c r="T1246" s="11">
        <f>(((I1246/60)/60)/24)+DATE(1970,1,1)+(-8/24)</f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>LEFT(N1247,SEARCH("/",N1247)-1)</f>
        <v>music</v>
      </c>
      <c r="R1247" t="str">
        <f>RIGHT(N1247,LEN(N1247)-SEARCH("/",N1247))</f>
        <v>rock</v>
      </c>
      <c r="S1247" s="11">
        <f>(((J1247/60)/60)/24)+DATE(1970,1,1)+(-8/24)</f>
        <v>41774.266597222217</v>
      </c>
      <c r="T1247" s="11">
        <f>(((I1247/60)/60)/24)+DATE(1970,1,1)+(-8/24)</f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>LEFT(N1248,SEARCH("/",N1248)-1)</f>
        <v>music</v>
      </c>
      <c r="R1248" t="str">
        <f>RIGHT(N1248,LEN(N1248)-SEARCH("/",N1248))</f>
        <v>rock</v>
      </c>
      <c r="S1248" s="11">
        <f>(((J1248/60)/60)/24)+DATE(1970,1,1)+(-8/24)</f>
        <v>40837.710057870368</v>
      </c>
      <c r="T1248" s="11">
        <f>(((I1248/60)/60)/24)+DATE(1970,1,1)+(-8/24)</f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>LEFT(N1249,SEARCH("/",N1249)-1)</f>
        <v>music</v>
      </c>
      <c r="R1249" t="str">
        <f>RIGHT(N1249,LEN(N1249)-SEARCH("/",N1249))</f>
        <v>rock</v>
      </c>
      <c r="S1249" s="11">
        <f>(((J1249/60)/60)/24)+DATE(1970,1,1)+(-8/24)</f>
        <v>41369.958969907406</v>
      </c>
      <c r="T1249" s="11">
        <f>(((I1249/60)/60)/24)+DATE(1970,1,1)+(-8/24)</f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>LEFT(N1250,SEARCH("/",N1250)-1)</f>
        <v>music</v>
      </c>
      <c r="R1250" t="str">
        <f>RIGHT(N1250,LEN(N1250)-SEARCH("/",N1250))</f>
        <v>rock</v>
      </c>
      <c r="S1250" s="11">
        <f>(((J1250/60)/60)/24)+DATE(1970,1,1)+(-8/24)</f>
        <v>41767.323530092588</v>
      </c>
      <c r="T1250" s="11">
        <f>(((I1250/60)/60)/24)+DATE(1970,1,1)+(-8/24)</f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>LEFT(N1251,SEARCH("/",N1251)-1)</f>
        <v>music</v>
      </c>
      <c r="R1251" t="str">
        <f>RIGHT(N1251,LEN(N1251)-SEARCH("/",N1251))</f>
        <v>rock</v>
      </c>
      <c r="S1251" s="11">
        <f>(((J1251/60)/60)/24)+DATE(1970,1,1)+(-8/24)</f>
        <v>41067.407534722224</v>
      </c>
      <c r="T1251" s="11">
        <f>(((I1251/60)/60)/24)+DATE(1970,1,1)+(-8/24)</f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>LEFT(N1252,SEARCH("/",N1252)-1)</f>
        <v>music</v>
      </c>
      <c r="R1252" t="str">
        <f>RIGHT(N1252,LEN(N1252)-SEARCH("/",N1252))</f>
        <v>rock</v>
      </c>
      <c r="S1252" s="11">
        <f>(((J1252/60)/60)/24)+DATE(1970,1,1)+(-8/24)</f>
        <v>41843.309386574074</v>
      </c>
      <c r="T1252" s="11">
        <f>(((I1252/60)/60)/24)+DATE(1970,1,1)+(-8/24)</f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>LEFT(N1253,SEARCH("/",N1253)-1)</f>
        <v>music</v>
      </c>
      <c r="R1253" t="str">
        <f>RIGHT(N1253,LEN(N1253)-SEARCH("/",N1253))</f>
        <v>rock</v>
      </c>
      <c r="S1253" s="11">
        <f>(((J1253/60)/60)/24)+DATE(1970,1,1)+(-8/24)</f>
        <v>40751.481099537035</v>
      </c>
      <c r="T1253" s="11">
        <f>(((I1253/60)/60)/24)+DATE(1970,1,1)+(-8/24)</f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>LEFT(N1254,SEARCH("/",N1254)-1)</f>
        <v>music</v>
      </c>
      <c r="R1254" t="str">
        <f>RIGHT(N1254,LEN(N1254)-SEARCH("/",N1254))</f>
        <v>rock</v>
      </c>
      <c r="S1254" s="11">
        <f>(((J1254/60)/60)/24)+DATE(1970,1,1)+(-8/24)</f>
        <v>41543.654733796291</v>
      </c>
      <c r="T1254" s="11">
        <f>(((I1254/60)/60)/24)+DATE(1970,1,1)+(-8/24)</f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>LEFT(N1255,SEARCH("/",N1255)-1)</f>
        <v>music</v>
      </c>
      <c r="R1255" t="str">
        <f>RIGHT(N1255,LEN(N1255)-SEARCH("/",N1255))</f>
        <v>rock</v>
      </c>
      <c r="S1255" s="11">
        <f>(((J1255/60)/60)/24)+DATE(1970,1,1)+(-8/24)</f>
        <v>41855.450312499997</v>
      </c>
      <c r="T1255" s="11">
        <f>(((I1255/60)/60)/24)+DATE(1970,1,1)+(-8/24)</f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>LEFT(N1256,SEARCH("/",N1256)-1)</f>
        <v>music</v>
      </c>
      <c r="R1256" t="str">
        <f>RIGHT(N1256,LEN(N1256)-SEARCH("/",N1256))</f>
        <v>rock</v>
      </c>
      <c r="S1256" s="11">
        <f>(((J1256/60)/60)/24)+DATE(1970,1,1)+(-8/24)</f>
        <v>40487.288032407407</v>
      </c>
      <c r="T1256" s="11">
        <f>(((I1256/60)/60)/24)+DATE(1970,1,1)+(-8/24)</f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>LEFT(N1257,SEARCH("/",N1257)-1)</f>
        <v>music</v>
      </c>
      <c r="R1257" t="str">
        <f>RIGHT(N1257,LEN(N1257)-SEARCH("/",N1257))</f>
        <v>rock</v>
      </c>
      <c r="S1257" s="11">
        <f>(((J1257/60)/60)/24)+DATE(1970,1,1)+(-8/24)</f>
        <v>41579.512175925927</v>
      </c>
      <c r="T1257" s="11">
        <f>(((I1257/60)/60)/24)+DATE(1970,1,1)+(-8/24)</f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>LEFT(N1258,SEARCH("/",N1258)-1)</f>
        <v>music</v>
      </c>
      <c r="R1258" t="str">
        <f>RIGHT(N1258,LEN(N1258)-SEARCH("/",N1258))</f>
        <v>rock</v>
      </c>
      <c r="S1258" s="11">
        <f>(((J1258/60)/60)/24)+DATE(1970,1,1)+(-8/24)</f>
        <v>40921.586006944446</v>
      </c>
      <c r="T1258" s="11">
        <f>(((I1258/60)/60)/24)+DATE(1970,1,1)+(-8/24)</f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>LEFT(N1259,SEARCH("/",N1259)-1)</f>
        <v>music</v>
      </c>
      <c r="R1259" t="str">
        <f>RIGHT(N1259,LEN(N1259)-SEARCH("/",N1259))</f>
        <v>rock</v>
      </c>
      <c r="S1259" s="11">
        <f>(((J1259/60)/60)/24)+DATE(1970,1,1)+(-8/24)</f>
        <v>40586.752199074072</v>
      </c>
      <c r="T1259" s="11">
        <f>(((I1259/60)/60)/24)+DATE(1970,1,1)+(-8/24)</f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>LEFT(N1260,SEARCH("/",N1260)-1)</f>
        <v>music</v>
      </c>
      <c r="R1260" t="str">
        <f>RIGHT(N1260,LEN(N1260)-SEARCH("/",N1260))</f>
        <v>rock</v>
      </c>
      <c r="S1260" s="11">
        <f>(((J1260/60)/60)/24)+DATE(1970,1,1)+(-8/24)</f>
        <v>41487.277916666666</v>
      </c>
      <c r="T1260" s="11">
        <f>(((I1260/60)/60)/24)+DATE(1970,1,1)+(-8/24)</f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>LEFT(N1261,SEARCH("/",N1261)-1)</f>
        <v>music</v>
      </c>
      <c r="R1261" t="str">
        <f>RIGHT(N1261,LEN(N1261)-SEARCH("/",N1261))</f>
        <v>rock</v>
      </c>
      <c r="S1261" s="11">
        <f>(((J1261/60)/60)/24)+DATE(1970,1,1)+(-8/24)</f>
        <v>41766.637314814812</v>
      </c>
      <c r="T1261" s="11">
        <f>(((I1261/60)/60)/24)+DATE(1970,1,1)+(-8/24)</f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>LEFT(N1262,SEARCH("/",N1262)-1)</f>
        <v>music</v>
      </c>
      <c r="R1262" t="str">
        <f>RIGHT(N1262,LEN(N1262)-SEARCH("/",N1262))</f>
        <v>rock</v>
      </c>
      <c r="S1262" s="11">
        <f>(((J1262/60)/60)/24)+DATE(1970,1,1)+(-8/24)</f>
        <v>41666.50949074074</v>
      </c>
      <c r="T1262" s="11">
        <f>(((I1262/60)/60)/24)+DATE(1970,1,1)+(-8/24)</f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>LEFT(N1263,SEARCH("/",N1263)-1)</f>
        <v>music</v>
      </c>
      <c r="R1263" t="str">
        <f>RIGHT(N1263,LEN(N1263)-SEARCH("/",N1263))</f>
        <v>rock</v>
      </c>
      <c r="S1263" s="11">
        <f>(((J1263/60)/60)/24)+DATE(1970,1,1)+(-8/24)</f>
        <v>41638.009571759256</v>
      </c>
      <c r="T1263" s="11">
        <f>(((I1263/60)/60)/24)+DATE(1970,1,1)+(-8/24)</f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>LEFT(N1264,SEARCH("/",N1264)-1)</f>
        <v>music</v>
      </c>
      <c r="R1264" t="str">
        <f>RIGHT(N1264,LEN(N1264)-SEARCH("/",N1264))</f>
        <v>rock</v>
      </c>
      <c r="S1264" s="11">
        <f>(((J1264/60)/60)/24)+DATE(1970,1,1)+(-8/24)</f>
        <v>41656.429305555554</v>
      </c>
      <c r="T1264" s="11">
        <f>(((I1264/60)/60)/24)+DATE(1970,1,1)+(-8/24)</f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>LEFT(N1265,SEARCH("/",N1265)-1)</f>
        <v>music</v>
      </c>
      <c r="R1265" t="str">
        <f>RIGHT(N1265,LEN(N1265)-SEARCH("/",N1265))</f>
        <v>rock</v>
      </c>
      <c r="S1265" s="11">
        <f>(((J1265/60)/60)/24)+DATE(1970,1,1)+(-8/24)</f>
        <v>41691.750810185185</v>
      </c>
      <c r="T1265" s="11">
        <f>(((I1265/60)/60)/24)+DATE(1970,1,1)+(-8/24)</f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>LEFT(N1266,SEARCH("/",N1266)-1)</f>
        <v>music</v>
      </c>
      <c r="R1266" t="str">
        <f>RIGHT(N1266,LEN(N1266)-SEARCH("/",N1266))</f>
        <v>rock</v>
      </c>
      <c r="S1266" s="11">
        <f>(((J1266/60)/60)/24)+DATE(1970,1,1)+(-8/24)</f>
        <v>41547.329664351848</v>
      </c>
      <c r="T1266" s="11">
        <f>(((I1266/60)/60)/24)+DATE(1970,1,1)+(-8/24)</f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>LEFT(N1267,SEARCH("/",N1267)-1)</f>
        <v>music</v>
      </c>
      <c r="R1267" t="str">
        <f>RIGHT(N1267,LEN(N1267)-SEARCH("/",N1267))</f>
        <v>rock</v>
      </c>
      <c r="S1267" s="11">
        <f>(((J1267/60)/60)/24)+DATE(1970,1,1)+(-8/24)</f>
        <v>40465.321932870364</v>
      </c>
      <c r="T1267" s="11">
        <f>(((I1267/60)/60)/24)+DATE(1970,1,1)+(-8/24)</f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>LEFT(N1268,SEARCH("/",N1268)-1)</f>
        <v>music</v>
      </c>
      <c r="R1268" t="str">
        <f>RIGHT(N1268,LEN(N1268)-SEARCH("/",N1268))</f>
        <v>rock</v>
      </c>
      <c r="S1268" s="11">
        <f>(((J1268/60)/60)/24)+DATE(1970,1,1)+(-8/24)</f>
        <v>41620.543344907404</v>
      </c>
      <c r="T1268" s="11">
        <f>(((I1268/60)/60)/24)+DATE(1970,1,1)+(-8/24)</f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>LEFT(N1269,SEARCH("/",N1269)-1)</f>
        <v>music</v>
      </c>
      <c r="R1269" t="str">
        <f>RIGHT(N1269,LEN(N1269)-SEARCH("/",N1269))</f>
        <v>rock</v>
      </c>
      <c r="S1269" s="11">
        <f>(((J1269/60)/60)/24)+DATE(1970,1,1)+(-8/24)</f>
        <v>41449.251828703702</v>
      </c>
      <c r="T1269" s="11">
        <f>(((I1269/60)/60)/24)+DATE(1970,1,1)+(-8/24)</f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>LEFT(N1270,SEARCH("/",N1270)-1)</f>
        <v>music</v>
      </c>
      <c r="R1270" t="str">
        <f>RIGHT(N1270,LEN(N1270)-SEARCH("/",N1270))</f>
        <v>rock</v>
      </c>
      <c r="S1270" s="11">
        <f>(((J1270/60)/60)/24)+DATE(1970,1,1)+(-8/24)</f>
        <v>41507.512118055551</v>
      </c>
      <c r="T1270" s="11">
        <f>(((I1270/60)/60)/24)+DATE(1970,1,1)+(-8/24)</f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>LEFT(N1271,SEARCH("/",N1271)-1)</f>
        <v>music</v>
      </c>
      <c r="R1271" t="str">
        <f>RIGHT(N1271,LEN(N1271)-SEARCH("/",N1271))</f>
        <v>rock</v>
      </c>
      <c r="S1271" s="11">
        <f>(((J1271/60)/60)/24)+DATE(1970,1,1)+(-8/24)</f>
        <v>42445.489722222213</v>
      </c>
      <c r="T1271" s="11">
        <f>(((I1271/60)/60)/24)+DATE(1970,1,1)+(-8/24)</f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>LEFT(N1272,SEARCH("/",N1272)-1)</f>
        <v>music</v>
      </c>
      <c r="R1272" t="str">
        <f>RIGHT(N1272,LEN(N1272)-SEARCH("/",N1272))</f>
        <v>rock</v>
      </c>
      <c r="S1272" s="11">
        <f>(((J1272/60)/60)/24)+DATE(1970,1,1)+(-8/24)</f>
        <v>40933.523634259262</v>
      </c>
      <c r="T1272" s="11">
        <f>(((I1272/60)/60)/24)+DATE(1970,1,1)+(-8/24)</f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>LEFT(N1273,SEARCH("/",N1273)-1)</f>
        <v>music</v>
      </c>
      <c r="R1273" t="str">
        <f>RIGHT(N1273,LEN(N1273)-SEARCH("/",N1273))</f>
        <v>rock</v>
      </c>
      <c r="S1273" s="11">
        <f>(((J1273/60)/60)/24)+DATE(1970,1,1)+(-8/24)</f>
        <v>41561.350219907406</v>
      </c>
      <c r="T1273" s="11">
        <f>(((I1273/60)/60)/24)+DATE(1970,1,1)+(-8/24)</f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>LEFT(N1274,SEARCH("/",N1274)-1)</f>
        <v>music</v>
      </c>
      <c r="R1274" t="str">
        <f>RIGHT(N1274,LEN(N1274)-SEARCH("/",N1274))</f>
        <v>rock</v>
      </c>
      <c r="S1274" s="11">
        <f>(((J1274/60)/60)/24)+DATE(1970,1,1)+(-8/24)</f>
        <v>40274.411793981482</v>
      </c>
      <c r="T1274" s="11">
        <f>(((I1274/60)/60)/24)+DATE(1970,1,1)+(-8/24)</f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>LEFT(N1275,SEARCH("/",N1275)-1)</f>
        <v>music</v>
      </c>
      <c r="R1275" t="str">
        <f>RIGHT(N1275,LEN(N1275)-SEARCH("/",N1275))</f>
        <v>rock</v>
      </c>
      <c r="S1275" s="11">
        <f>(((J1275/60)/60)/24)+DATE(1970,1,1)+(-8/24)</f>
        <v>41852.396886574068</v>
      </c>
      <c r="T1275" s="11">
        <f>(((I1275/60)/60)/24)+DATE(1970,1,1)+(-8/24)</f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>LEFT(N1276,SEARCH("/",N1276)-1)</f>
        <v>music</v>
      </c>
      <c r="R1276" t="str">
        <f>RIGHT(N1276,LEN(N1276)-SEARCH("/",N1276))</f>
        <v>rock</v>
      </c>
      <c r="S1276" s="11">
        <f>(((J1276/60)/60)/24)+DATE(1970,1,1)+(-8/24)</f>
        <v>41116.356770833328</v>
      </c>
      <c r="T1276" s="11">
        <f>(((I1276/60)/60)/24)+DATE(1970,1,1)+(-8/24)</f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>LEFT(N1277,SEARCH("/",N1277)-1)</f>
        <v>music</v>
      </c>
      <c r="R1277" t="str">
        <f>RIGHT(N1277,LEN(N1277)-SEARCH("/",N1277))</f>
        <v>rock</v>
      </c>
      <c r="S1277" s="11">
        <f>(((J1277/60)/60)/24)+DATE(1970,1,1)+(-8/24)</f>
        <v>41458.534571759257</v>
      </c>
      <c r="T1277" s="11">
        <f>(((I1277/60)/60)/24)+DATE(1970,1,1)+(-8/24)</f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>LEFT(N1278,SEARCH("/",N1278)-1)</f>
        <v>music</v>
      </c>
      <c r="R1278" t="str">
        <f>RIGHT(N1278,LEN(N1278)-SEARCH("/",N1278))</f>
        <v>rock</v>
      </c>
      <c r="S1278" s="11">
        <f>(((J1278/60)/60)/24)+DATE(1970,1,1)+(-8/24)</f>
        <v>40007.37091435185</v>
      </c>
      <c r="T1278" s="11">
        <f>(((I1278/60)/60)/24)+DATE(1970,1,1)+(-8/24)</f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>LEFT(N1279,SEARCH("/",N1279)-1)</f>
        <v>music</v>
      </c>
      <c r="R1279" t="str">
        <f>RIGHT(N1279,LEN(N1279)-SEARCH("/",N1279))</f>
        <v>rock</v>
      </c>
      <c r="S1279" s="11">
        <f>(((J1279/60)/60)/24)+DATE(1970,1,1)+(-8/24)</f>
        <v>41121.22855324074</v>
      </c>
      <c r="T1279" s="11">
        <f>(((I1279/60)/60)/24)+DATE(1970,1,1)+(-8/24)</f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>LEFT(N1280,SEARCH("/",N1280)-1)</f>
        <v>music</v>
      </c>
      <c r="R1280" t="str">
        <f>RIGHT(N1280,LEN(N1280)-SEARCH("/",N1280))</f>
        <v>rock</v>
      </c>
      <c r="S1280" s="11">
        <f>(((J1280/60)/60)/24)+DATE(1970,1,1)+(-8/24)</f>
        <v>41786.221828703703</v>
      </c>
      <c r="T1280" s="11">
        <f>(((I1280/60)/60)/24)+DATE(1970,1,1)+(-8/24)</f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>LEFT(N1281,SEARCH("/",N1281)-1)</f>
        <v>music</v>
      </c>
      <c r="R1281" t="str">
        <f>RIGHT(N1281,LEN(N1281)-SEARCH("/",N1281))</f>
        <v>rock</v>
      </c>
      <c r="S1281" s="11">
        <f>(((J1281/60)/60)/24)+DATE(1970,1,1)+(-8/24)</f>
        <v>41681.765856481477</v>
      </c>
      <c r="T1281" s="11">
        <f>(((I1281/60)/60)/24)+DATE(1970,1,1)+(-8/24)</f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>LEFT(N1282,SEARCH("/",N1282)-1)</f>
        <v>music</v>
      </c>
      <c r="R1282" t="str">
        <f>RIGHT(N1282,LEN(N1282)-SEARCH("/",N1282))</f>
        <v>rock</v>
      </c>
      <c r="S1282" s="11">
        <f>(((J1282/60)/60)/24)+DATE(1970,1,1)+(-8/24)</f>
        <v>40513.42423611111</v>
      </c>
      <c r="T1282" s="11">
        <f>(((I1282/60)/60)/24)+DATE(1970,1,1)+(-8/24)</f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>LEFT(N1283,SEARCH("/",N1283)-1)</f>
        <v>music</v>
      </c>
      <c r="R1283" t="str">
        <f>RIGHT(N1283,LEN(N1283)-SEARCH("/",N1283))</f>
        <v>rock</v>
      </c>
      <c r="S1283" s="11">
        <f>(((J1283/60)/60)/24)+DATE(1970,1,1)+(-8/24)</f>
        <v>41463.410138888888</v>
      </c>
      <c r="T1283" s="11">
        <f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>LEFT(N1284,SEARCH("/",N1284)-1)</f>
        <v>music</v>
      </c>
      <c r="R1284" t="str">
        <f>RIGHT(N1284,LEN(N1284)-SEARCH("/",N1284))</f>
        <v>rock</v>
      </c>
      <c r="S1284" s="11">
        <f>(((J1284/60)/60)/24)+DATE(1970,1,1)+(-8/24)</f>
        <v>41586.141840277778</v>
      </c>
      <c r="T1284" s="11">
        <f>(((I1284/60)/60)/24)+DATE(1970,1,1)+(-8/24)</f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>LEFT(N1285,SEARCH("/",N1285)-1)</f>
        <v>music</v>
      </c>
      <c r="R1285" t="str">
        <f>RIGHT(N1285,LEN(N1285)-SEARCH("/",N1285))</f>
        <v>rock</v>
      </c>
      <c r="S1285" s="11">
        <f>(((J1285/60)/60)/24)+DATE(1970,1,1)+(-8/24)</f>
        <v>41320.38413194444</v>
      </c>
      <c r="T1285" s="11">
        <f>(((I1285/60)/60)/24)+DATE(1970,1,1)+(-8/24)</f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>LEFT(N1286,SEARCH("/",N1286)-1)</f>
        <v>theater</v>
      </c>
      <c r="R1286" t="str">
        <f>RIGHT(N1286,LEN(N1286)-SEARCH("/",N1286))</f>
        <v>plays</v>
      </c>
      <c r="S1286" s="11">
        <f>(((J1286/60)/60)/24)+DATE(1970,1,1)+(-8/24)</f>
        <v>42711.901412037034</v>
      </c>
      <c r="T1286" s="11">
        <f>(((I1286/60)/60)/24)+DATE(1970,1,1)+(-8/24)</f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>LEFT(N1287,SEARCH("/",N1287)-1)</f>
        <v>theater</v>
      </c>
      <c r="R1287" t="str">
        <f>RIGHT(N1287,LEN(N1287)-SEARCH("/",N1287))</f>
        <v>plays</v>
      </c>
      <c r="S1287" s="11">
        <f>(((J1287/60)/60)/24)+DATE(1970,1,1)+(-8/24)</f>
        <v>42160.249710648146</v>
      </c>
      <c r="T1287" s="11">
        <f>(((I1287/60)/60)/24)+DATE(1970,1,1)+(-8/24)</f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>LEFT(N1288,SEARCH("/",N1288)-1)</f>
        <v>theater</v>
      </c>
      <c r="R1288" t="str">
        <f>RIGHT(N1288,LEN(N1288)-SEARCH("/",N1288))</f>
        <v>plays</v>
      </c>
      <c r="S1288" s="11">
        <f>(((J1288/60)/60)/24)+DATE(1970,1,1)+(-8/24)</f>
        <v>42039.051238425927</v>
      </c>
      <c r="T1288" s="11">
        <f>(((I1288/60)/60)/24)+DATE(1970,1,1)+(-8/24)</f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>LEFT(N1289,SEARCH("/",N1289)-1)</f>
        <v>theater</v>
      </c>
      <c r="R1289" t="str">
        <f>RIGHT(N1289,LEN(N1289)-SEARCH("/",N1289))</f>
        <v>plays</v>
      </c>
      <c r="S1289" s="11">
        <f>(((J1289/60)/60)/24)+DATE(1970,1,1)+(-8/24)</f>
        <v>42107.287685185183</v>
      </c>
      <c r="T1289" s="11">
        <f>(((I1289/60)/60)/24)+DATE(1970,1,1)+(-8/24)</f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>LEFT(N1290,SEARCH("/",N1290)-1)</f>
        <v>theater</v>
      </c>
      <c r="R1290" t="str">
        <f>RIGHT(N1290,LEN(N1290)-SEARCH("/",N1290))</f>
        <v>plays</v>
      </c>
      <c r="S1290" s="11">
        <f>(((J1290/60)/60)/24)+DATE(1970,1,1)+(-8/24)</f>
        <v>42560.821331018517</v>
      </c>
      <c r="T1290" s="11">
        <f>(((I1290/60)/60)/24)+DATE(1970,1,1)+(-8/24)</f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>LEFT(N1291,SEARCH("/",N1291)-1)</f>
        <v>theater</v>
      </c>
      <c r="R1291" t="str">
        <f>RIGHT(N1291,LEN(N1291)-SEARCH("/",N1291))</f>
        <v>plays</v>
      </c>
      <c r="S1291" s="11">
        <f>(((J1291/60)/60)/24)+DATE(1970,1,1)+(-8/24)</f>
        <v>42708.801446759251</v>
      </c>
      <c r="T1291" s="11">
        <f>(((I1291/60)/60)/24)+DATE(1970,1,1)+(-8/24)</f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>LEFT(N1292,SEARCH("/",N1292)-1)</f>
        <v>theater</v>
      </c>
      <c r="R1292" t="str">
        <f>RIGHT(N1292,LEN(N1292)-SEARCH("/",N1292))</f>
        <v>plays</v>
      </c>
      <c r="S1292" s="11">
        <f>(((J1292/60)/60)/24)+DATE(1970,1,1)+(-8/24)</f>
        <v>42086.281608796293</v>
      </c>
      <c r="T1292" s="11">
        <f>(((I1292/60)/60)/24)+DATE(1970,1,1)+(-8/24)</f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>LEFT(N1293,SEARCH("/",N1293)-1)</f>
        <v>theater</v>
      </c>
      <c r="R1293" t="str">
        <f>RIGHT(N1293,LEN(N1293)-SEARCH("/",N1293))</f>
        <v>plays</v>
      </c>
      <c r="S1293" s="11">
        <f>(((J1293/60)/60)/24)+DATE(1970,1,1)+(-8/24)</f>
        <v>42064.319340277776</v>
      </c>
      <c r="T1293" s="11">
        <f>(((I1293/60)/60)/24)+DATE(1970,1,1)+(-8/24)</f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>LEFT(N1294,SEARCH("/",N1294)-1)</f>
        <v>theater</v>
      </c>
      <c r="R1294" t="str">
        <f>RIGHT(N1294,LEN(N1294)-SEARCH("/",N1294))</f>
        <v>plays</v>
      </c>
      <c r="S1294" s="11">
        <f>(((J1294/60)/60)/24)+DATE(1970,1,1)+(-8/24)</f>
        <v>42256.430879629632</v>
      </c>
      <c r="T1294" s="11">
        <f>(((I1294/60)/60)/24)+DATE(1970,1,1)+(-8/24)</f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>LEFT(N1295,SEARCH("/",N1295)-1)</f>
        <v>theater</v>
      </c>
      <c r="R1295" t="str">
        <f>RIGHT(N1295,LEN(N1295)-SEARCH("/",N1295))</f>
        <v>plays</v>
      </c>
      <c r="S1295" s="11">
        <f>(((J1295/60)/60)/24)+DATE(1970,1,1)+(-8/24)</f>
        <v>42292.367719907408</v>
      </c>
      <c r="T1295" s="11">
        <f>(((I1295/60)/60)/24)+DATE(1970,1,1)+(-8/24)</f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>LEFT(N1296,SEARCH("/",N1296)-1)</f>
        <v>theater</v>
      </c>
      <c r="R1296" t="str">
        <f>RIGHT(N1296,LEN(N1296)-SEARCH("/",N1296))</f>
        <v>plays</v>
      </c>
      <c r="S1296" s="11">
        <f>(((J1296/60)/60)/24)+DATE(1970,1,1)+(-8/24)</f>
        <v>42278.120335648149</v>
      </c>
      <c r="T1296" s="11">
        <f>(((I1296/60)/60)/24)+DATE(1970,1,1)+(-8/24)</f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>LEFT(N1297,SEARCH("/",N1297)-1)</f>
        <v>theater</v>
      </c>
      <c r="R1297" t="str">
        <f>RIGHT(N1297,LEN(N1297)-SEARCH("/",N1297))</f>
        <v>plays</v>
      </c>
      <c r="S1297" s="11">
        <f>(((J1297/60)/60)/24)+DATE(1970,1,1)+(-8/24)</f>
        <v>42184.239548611113</v>
      </c>
      <c r="T1297" s="11">
        <f>(((I1297/60)/60)/24)+DATE(1970,1,1)+(-8/24)</f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>LEFT(N1298,SEARCH("/",N1298)-1)</f>
        <v>theater</v>
      </c>
      <c r="R1298" t="str">
        <f>RIGHT(N1298,LEN(N1298)-SEARCH("/",N1298))</f>
        <v>plays</v>
      </c>
      <c r="S1298" s="11">
        <f>(((J1298/60)/60)/24)+DATE(1970,1,1)+(-8/24)</f>
        <v>42422.717280092591</v>
      </c>
      <c r="T1298" s="11">
        <f>(((I1298/60)/60)/24)+DATE(1970,1,1)+(-8/24)</f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>LEFT(N1299,SEARCH("/",N1299)-1)</f>
        <v>theater</v>
      </c>
      <c r="R1299" t="str">
        <f>RIGHT(N1299,LEN(N1299)-SEARCH("/",N1299))</f>
        <v>plays</v>
      </c>
      <c r="S1299" s="11">
        <f>(((J1299/60)/60)/24)+DATE(1970,1,1)+(-8/24)</f>
        <v>42461.413865740738</v>
      </c>
      <c r="T1299" s="11">
        <f>(((I1299/60)/60)/24)+DATE(1970,1,1)+(-8/24)</f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>LEFT(N1300,SEARCH("/",N1300)-1)</f>
        <v>theater</v>
      </c>
      <c r="R1300" t="str">
        <f>RIGHT(N1300,LEN(N1300)-SEARCH("/",N1300))</f>
        <v>plays</v>
      </c>
      <c r="S1300" s="11">
        <f>(((J1300/60)/60)/24)+DATE(1970,1,1)+(-8/24)</f>
        <v>42458.347592592596</v>
      </c>
      <c r="T1300" s="11">
        <f>(((I1300/60)/60)/24)+DATE(1970,1,1)+(-8/24)</f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>LEFT(N1301,SEARCH("/",N1301)-1)</f>
        <v>theater</v>
      </c>
      <c r="R1301" t="str">
        <f>RIGHT(N1301,LEN(N1301)-SEARCH("/",N1301))</f>
        <v>plays</v>
      </c>
      <c r="S1301" s="11">
        <f>(((J1301/60)/60)/24)+DATE(1970,1,1)+(-8/24)</f>
        <v>42169.481006944443</v>
      </c>
      <c r="T1301" s="11">
        <f>(((I1301/60)/60)/24)+DATE(1970,1,1)+(-8/24)</f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>LEFT(N1302,SEARCH("/",N1302)-1)</f>
        <v>theater</v>
      </c>
      <c r="R1302" t="str">
        <f>RIGHT(N1302,LEN(N1302)-SEARCH("/",N1302))</f>
        <v>plays</v>
      </c>
      <c r="S1302" s="11">
        <f>(((J1302/60)/60)/24)+DATE(1970,1,1)+(-8/24)</f>
        <v>42483.341874999998</v>
      </c>
      <c r="T1302" s="11">
        <f>(((I1302/60)/60)/24)+DATE(1970,1,1)+(-8/24)</f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>LEFT(N1303,SEARCH("/",N1303)-1)</f>
        <v>theater</v>
      </c>
      <c r="R1303" t="str">
        <f>RIGHT(N1303,LEN(N1303)-SEARCH("/",N1303))</f>
        <v>plays</v>
      </c>
      <c r="S1303" s="11">
        <f>(((J1303/60)/60)/24)+DATE(1970,1,1)+(-8/24)</f>
        <v>42195.416412037033</v>
      </c>
      <c r="T1303" s="11">
        <f>(((I1303/60)/60)/24)+DATE(1970,1,1)+(-8/24)</f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>LEFT(N1304,SEARCH("/",N1304)-1)</f>
        <v>theater</v>
      </c>
      <c r="R1304" t="str">
        <f>RIGHT(N1304,LEN(N1304)-SEARCH("/",N1304))</f>
        <v>plays</v>
      </c>
      <c r="S1304" s="11">
        <f>(((J1304/60)/60)/24)+DATE(1970,1,1)+(-8/24)</f>
        <v>42674.724664351852</v>
      </c>
      <c r="T1304" s="11">
        <f>(((I1304/60)/60)/24)+DATE(1970,1,1)+(-8/24)</f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>LEFT(N1305,SEARCH("/",N1305)-1)</f>
        <v>theater</v>
      </c>
      <c r="R1305" t="str">
        <f>RIGHT(N1305,LEN(N1305)-SEARCH("/",N1305))</f>
        <v>plays</v>
      </c>
      <c r="S1305" s="11">
        <f>(((J1305/60)/60)/24)+DATE(1970,1,1)+(-8/24)</f>
        <v>42566.107870370368</v>
      </c>
      <c r="T1305" s="11">
        <f>(((I1305/60)/60)/24)+DATE(1970,1,1)+(-8/24)</f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>LEFT(N1306,SEARCH("/",N1306)-1)</f>
        <v>technology</v>
      </c>
      <c r="R1306" t="str">
        <f>RIGHT(N1306,LEN(N1306)-SEARCH("/",N1306))</f>
        <v>wearables</v>
      </c>
      <c r="S1306" s="11">
        <f>(((J1306/60)/60)/24)+DATE(1970,1,1)+(-8/24)</f>
        <v>42746.861168981479</v>
      </c>
      <c r="T1306" s="11">
        <f>(((I1306/60)/60)/24)+DATE(1970,1,1)+(-8/24)</f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>LEFT(N1307,SEARCH("/",N1307)-1)</f>
        <v>technology</v>
      </c>
      <c r="R1307" t="str">
        <f>RIGHT(N1307,LEN(N1307)-SEARCH("/",N1307))</f>
        <v>wearables</v>
      </c>
      <c r="S1307" s="11">
        <f>(((J1307/60)/60)/24)+DATE(1970,1,1)+(-8/24)</f>
        <v>42543.332268518519</v>
      </c>
      <c r="T1307" s="11">
        <f>(((I1307/60)/60)/24)+DATE(1970,1,1)+(-8/24)</f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>LEFT(N1308,SEARCH("/",N1308)-1)</f>
        <v>technology</v>
      </c>
      <c r="R1308" t="str">
        <f>RIGHT(N1308,LEN(N1308)-SEARCH("/",N1308))</f>
        <v>wearables</v>
      </c>
      <c r="S1308" s="11">
        <f>(((J1308/60)/60)/24)+DATE(1970,1,1)+(-8/24)</f>
        <v>41947.124236111107</v>
      </c>
      <c r="T1308" s="11">
        <f>(((I1308/60)/60)/24)+DATE(1970,1,1)+(-8/24)</f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>LEFT(N1309,SEARCH("/",N1309)-1)</f>
        <v>technology</v>
      </c>
      <c r="R1309" t="str">
        <f>RIGHT(N1309,LEN(N1309)-SEARCH("/",N1309))</f>
        <v>wearables</v>
      </c>
      <c r="S1309" s="11">
        <f>(((J1309/60)/60)/24)+DATE(1970,1,1)+(-8/24)</f>
        <v>42387.169895833329</v>
      </c>
      <c r="T1309" s="11">
        <f>(((I1309/60)/60)/24)+DATE(1970,1,1)+(-8/24)</f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>LEFT(N1310,SEARCH("/",N1310)-1)</f>
        <v>technology</v>
      </c>
      <c r="R1310" t="str">
        <f>RIGHT(N1310,LEN(N1310)-SEARCH("/",N1310))</f>
        <v>wearables</v>
      </c>
      <c r="S1310" s="11">
        <f>(((J1310/60)/60)/24)+DATE(1970,1,1)+(-8/24)</f>
        <v>42611.280231481483</v>
      </c>
      <c r="T1310" s="11">
        <f>(((I1310/60)/60)/24)+DATE(1970,1,1)+(-8/24)</f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>LEFT(N1311,SEARCH("/",N1311)-1)</f>
        <v>technology</v>
      </c>
      <c r="R1311" t="str">
        <f>RIGHT(N1311,LEN(N1311)-SEARCH("/",N1311))</f>
        <v>wearables</v>
      </c>
      <c r="S1311" s="11">
        <f>(((J1311/60)/60)/24)+DATE(1970,1,1)+(-8/24)</f>
        <v>42257.549398148149</v>
      </c>
      <c r="T1311" s="11">
        <f>(((I1311/60)/60)/24)+DATE(1970,1,1)+(-8/24)</f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>LEFT(N1312,SEARCH("/",N1312)-1)</f>
        <v>technology</v>
      </c>
      <c r="R1312" t="str">
        <f>RIGHT(N1312,LEN(N1312)-SEARCH("/",N1312))</f>
        <v>wearables</v>
      </c>
      <c r="S1312" s="11">
        <f>(((J1312/60)/60)/24)+DATE(1970,1,1)+(-8/24)</f>
        <v>42556.333912037029</v>
      </c>
      <c r="T1312" s="11">
        <f>(((I1312/60)/60)/24)+DATE(1970,1,1)+(-8/24)</f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>LEFT(N1313,SEARCH("/",N1313)-1)</f>
        <v>technology</v>
      </c>
      <c r="R1313" t="str">
        <f>RIGHT(N1313,LEN(N1313)-SEARCH("/",N1313))</f>
        <v>wearables</v>
      </c>
      <c r="S1313" s="11">
        <f>(((J1313/60)/60)/24)+DATE(1970,1,1)+(-8/24)</f>
        <v>42669.468969907401</v>
      </c>
      <c r="T1313" s="11">
        <f>(((I1313/60)/60)/24)+DATE(1970,1,1)+(-8/24)</f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>LEFT(N1314,SEARCH("/",N1314)-1)</f>
        <v>technology</v>
      </c>
      <c r="R1314" t="str">
        <f>RIGHT(N1314,LEN(N1314)-SEARCH("/",N1314))</f>
        <v>wearables</v>
      </c>
      <c r="S1314" s="11">
        <f>(((J1314/60)/60)/24)+DATE(1970,1,1)+(-8/24)</f>
        <v>42082.369467592587</v>
      </c>
      <c r="T1314" s="11">
        <f>(((I1314/60)/60)/24)+DATE(1970,1,1)+(-8/24)</f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>LEFT(N1315,SEARCH("/",N1315)-1)</f>
        <v>technology</v>
      </c>
      <c r="R1315" t="str">
        <f>RIGHT(N1315,LEN(N1315)-SEARCH("/",N1315))</f>
        <v>wearables</v>
      </c>
      <c r="S1315" s="11">
        <f>(((J1315/60)/60)/24)+DATE(1970,1,1)+(-8/24)</f>
        <v>42402.37631944444</v>
      </c>
      <c r="T1315" s="11">
        <f>(((I1315/60)/60)/24)+DATE(1970,1,1)+(-8/24)</f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>LEFT(N1316,SEARCH("/",N1316)-1)</f>
        <v>technology</v>
      </c>
      <c r="R1316" t="str">
        <f>RIGHT(N1316,LEN(N1316)-SEARCH("/",N1316))</f>
        <v>wearables</v>
      </c>
      <c r="S1316" s="11">
        <f>(((J1316/60)/60)/24)+DATE(1970,1,1)+(-8/24)</f>
        <v>42604.336342592585</v>
      </c>
      <c r="T1316" s="11">
        <f>(((I1316/60)/60)/24)+DATE(1970,1,1)+(-8/24)</f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>LEFT(N1317,SEARCH("/",N1317)-1)</f>
        <v>technology</v>
      </c>
      <c r="R1317" t="str">
        <f>RIGHT(N1317,LEN(N1317)-SEARCH("/",N1317))</f>
        <v>wearables</v>
      </c>
      <c r="S1317" s="11">
        <f>(((J1317/60)/60)/24)+DATE(1970,1,1)+(-8/24)</f>
        <v>42278.164907407401</v>
      </c>
      <c r="T1317" s="11">
        <f>(((I1317/60)/60)/24)+DATE(1970,1,1)+(-8/24)</f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>LEFT(N1318,SEARCH("/",N1318)-1)</f>
        <v>technology</v>
      </c>
      <c r="R1318" t="str">
        <f>RIGHT(N1318,LEN(N1318)-SEARCH("/",N1318))</f>
        <v>wearables</v>
      </c>
      <c r="S1318" s="11">
        <f>(((J1318/60)/60)/24)+DATE(1970,1,1)+(-8/24)</f>
        <v>42393.628576388881</v>
      </c>
      <c r="T1318" s="11">
        <f>(((I1318/60)/60)/24)+DATE(1970,1,1)+(-8/24)</f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>LEFT(N1319,SEARCH("/",N1319)-1)</f>
        <v>technology</v>
      </c>
      <c r="R1319" t="str">
        <f>RIGHT(N1319,LEN(N1319)-SEARCH("/",N1319))</f>
        <v>wearables</v>
      </c>
      <c r="S1319" s="11">
        <f>(((J1319/60)/60)/24)+DATE(1970,1,1)+(-8/24)</f>
        <v>42519.902152777773</v>
      </c>
      <c r="T1319" s="11">
        <f>(((I1319/60)/60)/24)+DATE(1970,1,1)+(-8/24)</f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>LEFT(N1320,SEARCH("/",N1320)-1)</f>
        <v>technology</v>
      </c>
      <c r="R1320" t="str">
        <f>RIGHT(N1320,LEN(N1320)-SEARCH("/",N1320))</f>
        <v>wearables</v>
      </c>
      <c r="S1320" s="11">
        <f>(((J1320/60)/60)/24)+DATE(1970,1,1)+(-8/24)</f>
        <v>41984.710324074076</v>
      </c>
      <c r="T1320" s="11">
        <f>(((I1320/60)/60)/24)+DATE(1970,1,1)+(-8/24)</f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>LEFT(N1321,SEARCH("/",N1321)-1)</f>
        <v>technology</v>
      </c>
      <c r="R1321" t="str">
        <f>RIGHT(N1321,LEN(N1321)-SEARCH("/",N1321))</f>
        <v>wearables</v>
      </c>
      <c r="S1321" s="11">
        <f>(((J1321/60)/60)/24)+DATE(1970,1,1)+(-8/24)</f>
        <v>41816.478761574072</v>
      </c>
      <c r="T1321" s="11">
        <f>(((I1321/60)/60)/24)+DATE(1970,1,1)+(-8/24)</f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>LEFT(N1322,SEARCH("/",N1322)-1)</f>
        <v>technology</v>
      </c>
      <c r="R1322" t="str">
        <f>RIGHT(N1322,LEN(N1322)-SEARCH("/",N1322))</f>
        <v>wearables</v>
      </c>
      <c r="S1322" s="11">
        <f>(((J1322/60)/60)/24)+DATE(1970,1,1)+(-8/24)</f>
        <v>42705.357013888883</v>
      </c>
      <c r="T1322" s="11">
        <f>(((I1322/60)/60)/24)+DATE(1970,1,1)+(-8/24)</f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>LEFT(N1323,SEARCH("/",N1323)-1)</f>
        <v>technology</v>
      </c>
      <c r="R1323" t="str">
        <f>RIGHT(N1323,LEN(N1323)-SEARCH("/",N1323))</f>
        <v>wearables</v>
      </c>
      <c r="S1323" s="11">
        <f>(((J1323/60)/60)/24)+DATE(1970,1,1)+(-8/24)</f>
        <v>42697.415937499994</v>
      </c>
      <c r="T1323" s="11">
        <f>(((I1323/60)/60)/24)+DATE(1970,1,1)+(-8/24)</f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>LEFT(N1324,SEARCH("/",N1324)-1)</f>
        <v>technology</v>
      </c>
      <c r="R1324" t="str">
        <f>RIGHT(N1324,LEN(N1324)-SEARCH("/",N1324))</f>
        <v>wearables</v>
      </c>
      <c r="S1324" s="11">
        <f>(((J1324/60)/60)/24)+DATE(1970,1,1)+(-8/24)</f>
        <v>42115.323206018518</v>
      </c>
      <c r="T1324" s="11">
        <f>(((I1324/60)/60)/24)+DATE(1970,1,1)+(-8/24)</f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>LEFT(N1325,SEARCH("/",N1325)-1)</f>
        <v>technology</v>
      </c>
      <c r="R1325" t="str">
        <f>RIGHT(N1325,LEN(N1325)-SEARCH("/",N1325))</f>
        <v>wearables</v>
      </c>
      <c r="S1325" s="11">
        <f>(((J1325/60)/60)/24)+DATE(1970,1,1)+(-8/24)</f>
        <v>42451.365115740737</v>
      </c>
      <c r="T1325" s="11">
        <f>(((I1325/60)/60)/24)+DATE(1970,1,1)+(-8/24)</f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>LEFT(N1326,SEARCH("/",N1326)-1)</f>
        <v>technology</v>
      </c>
      <c r="R1326" t="str">
        <f>RIGHT(N1326,LEN(N1326)-SEARCH("/",N1326))</f>
        <v>wearables</v>
      </c>
      <c r="S1326" s="11">
        <f>(((J1326/60)/60)/24)+DATE(1970,1,1)+(-8/24)</f>
        <v>42626.300370370365</v>
      </c>
      <c r="T1326" s="11">
        <f>(((I1326/60)/60)/24)+DATE(1970,1,1)+(-8/24)</f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>LEFT(N1327,SEARCH("/",N1327)-1)</f>
        <v>technology</v>
      </c>
      <c r="R1327" t="str">
        <f>RIGHT(N1327,LEN(N1327)-SEARCH("/",N1327))</f>
        <v>wearables</v>
      </c>
      <c r="S1327" s="11">
        <f>(((J1327/60)/60)/24)+DATE(1970,1,1)+(-8/24)</f>
        <v>42703.752719907403</v>
      </c>
      <c r="T1327" s="11">
        <f>(((I1327/60)/60)/24)+DATE(1970,1,1)+(-8/24)</f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>LEFT(N1328,SEARCH("/",N1328)-1)</f>
        <v>technology</v>
      </c>
      <c r="R1328" t="str">
        <f>RIGHT(N1328,LEN(N1328)-SEARCH("/",N1328))</f>
        <v>wearables</v>
      </c>
      <c r="S1328" s="11">
        <f>(((J1328/60)/60)/24)+DATE(1970,1,1)+(-8/24)</f>
        <v>41974.458657407398</v>
      </c>
      <c r="T1328" s="11">
        <f>(((I1328/60)/60)/24)+DATE(1970,1,1)+(-8/24)</f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>LEFT(N1329,SEARCH("/",N1329)-1)</f>
        <v>technology</v>
      </c>
      <c r="R1329" t="str">
        <f>RIGHT(N1329,LEN(N1329)-SEARCH("/",N1329))</f>
        <v>wearables</v>
      </c>
      <c r="S1329" s="11">
        <f>(((J1329/60)/60)/24)+DATE(1970,1,1)+(-8/24)</f>
        <v>42123.345312500001</v>
      </c>
      <c r="T1329" s="11">
        <f>(((I1329/60)/60)/24)+DATE(1970,1,1)+(-8/24)</f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>LEFT(N1330,SEARCH("/",N1330)-1)</f>
        <v>technology</v>
      </c>
      <c r="R1330" t="str">
        <f>RIGHT(N1330,LEN(N1330)-SEARCH("/",N1330))</f>
        <v>wearables</v>
      </c>
      <c r="S1330" s="11">
        <f>(((J1330/60)/60)/24)+DATE(1970,1,1)+(-8/24)</f>
        <v>42612.309421296297</v>
      </c>
      <c r="T1330" s="11">
        <f>(((I1330/60)/60)/24)+DATE(1970,1,1)+(-8/24)</f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>LEFT(N1331,SEARCH("/",N1331)-1)</f>
        <v>technology</v>
      </c>
      <c r="R1331" t="str">
        <f>RIGHT(N1331,LEN(N1331)-SEARCH("/",N1331))</f>
        <v>wearables</v>
      </c>
      <c r="S1331" s="11">
        <f>(((J1331/60)/60)/24)+DATE(1970,1,1)+(-8/24)</f>
        <v>41934.888252314813</v>
      </c>
      <c r="T1331" s="11">
        <f>(((I1331/60)/60)/24)+DATE(1970,1,1)+(-8/24)</f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>LEFT(N1332,SEARCH("/",N1332)-1)</f>
        <v>technology</v>
      </c>
      <c r="R1332" t="str">
        <f>RIGHT(N1332,LEN(N1332)-SEARCH("/",N1332))</f>
        <v>wearables</v>
      </c>
      <c r="S1332" s="11">
        <f>(((J1332/60)/60)/24)+DATE(1970,1,1)+(-8/24)</f>
        <v>42521.943391203698</v>
      </c>
      <c r="T1332" s="11">
        <f>(((I1332/60)/60)/24)+DATE(1970,1,1)+(-8/24)</f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>LEFT(N1333,SEARCH("/",N1333)-1)</f>
        <v>technology</v>
      </c>
      <c r="R1333" t="str">
        <f>RIGHT(N1333,LEN(N1333)-SEARCH("/",N1333))</f>
        <v>wearables</v>
      </c>
      <c r="S1333" s="11">
        <f>(((J1333/60)/60)/24)+DATE(1970,1,1)+(-8/24)</f>
        <v>42569.170763888884</v>
      </c>
      <c r="T1333" s="11">
        <f>(((I1333/60)/60)/24)+DATE(1970,1,1)+(-8/24)</f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>LEFT(N1334,SEARCH("/",N1334)-1)</f>
        <v>technology</v>
      </c>
      <c r="R1334" t="str">
        <f>RIGHT(N1334,LEN(N1334)-SEARCH("/",N1334))</f>
        <v>wearables</v>
      </c>
      <c r="S1334" s="11">
        <f>(((J1334/60)/60)/24)+DATE(1970,1,1)+(-8/24)</f>
        <v>42731.726944444446</v>
      </c>
      <c r="T1334" s="11">
        <f>(((I1334/60)/60)/24)+DATE(1970,1,1)+(-8/24)</f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>LEFT(N1335,SEARCH("/",N1335)-1)</f>
        <v>technology</v>
      </c>
      <c r="R1335" t="str">
        <f>RIGHT(N1335,LEN(N1335)-SEARCH("/",N1335))</f>
        <v>wearables</v>
      </c>
      <c r="S1335" s="11">
        <f>(((J1335/60)/60)/24)+DATE(1970,1,1)+(-8/24)</f>
        <v>41805.7734375</v>
      </c>
      <c r="T1335" s="11">
        <f>(((I1335/60)/60)/24)+DATE(1970,1,1)+(-8/24)</f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>LEFT(N1336,SEARCH("/",N1336)-1)</f>
        <v>technology</v>
      </c>
      <c r="R1336" t="str">
        <f>RIGHT(N1336,LEN(N1336)-SEARCH("/",N1336))</f>
        <v>wearables</v>
      </c>
      <c r="S1336" s="11">
        <f>(((J1336/60)/60)/24)+DATE(1970,1,1)+(-8/24)</f>
        <v>42410.440821759257</v>
      </c>
      <c r="T1336" s="11">
        <f>(((I1336/60)/60)/24)+DATE(1970,1,1)+(-8/24)</f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>LEFT(N1337,SEARCH("/",N1337)-1)</f>
        <v>technology</v>
      </c>
      <c r="R1337" t="str">
        <f>RIGHT(N1337,LEN(N1337)-SEARCH("/",N1337))</f>
        <v>wearables</v>
      </c>
      <c r="S1337" s="11">
        <f>(((J1337/60)/60)/24)+DATE(1970,1,1)+(-8/24)</f>
        <v>42313.603032407402</v>
      </c>
      <c r="T1337" s="11">
        <f>(((I1337/60)/60)/24)+DATE(1970,1,1)+(-8/24)</f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>LEFT(N1338,SEARCH("/",N1338)-1)</f>
        <v>technology</v>
      </c>
      <c r="R1338" t="str">
        <f>RIGHT(N1338,LEN(N1338)-SEARCH("/",N1338))</f>
        <v>wearables</v>
      </c>
      <c r="S1338" s="11">
        <f>(((J1338/60)/60)/24)+DATE(1970,1,1)+(-8/24)</f>
        <v>41955.530416666668</v>
      </c>
      <c r="T1338" s="11">
        <f>(((I1338/60)/60)/24)+DATE(1970,1,1)+(-8/24)</f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>LEFT(N1339,SEARCH("/",N1339)-1)</f>
        <v>technology</v>
      </c>
      <c r="R1339" t="str">
        <f>RIGHT(N1339,LEN(N1339)-SEARCH("/",N1339))</f>
        <v>wearables</v>
      </c>
      <c r="S1339" s="11">
        <f>(((J1339/60)/60)/24)+DATE(1970,1,1)+(-8/24)</f>
        <v>42767.243969907409</v>
      </c>
      <c r="T1339" s="11">
        <f>(((I1339/60)/60)/24)+DATE(1970,1,1)+(-8/24)</f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>LEFT(N1340,SEARCH("/",N1340)-1)</f>
        <v>technology</v>
      </c>
      <c r="R1340" t="str">
        <f>RIGHT(N1340,LEN(N1340)-SEARCH("/",N1340))</f>
        <v>wearables</v>
      </c>
      <c r="S1340" s="11">
        <f>(((J1340/60)/60)/24)+DATE(1970,1,1)+(-8/24)</f>
        <v>42188.470289351848</v>
      </c>
      <c r="T1340" s="11">
        <f>(((I1340/60)/60)/24)+DATE(1970,1,1)+(-8/24)</f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>LEFT(N1341,SEARCH("/",N1341)-1)</f>
        <v>technology</v>
      </c>
      <c r="R1341" t="str">
        <f>RIGHT(N1341,LEN(N1341)-SEARCH("/",N1341))</f>
        <v>wearables</v>
      </c>
      <c r="S1341" s="11">
        <f>(((J1341/60)/60)/24)+DATE(1970,1,1)+(-8/24)</f>
        <v>41936.313831018517</v>
      </c>
      <c r="T1341" s="11">
        <f>(((I1341/60)/60)/24)+DATE(1970,1,1)+(-8/24)</f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>LEFT(N1342,SEARCH("/",N1342)-1)</f>
        <v>technology</v>
      </c>
      <c r="R1342" t="str">
        <f>RIGHT(N1342,LEN(N1342)-SEARCH("/",N1342))</f>
        <v>wearables</v>
      </c>
      <c r="S1342" s="11">
        <f>(((J1342/60)/60)/24)+DATE(1970,1,1)+(-8/24)</f>
        <v>41836.262187499997</v>
      </c>
      <c r="T1342" s="11">
        <f>(((I1342/60)/60)/24)+DATE(1970,1,1)+(-8/24)</f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>LEFT(N1343,SEARCH("/",N1343)-1)</f>
        <v>technology</v>
      </c>
      <c r="R1343" t="str">
        <f>RIGHT(N1343,LEN(N1343)-SEARCH("/",N1343))</f>
        <v>wearables</v>
      </c>
      <c r="S1343" s="11">
        <f>(((J1343/60)/60)/24)+DATE(1970,1,1)+(-8/24)</f>
        <v>42612.290706018517</v>
      </c>
      <c r="T1343" s="11">
        <f>(((I1343/60)/60)/24)+DATE(1970,1,1)+(-8/24)</f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>LEFT(N1344,SEARCH("/",N1344)-1)</f>
        <v>technology</v>
      </c>
      <c r="R1344" t="str">
        <f>RIGHT(N1344,LEN(N1344)-SEARCH("/",N1344))</f>
        <v>wearables</v>
      </c>
      <c r="S1344" s="11">
        <f>(((J1344/60)/60)/24)+DATE(1970,1,1)+(-8/24)</f>
        <v>42172.483090277768</v>
      </c>
      <c r="T1344" s="11">
        <f>(((I1344/60)/60)/24)+DATE(1970,1,1)+(-8/24)</f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>LEFT(N1345,SEARCH("/",N1345)-1)</f>
        <v>technology</v>
      </c>
      <c r="R1345" t="str">
        <f>RIGHT(N1345,LEN(N1345)-SEARCH("/",N1345))</f>
        <v>wearables</v>
      </c>
      <c r="S1345" s="11">
        <f>(((J1345/60)/60)/24)+DATE(1970,1,1)+(-8/24)</f>
        <v>42542.193090277775</v>
      </c>
      <c r="T1345" s="11">
        <f>(((I1345/60)/60)/24)+DATE(1970,1,1)+(-8/24)</f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>LEFT(N1346,SEARCH("/",N1346)-1)</f>
        <v>publishing</v>
      </c>
      <c r="R1346" t="str">
        <f>RIGHT(N1346,LEN(N1346)-SEARCH("/",N1346))</f>
        <v>nonfiction</v>
      </c>
      <c r="S1346" s="11">
        <f>(((J1346/60)/60)/24)+DATE(1970,1,1)+(-8/24)</f>
        <v>42522.456469907404</v>
      </c>
      <c r="T1346" s="11">
        <f>(((I1346/60)/60)/24)+DATE(1970,1,1)+(-8/24)</f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>LEFT(N1347,SEARCH("/",N1347)-1)</f>
        <v>publishing</v>
      </c>
      <c r="R1347" t="str">
        <f>RIGHT(N1347,LEN(N1347)-SEARCH("/",N1347))</f>
        <v>nonfiction</v>
      </c>
      <c r="S1347" s="11">
        <f>(((J1347/60)/60)/24)+DATE(1970,1,1)+(-8/24)</f>
        <v>41799.481006944443</v>
      </c>
      <c r="T1347" s="11">
        <f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>LEFT(N1348,SEARCH("/",N1348)-1)</f>
        <v>publishing</v>
      </c>
      <c r="R1348" t="str">
        <f>RIGHT(N1348,LEN(N1348)-SEARCH("/",N1348))</f>
        <v>nonfiction</v>
      </c>
      <c r="S1348" s="11">
        <f>(((J1348/60)/60)/24)+DATE(1970,1,1)+(-8/24)</f>
        <v>41421.742488425924</v>
      </c>
      <c r="T1348" s="11">
        <f>(((I1348/60)/60)/24)+DATE(1970,1,1)+(-8/24)</f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>LEFT(N1349,SEARCH("/",N1349)-1)</f>
        <v>publishing</v>
      </c>
      <c r="R1349" t="str">
        <f>RIGHT(N1349,LEN(N1349)-SEARCH("/",N1349))</f>
        <v>nonfiction</v>
      </c>
      <c r="S1349" s="11">
        <f>(((J1349/60)/60)/24)+DATE(1970,1,1)+(-8/24)</f>
        <v>42040.304687499993</v>
      </c>
      <c r="T1349" s="11">
        <f>(((I1349/60)/60)/24)+DATE(1970,1,1)+(-8/24)</f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>LEFT(N1350,SEARCH("/",N1350)-1)</f>
        <v>publishing</v>
      </c>
      <c r="R1350" t="str">
        <f>RIGHT(N1350,LEN(N1350)-SEARCH("/",N1350))</f>
        <v>nonfiction</v>
      </c>
      <c r="S1350" s="11">
        <f>(((J1350/60)/60)/24)+DATE(1970,1,1)+(-8/24)</f>
        <v>41963.17283564814</v>
      </c>
      <c r="T1350" s="11">
        <f>(((I1350/60)/60)/24)+DATE(1970,1,1)+(-8/24)</f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>LEFT(N1351,SEARCH("/",N1351)-1)</f>
        <v>publishing</v>
      </c>
      <c r="R1351" t="str">
        <f>RIGHT(N1351,LEN(N1351)-SEARCH("/",N1351))</f>
        <v>nonfiction</v>
      </c>
      <c r="S1351" s="11">
        <f>(((J1351/60)/60)/24)+DATE(1970,1,1)+(-8/24)</f>
        <v>42316.999247685184</v>
      </c>
      <c r="T1351" s="11">
        <f>(((I1351/60)/60)/24)+DATE(1970,1,1)+(-8/24)</f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>LEFT(N1352,SEARCH("/",N1352)-1)</f>
        <v>publishing</v>
      </c>
      <c r="R1352" t="str">
        <f>RIGHT(N1352,LEN(N1352)-SEARCH("/",N1352))</f>
        <v>nonfiction</v>
      </c>
      <c r="S1352" s="11">
        <f>(((J1352/60)/60)/24)+DATE(1970,1,1)+(-8/24)</f>
        <v>42333.679791666662</v>
      </c>
      <c r="T1352" s="11">
        <f>(((I1352/60)/60)/24)+DATE(1970,1,1)+(-8/24)</f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>LEFT(N1353,SEARCH("/",N1353)-1)</f>
        <v>publishing</v>
      </c>
      <c r="R1353" t="str">
        <f>RIGHT(N1353,LEN(N1353)-SEARCH("/",N1353))</f>
        <v>nonfiction</v>
      </c>
      <c r="S1353" s="11">
        <f>(((J1353/60)/60)/24)+DATE(1970,1,1)+(-8/24)</f>
        <v>42382.406759259255</v>
      </c>
      <c r="T1353" s="11">
        <f>(((I1353/60)/60)/24)+DATE(1970,1,1)+(-8/24)</f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>LEFT(N1354,SEARCH("/",N1354)-1)</f>
        <v>publishing</v>
      </c>
      <c r="R1354" t="str">
        <f>RIGHT(N1354,LEN(N1354)-SEARCH("/",N1354))</f>
        <v>nonfiction</v>
      </c>
      <c r="S1354" s="11">
        <f>(((J1354/60)/60)/24)+DATE(1970,1,1)+(-8/24)</f>
        <v>42200.244976851849</v>
      </c>
      <c r="T1354" s="11">
        <f>(((I1354/60)/60)/24)+DATE(1970,1,1)+(-8/24)</f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>LEFT(N1355,SEARCH("/",N1355)-1)</f>
        <v>publishing</v>
      </c>
      <c r="R1355" t="str">
        <f>RIGHT(N1355,LEN(N1355)-SEARCH("/",N1355))</f>
        <v>nonfiction</v>
      </c>
      <c r="S1355" s="11">
        <f>(((J1355/60)/60)/24)+DATE(1970,1,1)+(-8/24)</f>
        <v>41308.784583333334</v>
      </c>
      <c r="T1355" s="11">
        <f>(((I1355/60)/60)/24)+DATE(1970,1,1)+(-8/24)</f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>LEFT(N1356,SEARCH("/",N1356)-1)</f>
        <v>publishing</v>
      </c>
      <c r="R1356" t="str">
        <f>RIGHT(N1356,LEN(N1356)-SEARCH("/",N1356))</f>
        <v>nonfiction</v>
      </c>
      <c r="S1356" s="11">
        <f>(((J1356/60)/60)/24)+DATE(1970,1,1)+(-8/24)</f>
        <v>42502.474293981482</v>
      </c>
      <c r="T1356" s="11">
        <f>(((I1356/60)/60)/24)+DATE(1970,1,1)+(-8/24)</f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>LEFT(N1357,SEARCH("/",N1357)-1)</f>
        <v>publishing</v>
      </c>
      <c r="R1357" t="str">
        <f>RIGHT(N1357,LEN(N1357)-SEARCH("/",N1357))</f>
        <v>nonfiction</v>
      </c>
      <c r="S1357" s="11">
        <f>(((J1357/60)/60)/24)+DATE(1970,1,1)+(-8/24)</f>
        <v>41212.921354166661</v>
      </c>
      <c r="T1357" s="11">
        <f>(((I1357/60)/60)/24)+DATE(1970,1,1)+(-8/24)</f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>LEFT(N1358,SEARCH("/",N1358)-1)</f>
        <v>publishing</v>
      </c>
      <c r="R1358" t="str">
        <f>RIGHT(N1358,LEN(N1358)-SEARCH("/",N1358))</f>
        <v>nonfiction</v>
      </c>
      <c r="S1358" s="11">
        <f>(((J1358/60)/60)/24)+DATE(1970,1,1)+(-8/24)</f>
        <v>41429.705555555556</v>
      </c>
      <c r="T1358" s="11">
        <f>(((I1358/60)/60)/24)+DATE(1970,1,1)+(-8/24)</f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>LEFT(N1359,SEARCH("/",N1359)-1)</f>
        <v>publishing</v>
      </c>
      <c r="R1359" t="str">
        <f>RIGHT(N1359,LEN(N1359)-SEARCH("/",N1359))</f>
        <v>nonfiction</v>
      </c>
      <c r="S1359" s="11">
        <f>(((J1359/60)/60)/24)+DATE(1970,1,1)+(-8/24)</f>
        <v>41304.628900462958</v>
      </c>
      <c r="T1359" s="11">
        <f>(((I1359/60)/60)/24)+DATE(1970,1,1)+(-8/24)</f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>LEFT(N1360,SEARCH("/",N1360)-1)</f>
        <v>publishing</v>
      </c>
      <c r="R1360" t="str">
        <f>RIGHT(N1360,LEN(N1360)-SEARCH("/",N1360))</f>
        <v>nonfiction</v>
      </c>
      <c r="S1360" s="11">
        <f>(((J1360/60)/60)/24)+DATE(1970,1,1)+(-8/24)</f>
        <v>40689.237534722219</v>
      </c>
      <c r="T1360" s="11">
        <f>(((I1360/60)/60)/24)+DATE(1970,1,1)+(-8/24)</f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>LEFT(N1361,SEARCH("/",N1361)-1)</f>
        <v>publishing</v>
      </c>
      <c r="R1361" t="str">
        <f>RIGHT(N1361,LEN(N1361)-SEARCH("/",N1361))</f>
        <v>nonfiction</v>
      </c>
      <c r="S1361" s="11">
        <f>(((J1361/60)/60)/24)+DATE(1970,1,1)+(-8/24)</f>
        <v>40668.481365740736</v>
      </c>
      <c r="T1361" s="11">
        <f>(((I1361/60)/60)/24)+DATE(1970,1,1)+(-8/24)</f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>LEFT(N1362,SEARCH("/",N1362)-1)</f>
        <v>publishing</v>
      </c>
      <c r="R1362" t="str">
        <f>RIGHT(N1362,LEN(N1362)-SEARCH("/",N1362))</f>
        <v>nonfiction</v>
      </c>
      <c r="S1362" s="11">
        <f>(((J1362/60)/60)/24)+DATE(1970,1,1)+(-8/24)</f>
        <v>41095.567361111105</v>
      </c>
      <c r="T1362" s="11">
        <f>(((I1362/60)/60)/24)+DATE(1970,1,1)+(-8/24)</f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>LEFT(N1363,SEARCH("/",N1363)-1)</f>
        <v>publishing</v>
      </c>
      <c r="R1363" t="str">
        <f>RIGHT(N1363,LEN(N1363)-SEARCH("/",N1363))</f>
        <v>nonfiction</v>
      </c>
      <c r="S1363" s="11">
        <f>(((J1363/60)/60)/24)+DATE(1970,1,1)+(-8/24)</f>
        <v>41781.383935185186</v>
      </c>
      <c r="T1363" s="11">
        <f>(((I1363/60)/60)/24)+DATE(1970,1,1)+(-8/24)</f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>LEFT(N1364,SEARCH("/",N1364)-1)</f>
        <v>publishing</v>
      </c>
      <c r="R1364" t="str">
        <f>RIGHT(N1364,LEN(N1364)-SEARCH("/",N1364))</f>
        <v>nonfiction</v>
      </c>
      <c r="S1364" s="11">
        <f>(((J1364/60)/60)/24)+DATE(1970,1,1)+(-8/24)</f>
        <v>41464.601053240738</v>
      </c>
      <c r="T1364" s="11">
        <f>(((I1364/60)/60)/24)+DATE(1970,1,1)+(-8/24)</f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>LEFT(N1365,SEARCH("/",N1365)-1)</f>
        <v>publishing</v>
      </c>
      <c r="R1365" t="str">
        <f>RIGHT(N1365,LEN(N1365)-SEARCH("/",N1365))</f>
        <v>nonfiction</v>
      </c>
      <c r="S1365" s="11">
        <f>(((J1365/60)/60)/24)+DATE(1970,1,1)+(-8/24)</f>
        <v>42396.510729166665</v>
      </c>
      <c r="T1365" s="11">
        <f>(((I1365/60)/60)/24)+DATE(1970,1,1)+(-8/24)</f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>LEFT(N1366,SEARCH("/",N1366)-1)</f>
        <v>music</v>
      </c>
      <c r="R1366" t="str">
        <f>RIGHT(N1366,LEN(N1366)-SEARCH("/",N1366))</f>
        <v>rock</v>
      </c>
      <c r="S1366" s="11">
        <f>(((J1366/60)/60)/24)+DATE(1970,1,1)+(-8/24)</f>
        <v>41951.362337962957</v>
      </c>
      <c r="T1366" s="11">
        <f>(((I1366/60)/60)/24)+DATE(1970,1,1)+(-8/24)</f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>LEFT(N1367,SEARCH("/",N1367)-1)</f>
        <v>music</v>
      </c>
      <c r="R1367" t="str">
        <f>RIGHT(N1367,LEN(N1367)-SEARCH("/",N1367))</f>
        <v>rock</v>
      </c>
      <c r="S1367" s="11">
        <f>(((J1367/60)/60)/24)+DATE(1970,1,1)+(-8/24)</f>
        <v>42049.399907407402</v>
      </c>
      <c r="T1367" s="11">
        <f>(((I1367/60)/60)/24)+DATE(1970,1,1)+(-8/24)</f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>LEFT(N1368,SEARCH("/",N1368)-1)</f>
        <v>music</v>
      </c>
      <c r="R1368" t="str">
        <f>RIGHT(N1368,LEN(N1368)-SEARCH("/",N1368))</f>
        <v>rock</v>
      </c>
      <c r="S1368" s="11">
        <f>(((J1368/60)/60)/24)+DATE(1970,1,1)+(-8/24)</f>
        <v>41924.662766203699</v>
      </c>
      <c r="T1368" s="11">
        <f>(((I1368/60)/60)/24)+DATE(1970,1,1)+(-8/24)</f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>LEFT(N1369,SEARCH("/",N1369)-1)</f>
        <v>music</v>
      </c>
      <c r="R1369" t="str">
        <f>RIGHT(N1369,LEN(N1369)-SEARCH("/",N1369))</f>
        <v>rock</v>
      </c>
      <c r="S1369" s="11">
        <f>(((J1369/60)/60)/24)+DATE(1970,1,1)+(-8/24)</f>
        <v>42291.669560185182</v>
      </c>
      <c r="T1369" s="11">
        <f>(((I1369/60)/60)/24)+DATE(1970,1,1)+(-8/24)</f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>LEFT(N1370,SEARCH("/",N1370)-1)</f>
        <v>music</v>
      </c>
      <c r="R1370" t="str">
        <f>RIGHT(N1370,LEN(N1370)-SEARCH("/",N1370))</f>
        <v>rock</v>
      </c>
      <c r="S1370" s="11">
        <f>(((J1370/60)/60)/24)+DATE(1970,1,1)+(-8/24)</f>
        <v>42145.857569444437</v>
      </c>
      <c r="T1370" s="11">
        <f>(((I1370/60)/60)/24)+DATE(1970,1,1)+(-8/24)</f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>LEFT(N1371,SEARCH("/",N1371)-1)</f>
        <v>music</v>
      </c>
      <c r="R1371" t="str">
        <f>RIGHT(N1371,LEN(N1371)-SEARCH("/",N1371))</f>
        <v>rock</v>
      </c>
      <c r="S1371" s="11">
        <f>(((J1371/60)/60)/24)+DATE(1970,1,1)+(-8/24)</f>
        <v>41710.260949074072</v>
      </c>
      <c r="T1371" s="11">
        <f>(((I1371/60)/60)/24)+DATE(1970,1,1)+(-8/24)</f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>LEFT(N1372,SEARCH("/",N1372)-1)</f>
        <v>music</v>
      </c>
      <c r="R1372" t="str">
        <f>RIGHT(N1372,LEN(N1372)-SEARCH("/",N1372))</f>
        <v>rock</v>
      </c>
      <c r="S1372" s="11">
        <f>(((J1372/60)/60)/24)+DATE(1970,1,1)+(-8/24)</f>
        <v>41547.670023148145</v>
      </c>
      <c r="T1372" s="11">
        <f>(((I1372/60)/60)/24)+DATE(1970,1,1)+(-8/24)</f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>LEFT(N1373,SEARCH("/",N1373)-1)</f>
        <v>music</v>
      </c>
      <c r="R1373" t="str">
        <f>RIGHT(N1373,LEN(N1373)-SEARCH("/",N1373))</f>
        <v>rock</v>
      </c>
      <c r="S1373" s="11">
        <f>(((J1373/60)/60)/24)+DATE(1970,1,1)+(-8/24)</f>
        <v>42101.425254629627</v>
      </c>
      <c r="T1373" s="11">
        <f>(((I1373/60)/60)/24)+DATE(1970,1,1)+(-8/24)</f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>LEFT(N1374,SEARCH("/",N1374)-1)</f>
        <v>music</v>
      </c>
      <c r="R1374" t="str">
        <f>RIGHT(N1374,LEN(N1374)-SEARCH("/",N1374))</f>
        <v>rock</v>
      </c>
      <c r="S1374" s="11">
        <f>(((J1374/60)/60)/24)+DATE(1970,1,1)+(-8/24)</f>
        <v>41072.40662037037</v>
      </c>
      <c r="T1374" s="11">
        <f>(((I1374/60)/60)/24)+DATE(1970,1,1)+(-8/24)</f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>LEFT(N1375,SEARCH("/",N1375)-1)</f>
        <v>music</v>
      </c>
      <c r="R1375" t="str">
        <f>RIGHT(N1375,LEN(N1375)-SEARCH("/",N1375))</f>
        <v>rock</v>
      </c>
      <c r="S1375" s="11">
        <f>(((J1375/60)/60)/24)+DATE(1970,1,1)+(-8/24)</f>
        <v>42704.618437499994</v>
      </c>
      <c r="T1375" s="11">
        <f>(((I1375/60)/60)/24)+DATE(1970,1,1)+(-8/24)</f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>LEFT(N1376,SEARCH("/",N1376)-1)</f>
        <v>music</v>
      </c>
      <c r="R1376" t="str">
        <f>RIGHT(N1376,LEN(N1376)-SEARCH("/",N1376))</f>
        <v>rock</v>
      </c>
      <c r="S1376" s="11">
        <f>(((J1376/60)/60)/24)+DATE(1970,1,1)+(-8/24)</f>
        <v>42423.828564814808</v>
      </c>
      <c r="T1376" s="11">
        <f>(((I1376/60)/60)/24)+DATE(1970,1,1)+(-8/24)</f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>LEFT(N1377,SEARCH("/",N1377)-1)</f>
        <v>music</v>
      </c>
      <c r="R1377" t="str">
        <f>RIGHT(N1377,LEN(N1377)-SEARCH("/",N1377))</f>
        <v>rock</v>
      </c>
      <c r="S1377" s="11">
        <f>(((J1377/60)/60)/24)+DATE(1970,1,1)+(-8/24)</f>
        <v>42719.732858796291</v>
      </c>
      <c r="T1377" s="11">
        <f>(((I1377/60)/60)/24)+DATE(1970,1,1)+(-8/24)</f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>LEFT(N1378,SEARCH("/",N1378)-1)</f>
        <v>music</v>
      </c>
      <c r="R1378" t="str">
        <f>RIGHT(N1378,LEN(N1378)-SEARCH("/",N1378))</f>
        <v>rock</v>
      </c>
      <c r="S1378" s="11">
        <f>(((J1378/60)/60)/24)+DATE(1970,1,1)+(-8/24)</f>
        <v>42677.335717592585</v>
      </c>
      <c r="T1378" s="11">
        <f>(((I1378/60)/60)/24)+DATE(1970,1,1)+(-8/24)</f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>LEFT(N1379,SEARCH("/",N1379)-1)</f>
        <v>music</v>
      </c>
      <c r="R1379" t="str">
        <f>RIGHT(N1379,LEN(N1379)-SEARCH("/",N1379))</f>
        <v>rock</v>
      </c>
      <c r="S1379" s="11">
        <f>(((J1379/60)/60)/24)+DATE(1970,1,1)+(-8/24)</f>
        <v>42746.88622685185</v>
      </c>
      <c r="T1379" s="11">
        <f>(((I1379/60)/60)/24)+DATE(1970,1,1)+(-8/24)</f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>LEFT(N1380,SEARCH("/",N1380)-1)</f>
        <v>music</v>
      </c>
      <c r="R1380" t="str">
        <f>RIGHT(N1380,LEN(N1380)-SEARCH("/",N1380))</f>
        <v>rock</v>
      </c>
      <c r="S1380" s="11">
        <f>(((J1380/60)/60)/24)+DATE(1970,1,1)+(-8/24)</f>
        <v>42568.426041666658</v>
      </c>
      <c r="T1380" s="11">
        <f>(((I1380/60)/60)/24)+DATE(1970,1,1)+(-8/24)</f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>LEFT(N1381,SEARCH("/",N1381)-1)</f>
        <v>music</v>
      </c>
      <c r="R1381" t="str">
        <f>RIGHT(N1381,LEN(N1381)-SEARCH("/",N1381))</f>
        <v>rock</v>
      </c>
      <c r="S1381" s="11">
        <f>(((J1381/60)/60)/24)+DATE(1970,1,1)+(-8/24)</f>
        <v>42130.15828703704</v>
      </c>
      <c r="T1381" s="11">
        <f>(((I1381/60)/60)/24)+DATE(1970,1,1)+(-8/24)</f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>LEFT(N1382,SEARCH("/",N1382)-1)</f>
        <v>music</v>
      </c>
      <c r="R1382" t="str">
        <f>RIGHT(N1382,LEN(N1382)-SEARCH("/",N1382))</f>
        <v>rock</v>
      </c>
      <c r="S1382" s="11">
        <f>(((J1382/60)/60)/24)+DATE(1970,1,1)+(-8/24)</f>
        <v>42141.429467592585</v>
      </c>
      <c r="T1382" s="11">
        <f>(((I1382/60)/60)/24)+DATE(1970,1,1)+(-8/24)</f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>LEFT(N1383,SEARCH("/",N1383)-1)</f>
        <v>music</v>
      </c>
      <c r="R1383" t="str">
        <f>RIGHT(N1383,LEN(N1383)-SEARCH("/",N1383))</f>
        <v>rock</v>
      </c>
      <c r="S1383" s="11">
        <f>(((J1383/60)/60)/24)+DATE(1970,1,1)+(-8/24)</f>
        <v>42702.881076388883</v>
      </c>
      <c r="T1383" s="11">
        <f>(((I1383/60)/60)/24)+DATE(1970,1,1)+(-8/24)</f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>LEFT(N1384,SEARCH("/",N1384)-1)</f>
        <v>music</v>
      </c>
      <c r="R1384" t="str">
        <f>RIGHT(N1384,LEN(N1384)-SEARCH("/",N1384))</f>
        <v>rock</v>
      </c>
      <c r="S1384" s="11">
        <f>(((J1384/60)/60)/24)+DATE(1970,1,1)+(-8/24)</f>
        <v>41370.466851851852</v>
      </c>
      <c r="T1384" s="11">
        <f>(((I1384/60)/60)/24)+DATE(1970,1,1)+(-8/24)</f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>LEFT(N1385,SEARCH("/",N1385)-1)</f>
        <v>music</v>
      </c>
      <c r="R1385" t="str">
        <f>RIGHT(N1385,LEN(N1385)-SEARCH("/",N1385))</f>
        <v>rock</v>
      </c>
      <c r="S1385" s="11">
        <f>(((J1385/60)/60)/24)+DATE(1970,1,1)+(-8/24)</f>
        <v>42706.741643518515</v>
      </c>
      <c r="T1385" s="11">
        <f>(((I1385/60)/60)/24)+DATE(1970,1,1)+(-8/24)</f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>LEFT(N1386,SEARCH("/",N1386)-1)</f>
        <v>music</v>
      </c>
      <c r="R1386" t="str">
        <f>RIGHT(N1386,LEN(N1386)-SEARCH("/",N1386))</f>
        <v>rock</v>
      </c>
      <c r="S1386" s="11">
        <f>(((J1386/60)/60)/24)+DATE(1970,1,1)+(-8/24)</f>
        <v>42160.401874999996</v>
      </c>
      <c r="T1386" s="11">
        <f>(((I1386/60)/60)/24)+DATE(1970,1,1)+(-8/24)</f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>LEFT(N1387,SEARCH("/",N1387)-1)</f>
        <v>music</v>
      </c>
      <c r="R1387" t="str">
        <f>RIGHT(N1387,LEN(N1387)-SEARCH("/",N1387))</f>
        <v>rock</v>
      </c>
      <c r="S1387" s="11">
        <f>(((J1387/60)/60)/24)+DATE(1970,1,1)+(-8/24)</f>
        <v>42433.355567129627</v>
      </c>
      <c r="T1387" s="11">
        <f>(((I1387/60)/60)/24)+DATE(1970,1,1)+(-8/24)</f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>LEFT(N1388,SEARCH("/",N1388)-1)</f>
        <v>music</v>
      </c>
      <c r="R1388" t="str">
        <f>RIGHT(N1388,LEN(N1388)-SEARCH("/",N1388))</f>
        <v>rock</v>
      </c>
      <c r="S1388" s="11">
        <f>(((J1388/60)/60)/24)+DATE(1970,1,1)+(-8/24)</f>
        <v>42184.313530092586</v>
      </c>
      <c r="T1388" s="11">
        <f>(((I1388/60)/60)/24)+DATE(1970,1,1)+(-8/24)</f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>LEFT(N1389,SEARCH("/",N1389)-1)</f>
        <v>music</v>
      </c>
      <c r="R1389" t="str">
        <f>RIGHT(N1389,LEN(N1389)-SEARCH("/",N1389))</f>
        <v>rock</v>
      </c>
      <c r="S1389" s="11">
        <f>(((J1389/60)/60)/24)+DATE(1970,1,1)+(-8/24)</f>
        <v>42126.587905092594</v>
      </c>
      <c r="T1389" s="11">
        <f>(((I1389/60)/60)/24)+DATE(1970,1,1)+(-8/24)</f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>LEFT(N1390,SEARCH("/",N1390)-1)</f>
        <v>music</v>
      </c>
      <c r="R1390" t="str">
        <f>RIGHT(N1390,LEN(N1390)-SEARCH("/",N1390))</f>
        <v>rock</v>
      </c>
      <c r="S1390" s="11">
        <f>(((J1390/60)/60)/24)+DATE(1970,1,1)+(-8/24)</f>
        <v>42634.281446759262</v>
      </c>
      <c r="T1390" s="11">
        <f>(((I1390/60)/60)/24)+DATE(1970,1,1)+(-8/24)</f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>LEFT(N1391,SEARCH("/",N1391)-1)</f>
        <v>music</v>
      </c>
      <c r="R1391" t="str">
        <f>RIGHT(N1391,LEN(N1391)-SEARCH("/",N1391))</f>
        <v>rock</v>
      </c>
      <c r="S1391" s="11">
        <f>(((J1391/60)/60)/24)+DATE(1970,1,1)+(-8/24)</f>
        <v>42565.147650462961</v>
      </c>
      <c r="T1391" s="11">
        <f>(((I1391/60)/60)/24)+DATE(1970,1,1)+(-8/24)</f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>LEFT(N1392,SEARCH("/",N1392)-1)</f>
        <v>music</v>
      </c>
      <c r="R1392" t="str">
        <f>RIGHT(N1392,LEN(N1392)-SEARCH("/",N1392))</f>
        <v>rock</v>
      </c>
      <c r="S1392" s="11">
        <f>(((J1392/60)/60)/24)+DATE(1970,1,1)+(-8/24)</f>
        <v>42087.469976851848</v>
      </c>
      <c r="T1392" s="11">
        <f>(((I1392/60)/60)/24)+DATE(1970,1,1)+(-8/24)</f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>LEFT(N1393,SEARCH("/",N1393)-1)</f>
        <v>music</v>
      </c>
      <c r="R1393" t="str">
        <f>RIGHT(N1393,LEN(N1393)-SEARCH("/",N1393))</f>
        <v>rock</v>
      </c>
      <c r="S1393" s="11">
        <f>(((J1393/60)/60)/24)+DATE(1970,1,1)+(-8/24)</f>
        <v>42193.317337962959</v>
      </c>
      <c r="T1393" s="11">
        <f>(((I1393/60)/60)/24)+DATE(1970,1,1)+(-8/24)</f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>LEFT(N1394,SEARCH("/",N1394)-1)</f>
        <v>music</v>
      </c>
      <c r="R1394" t="str">
        <f>RIGHT(N1394,LEN(N1394)-SEARCH("/",N1394))</f>
        <v>rock</v>
      </c>
      <c r="S1394" s="11">
        <f>(((J1394/60)/60)/24)+DATE(1970,1,1)+(-8/24)</f>
        <v>42400.821597222217</v>
      </c>
      <c r="T1394" s="11">
        <f>(((I1394/60)/60)/24)+DATE(1970,1,1)+(-8/24)</f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>LEFT(N1395,SEARCH("/",N1395)-1)</f>
        <v>music</v>
      </c>
      <c r="R1395" t="str">
        <f>RIGHT(N1395,LEN(N1395)-SEARCH("/",N1395))</f>
        <v>rock</v>
      </c>
      <c r="S1395" s="11">
        <f>(((J1395/60)/60)/24)+DATE(1970,1,1)+(-8/24)</f>
        <v>42553.348645833328</v>
      </c>
      <c r="T1395" s="11">
        <f>(((I1395/60)/60)/24)+DATE(1970,1,1)+(-8/24)</f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>LEFT(N1396,SEARCH("/",N1396)-1)</f>
        <v>music</v>
      </c>
      <c r="R1396" t="str">
        <f>RIGHT(N1396,LEN(N1396)-SEARCH("/",N1396))</f>
        <v>rock</v>
      </c>
      <c r="S1396" s="11">
        <f>(((J1396/60)/60)/24)+DATE(1970,1,1)+(-8/24)</f>
        <v>42751.811643518515</v>
      </c>
      <c r="T1396" s="11">
        <f>(((I1396/60)/60)/24)+DATE(1970,1,1)+(-8/24)</f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>LEFT(N1397,SEARCH("/",N1397)-1)</f>
        <v>music</v>
      </c>
      <c r="R1397" t="str">
        <f>RIGHT(N1397,LEN(N1397)-SEARCH("/",N1397))</f>
        <v>rock</v>
      </c>
      <c r="S1397" s="11">
        <f>(((J1397/60)/60)/24)+DATE(1970,1,1)+(-8/24)</f>
        <v>42719.575011574074</v>
      </c>
      <c r="T1397" s="11">
        <f>(((I1397/60)/60)/24)+DATE(1970,1,1)+(-8/24)</f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>LEFT(N1398,SEARCH("/",N1398)-1)</f>
        <v>music</v>
      </c>
      <c r="R1398" t="str">
        <f>RIGHT(N1398,LEN(N1398)-SEARCH("/",N1398))</f>
        <v>rock</v>
      </c>
      <c r="S1398" s="11">
        <f>(((J1398/60)/60)/24)+DATE(1970,1,1)+(-8/24)</f>
        <v>42018.665300925924</v>
      </c>
      <c r="T1398" s="11">
        <f>(((I1398/60)/60)/24)+DATE(1970,1,1)+(-8/24)</f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>LEFT(N1399,SEARCH("/",N1399)-1)</f>
        <v>music</v>
      </c>
      <c r="R1399" t="str">
        <f>RIGHT(N1399,LEN(N1399)-SEARCH("/",N1399))</f>
        <v>rock</v>
      </c>
      <c r="S1399" s="11">
        <f>(((J1399/60)/60)/24)+DATE(1970,1,1)+(-8/24)</f>
        <v>42640.584606481476</v>
      </c>
      <c r="T1399" s="11">
        <f>(((I1399/60)/60)/24)+DATE(1970,1,1)+(-8/24)</f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>LEFT(N1400,SEARCH("/",N1400)-1)</f>
        <v>music</v>
      </c>
      <c r="R1400" t="str">
        <f>RIGHT(N1400,LEN(N1400)-SEARCH("/",N1400))</f>
        <v>rock</v>
      </c>
      <c r="S1400" s="11">
        <f>(((J1400/60)/60)/24)+DATE(1970,1,1)+(-8/24)</f>
        <v>42526.540902777771</v>
      </c>
      <c r="T1400" s="11">
        <f>(((I1400/60)/60)/24)+DATE(1970,1,1)+(-8/24)</f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>LEFT(N1401,SEARCH("/",N1401)-1)</f>
        <v>music</v>
      </c>
      <c r="R1401" t="str">
        <f>RIGHT(N1401,LEN(N1401)-SEARCH("/",N1401))</f>
        <v>rock</v>
      </c>
      <c r="S1401" s="11">
        <f>(((J1401/60)/60)/24)+DATE(1970,1,1)+(-8/24)</f>
        <v>41888.670983796292</v>
      </c>
      <c r="T1401" s="11">
        <f>(((I1401/60)/60)/24)+DATE(1970,1,1)+(-8/24)</f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>LEFT(N1402,SEARCH("/",N1402)-1)</f>
        <v>music</v>
      </c>
      <c r="R1402" t="str">
        <f>RIGHT(N1402,LEN(N1402)-SEARCH("/",N1402))</f>
        <v>rock</v>
      </c>
      <c r="S1402" s="11">
        <f>(((J1402/60)/60)/24)+DATE(1970,1,1)+(-8/24)</f>
        <v>42498.007789351854</v>
      </c>
      <c r="T1402" s="11">
        <f>(((I1402/60)/60)/24)+DATE(1970,1,1)+(-8/24)</f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>LEFT(N1403,SEARCH("/",N1403)-1)</f>
        <v>music</v>
      </c>
      <c r="R1403" t="str">
        <f>RIGHT(N1403,LEN(N1403)-SEARCH("/",N1403))</f>
        <v>rock</v>
      </c>
      <c r="S1403" s="11">
        <f>(((J1403/60)/60)/24)+DATE(1970,1,1)+(-8/24)</f>
        <v>41399.662893518514</v>
      </c>
      <c r="T1403" s="11">
        <f>(((I1403/60)/60)/24)+DATE(1970,1,1)+(-8/24)</f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>LEFT(N1404,SEARCH("/",N1404)-1)</f>
        <v>music</v>
      </c>
      <c r="R1404" t="str">
        <f>RIGHT(N1404,LEN(N1404)-SEARCH("/",N1404))</f>
        <v>rock</v>
      </c>
      <c r="S1404" s="11">
        <f>(((J1404/60)/60)/24)+DATE(1970,1,1)+(-8/24)</f>
        <v>42064.720034722217</v>
      </c>
      <c r="T1404" s="11">
        <f>(((I1404/60)/60)/24)+DATE(1970,1,1)+(-8/24)</f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>LEFT(N1405,SEARCH("/",N1405)-1)</f>
        <v>music</v>
      </c>
      <c r="R1405" t="str">
        <f>RIGHT(N1405,LEN(N1405)-SEARCH("/",N1405))</f>
        <v>rock</v>
      </c>
      <c r="S1405" s="11">
        <f>(((J1405/60)/60)/24)+DATE(1970,1,1)+(-8/24)</f>
        <v>41450.729571759257</v>
      </c>
      <c r="T1405" s="11">
        <f>(((I1405/60)/60)/24)+DATE(1970,1,1)+(-8/24)</f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>LEFT(N1406,SEARCH("/",N1406)-1)</f>
        <v>publishing</v>
      </c>
      <c r="R1406" t="str">
        <f>RIGHT(N1406,LEN(N1406)-SEARCH("/",N1406))</f>
        <v>translations</v>
      </c>
      <c r="S1406" s="11">
        <f>(((J1406/60)/60)/24)+DATE(1970,1,1)+(-8/24)</f>
        <v>42032.17690972222</v>
      </c>
      <c r="T1406" s="11">
        <f>(((I1406/60)/60)/24)+DATE(1970,1,1)+(-8/24)</f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>LEFT(N1407,SEARCH("/",N1407)-1)</f>
        <v>publishing</v>
      </c>
      <c r="R1407" t="str">
        <f>RIGHT(N1407,LEN(N1407)-SEARCH("/",N1407))</f>
        <v>translations</v>
      </c>
      <c r="S1407" s="11">
        <f>(((J1407/60)/60)/24)+DATE(1970,1,1)+(-8/24)</f>
        <v>41941.347233796296</v>
      </c>
      <c r="T1407" s="11">
        <f>(((I1407/60)/60)/24)+DATE(1970,1,1)+(-8/24)</f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>LEFT(N1408,SEARCH("/",N1408)-1)</f>
        <v>publishing</v>
      </c>
      <c r="R1408" t="str">
        <f>RIGHT(N1408,LEN(N1408)-SEARCH("/",N1408))</f>
        <v>translations</v>
      </c>
      <c r="S1408" s="11">
        <f>(((J1408/60)/60)/24)+DATE(1970,1,1)+(-8/24)</f>
        <v>42297.099618055552</v>
      </c>
      <c r="T1408" s="11">
        <f>(((I1408/60)/60)/24)+DATE(1970,1,1)+(-8/24)</f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>LEFT(N1409,SEARCH("/",N1409)-1)</f>
        <v>publishing</v>
      </c>
      <c r="R1409" t="str">
        <f>RIGHT(N1409,LEN(N1409)-SEARCH("/",N1409))</f>
        <v>translations</v>
      </c>
      <c r="S1409" s="11">
        <f>(((J1409/60)/60)/24)+DATE(1970,1,1)+(-8/24)</f>
        <v>41838.20344907407</v>
      </c>
      <c r="T1409" s="11">
        <f>(((I1409/60)/60)/24)+DATE(1970,1,1)+(-8/24)</f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>LEFT(N1410,SEARCH("/",N1410)-1)</f>
        <v>publishing</v>
      </c>
      <c r="R1410" t="str">
        <f>RIGHT(N1410,LEN(N1410)-SEARCH("/",N1410))</f>
        <v>translations</v>
      </c>
      <c r="S1410" s="11">
        <f>(((J1410/60)/60)/24)+DATE(1970,1,1)+(-8/24)</f>
        <v>42291.538842592585</v>
      </c>
      <c r="T1410" s="11">
        <f>(((I1410/60)/60)/24)+DATE(1970,1,1)+(-8/24)</f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>LEFT(N1411,SEARCH("/",N1411)-1)</f>
        <v>publishing</v>
      </c>
      <c r="R1411" t="str">
        <f>RIGHT(N1411,LEN(N1411)-SEARCH("/",N1411))</f>
        <v>translations</v>
      </c>
      <c r="S1411" s="11">
        <f>(((J1411/60)/60)/24)+DATE(1970,1,1)+(-8/24)</f>
        <v>41944.800173611111</v>
      </c>
      <c r="T1411" s="11">
        <f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>LEFT(N1412,SEARCH("/",N1412)-1)</f>
        <v>publishing</v>
      </c>
      <c r="R1412" t="str">
        <f>RIGHT(N1412,LEN(N1412)-SEARCH("/",N1412))</f>
        <v>translations</v>
      </c>
      <c r="S1412" s="11">
        <f>(((J1412/60)/60)/24)+DATE(1970,1,1)+(-8/24)</f>
        <v>42478.985185185178</v>
      </c>
      <c r="T1412" s="11">
        <f>(((I1412/60)/60)/24)+DATE(1970,1,1)+(-8/24)</f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>LEFT(N1413,SEARCH("/",N1413)-1)</f>
        <v>publishing</v>
      </c>
      <c r="R1413" t="str">
        <f>RIGHT(N1413,LEN(N1413)-SEARCH("/",N1413))</f>
        <v>translations</v>
      </c>
      <c r="S1413" s="11">
        <f>(((J1413/60)/60)/24)+DATE(1970,1,1)+(-8/24)</f>
        <v>42012.725694444445</v>
      </c>
      <c r="T1413" s="11">
        <f>(((I1413/60)/60)/24)+DATE(1970,1,1)+(-8/24)</f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>LEFT(N1414,SEARCH("/",N1414)-1)</f>
        <v>publishing</v>
      </c>
      <c r="R1414" t="str">
        <f>RIGHT(N1414,LEN(N1414)-SEARCH("/",N1414))</f>
        <v>translations</v>
      </c>
      <c r="S1414" s="11">
        <f>(((J1414/60)/60)/24)+DATE(1970,1,1)+(-8/24)</f>
        <v>41946.730312499996</v>
      </c>
      <c r="T1414" s="11">
        <f>(((I1414/60)/60)/24)+DATE(1970,1,1)+(-8/24)</f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>LEFT(N1415,SEARCH("/",N1415)-1)</f>
        <v>publishing</v>
      </c>
      <c r="R1415" t="str">
        <f>RIGHT(N1415,LEN(N1415)-SEARCH("/",N1415))</f>
        <v>translations</v>
      </c>
      <c r="S1415" s="11">
        <f>(((J1415/60)/60)/24)+DATE(1970,1,1)+(-8/24)</f>
        <v>42360.103819444441</v>
      </c>
      <c r="T1415" s="11">
        <f>(((I1415/60)/60)/24)+DATE(1970,1,1)+(-8/24)</f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>LEFT(N1416,SEARCH("/",N1416)-1)</f>
        <v>publishing</v>
      </c>
      <c r="R1416" t="str">
        <f>RIGHT(N1416,LEN(N1416)-SEARCH("/",N1416))</f>
        <v>translations</v>
      </c>
      <c r="S1416" s="11">
        <f>(((J1416/60)/60)/24)+DATE(1970,1,1)+(-8/24)</f>
        <v>42707.919756944444</v>
      </c>
      <c r="T1416" s="11">
        <f>(((I1416/60)/60)/24)+DATE(1970,1,1)+(-8/24)</f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>LEFT(N1417,SEARCH("/",N1417)-1)</f>
        <v>publishing</v>
      </c>
      <c r="R1417" t="str">
        <f>RIGHT(N1417,LEN(N1417)-SEARCH("/",N1417))</f>
        <v>translations</v>
      </c>
      <c r="S1417" s="11">
        <f>(((J1417/60)/60)/24)+DATE(1970,1,1)+(-8/24)</f>
        <v>42192.342488425922</v>
      </c>
      <c r="T1417" s="11">
        <f>(((I1417/60)/60)/24)+DATE(1970,1,1)+(-8/24)</f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>LEFT(N1418,SEARCH("/",N1418)-1)</f>
        <v>publishing</v>
      </c>
      <c r="R1418" t="str">
        <f>RIGHT(N1418,LEN(N1418)-SEARCH("/",N1418))</f>
        <v>translations</v>
      </c>
      <c r="S1418" s="11">
        <f>(((J1418/60)/60)/24)+DATE(1970,1,1)+(-8/24)</f>
        <v>42299.592812499999</v>
      </c>
      <c r="T1418" s="11">
        <f>(((I1418/60)/60)/24)+DATE(1970,1,1)+(-8/24)</f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>LEFT(N1419,SEARCH("/",N1419)-1)</f>
        <v>publishing</v>
      </c>
      <c r="R1419" t="str">
        <f>RIGHT(N1419,LEN(N1419)-SEARCH("/",N1419))</f>
        <v>translations</v>
      </c>
      <c r="S1419" s="11">
        <f>(((J1419/60)/60)/24)+DATE(1970,1,1)+(-8/24)</f>
        <v>42231.816828703704</v>
      </c>
      <c r="T1419" s="11">
        <f>(((I1419/60)/60)/24)+DATE(1970,1,1)+(-8/24)</f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>LEFT(N1420,SEARCH("/",N1420)-1)</f>
        <v>publishing</v>
      </c>
      <c r="R1420" t="str">
        <f>RIGHT(N1420,LEN(N1420)-SEARCH("/",N1420))</f>
        <v>translations</v>
      </c>
      <c r="S1420" s="11">
        <f>(((J1420/60)/60)/24)+DATE(1970,1,1)+(-8/24)</f>
        <v>42395.123078703698</v>
      </c>
      <c r="T1420" s="11">
        <f>(((I1420/60)/60)/24)+DATE(1970,1,1)+(-8/24)</f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>LEFT(N1421,SEARCH("/",N1421)-1)</f>
        <v>publishing</v>
      </c>
      <c r="R1421" t="str">
        <f>RIGHT(N1421,LEN(N1421)-SEARCH("/",N1421))</f>
        <v>translations</v>
      </c>
      <c r="S1421" s="11">
        <f>(((J1421/60)/60)/24)+DATE(1970,1,1)+(-8/24)</f>
        <v>42622.12290509259</v>
      </c>
      <c r="T1421" s="11">
        <f>(((I1421/60)/60)/24)+DATE(1970,1,1)+(-8/24)</f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>LEFT(N1422,SEARCH("/",N1422)-1)</f>
        <v>publishing</v>
      </c>
      <c r="R1422" t="str">
        <f>RIGHT(N1422,LEN(N1422)-SEARCH("/",N1422))</f>
        <v>translations</v>
      </c>
      <c r="S1422" s="11">
        <f>(((J1422/60)/60)/24)+DATE(1970,1,1)+(-8/24)</f>
        <v>42524.334328703706</v>
      </c>
      <c r="T1422" s="11">
        <f>(((I1422/60)/60)/24)+DATE(1970,1,1)+(-8/24)</f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>LEFT(N1423,SEARCH("/",N1423)-1)</f>
        <v>publishing</v>
      </c>
      <c r="R1423" t="str">
        <f>RIGHT(N1423,LEN(N1423)-SEARCH("/",N1423))</f>
        <v>translations</v>
      </c>
      <c r="S1423" s="11">
        <f>(((J1423/60)/60)/24)+DATE(1970,1,1)+(-8/24)</f>
        <v>42013.582280092589</v>
      </c>
      <c r="T1423" s="11">
        <f>(((I1423/60)/60)/24)+DATE(1970,1,1)+(-8/24)</f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>LEFT(N1424,SEARCH("/",N1424)-1)</f>
        <v>publishing</v>
      </c>
      <c r="R1424" t="str">
        <f>RIGHT(N1424,LEN(N1424)-SEARCH("/",N1424))</f>
        <v>translations</v>
      </c>
      <c r="S1424" s="11">
        <f>(((J1424/60)/60)/24)+DATE(1970,1,1)+(-8/24)</f>
        <v>42603.906296296293</v>
      </c>
      <c r="T1424" s="11">
        <f>(((I1424/60)/60)/24)+DATE(1970,1,1)+(-8/24)</f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>LEFT(N1425,SEARCH("/",N1425)-1)</f>
        <v>publishing</v>
      </c>
      <c r="R1425" t="str">
        <f>RIGHT(N1425,LEN(N1425)-SEARCH("/",N1425))</f>
        <v>translations</v>
      </c>
      <c r="S1425" s="11">
        <f>(((J1425/60)/60)/24)+DATE(1970,1,1)+(-8/24)</f>
        <v>42340.026979166665</v>
      </c>
      <c r="T1425" s="11">
        <f>(((I1425/60)/60)/24)+DATE(1970,1,1)+(-8/24)</f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>LEFT(N1426,SEARCH("/",N1426)-1)</f>
        <v>publishing</v>
      </c>
      <c r="R1426" t="str">
        <f>RIGHT(N1426,LEN(N1426)-SEARCH("/",N1426))</f>
        <v>translations</v>
      </c>
      <c r="S1426" s="11">
        <f>(((J1426/60)/60)/24)+DATE(1970,1,1)+(-8/24)</f>
        <v>42676.384282407402</v>
      </c>
      <c r="T1426" s="11">
        <f>(((I1426/60)/60)/24)+DATE(1970,1,1)+(-8/24)</f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>LEFT(N1427,SEARCH("/",N1427)-1)</f>
        <v>publishing</v>
      </c>
      <c r="R1427" t="str">
        <f>RIGHT(N1427,LEN(N1427)-SEARCH("/",N1427))</f>
        <v>translations</v>
      </c>
      <c r="S1427" s="11">
        <f>(((J1427/60)/60)/24)+DATE(1970,1,1)+(-8/24)</f>
        <v>42092.798136574071</v>
      </c>
      <c r="T1427" s="11">
        <f>(((I1427/60)/60)/24)+DATE(1970,1,1)+(-8/24)</f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>LEFT(N1428,SEARCH("/",N1428)-1)</f>
        <v>publishing</v>
      </c>
      <c r="R1428" t="str">
        <f>RIGHT(N1428,LEN(N1428)-SEARCH("/",N1428))</f>
        <v>translations</v>
      </c>
      <c r="S1428" s="11">
        <f>(((J1428/60)/60)/24)+DATE(1970,1,1)+(-8/24)</f>
        <v>42180.056944444441</v>
      </c>
      <c r="T1428" s="11">
        <f>(((I1428/60)/60)/24)+DATE(1970,1,1)+(-8/24)</f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>LEFT(N1429,SEARCH("/",N1429)-1)</f>
        <v>publishing</v>
      </c>
      <c r="R1429" t="str">
        <f>RIGHT(N1429,LEN(N1429)-SEARCH("/",N1429))</f>
        <v>translations</v>
      </c>
      <c r="S1429" s="11">
        <f>(((J1429/60)/60)/24)+DATE(1970,1,1)+(-8/24)</f>
        <v>42601.518344907403</v>
      </c>
      <c r="T1429" s="11">
        <f>(((I1429/60)/60)/24)+DATE(1970,1,1)+(-8/24)</f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>LEFT(N1430,SEARCH("/",N1430)-1)</f>
        <v>publishing</v>
      </c>
      <c r="R1430" t="str">
        <f>RIGHT(N1430,LEN(N1430)-SEARCH("/",N1430))</f>
        <v>translations</v>
      </c>
      <c r="S1430" s="11">
        <f>(((J1430/60)/60)/24)+DATE(1970,1,1)+(-8/24)</f>
        <v>42432.046493055554</v>
      </c>
      <c r="T1430" s="11">
        <f>(((I1430/60)/60)/24)+DATE(1970,1,1)+(-8/24)</f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>LEFT(N1431,SEARCH("/",N1431)-1)</f>
        <v>publishing</v>
      </c>
      <c r="R1431" t="str">
        <f>RIGHT(N1431,LEN(N1431)-SEARCH("/",N1431))</f>
        <v>translations</v>
      </c>
      <c r="S1431" s="11">
        <f>(((J1431/60)/60)/24)+DATE(1970,1,1)+(-8/24)</f>
        <v>42073.727337962955</v>
      </c>
      <c r="T1431" s="11">
        <f>(((I1431/60)/60)/24)+DATE(1970,1,1)+(-8/24)</f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>LEFT(N1432,SEARCH("/",N1432)-1)</f>
        <v>publishing</v>
      </c>
      <c r="R1432" t="str">
        <f>RIGHT(N1432,LEN(N1432)-SEARCH("/",N1432))</f>
        <v>translations</v>
      </c>
      <c r="S1432" s="11">
        <f>(((J1432/60)/60)/24)+DATE(1970,1,1)+(-8/24)</f>
        <v>41961.480185185181</v>
      </c>
      <c r="T1432" s="11">
        <f>(((I1432/60)/60)/24)+DATE(1970,1,1)+(-8/24)</f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>LEFT(N1433,SEARCH("/",N1433)-1)</f>
        <v>publishing</v>
      </c>
      <c r="R1433" t="str">
        <f>RIGHT(N1433,LEN(N1433)-SEARCH("/",N1433))</f>
        <v>translations</v>
      </c>
      <c r="S1433" s="11">
        <f>(((J1433/60)/60)/24)+DATE(1970,1,1)+(-8/24)</f>
        <v>42303.877499999995</v>
      </c>
      <c r="T1433" s="11">
        <f>(((I1433/60)/60)/24)+DATE(1970,1,1)+(-8/24)</f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>LEFT(N1434,SEARCH("/",N1434)-1)</f>
        <v>publishing</v>
      </c>
      <c r="R1434" t="str">
        <f>RIGHT(N1434,LEN(N1434)-SEARCH("/",N1434))</f>
        <v>translations</v>
      </c>
      <c r="S1434" s="11">
        <f>(((J1434/60)/60)/24)+DATE(1970,1,1)+(-8/24)</f>
        <v>42175.447083333333</v>
      </c>
      <c r="T1434" s="11">
        <f>(((I1434/60)/60)/24)+DATE(1970,1,1)+(-8/24)</f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>LEFT(N1435,SEARCH("/",N1435)-1)</f>
        <v>publishing</v>
      </c>
      <c r="R1435" t="str">
        <f>RIGHT(N1435,LEN(N1435)-SEARCH("/",N1435))</f>
        <v>translations</v>
      </c>
      <c r="S1435" s="11">
        <f>(((J1435/60)/60)/24)+DATE(1970,1,1)+(-8/24)</f>
        <v>42673.292534722219</v>
      </c>
      <c r="T1435" s="11">
        <f>(((I1435/60)/60)/24)+DATE(1970,1,1)+(-8/24)</f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>LEFT(N1436,SEARCH("/",N1436)-1)</f>
        <v>publishing</v>
      </c>
      <c r="R1436" t="str">
        <f>RIGHT(N1436,LEN(N1436)-SEARCH("/",N1436))</f>
        <v>translations</v>
      </c>
      <c r="S1436" s="11">
        <f>(((J1436/60)/60)/24)+DATE(1970,1,1)+(-8/24)</f>
        <v>42142.433773148143</v>
      </c>
      <c r="T1436" s="11">
        <f>(((I1436/60)/60)/24)+DATE(1970,1,1)+(-8/24)</f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>LEFT(N1437,SEARCH("/",N1437)-1)</f>
        <v>publishing</v>
      </c>
      <c r="R1437" t="str">
        <f>RIGHT(N1437,LEN(N1437)-SEARCH("/",N1437))</f>
        <v>translations</v>
      </c>
      <c r="S1437" s="11">
        <f>(((J1437/60)/60)/24)+DATE(1970,1,1)+(-8/24)</f>
        <v>42258.44699074074</v>
      </c>
      <c r="T1437" s="11">
        <f>(((I1437/60)/60)/24)+DATE(1970,1,1)+(-8/24)</f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>LEFT(N1438,SEARCH("/",N1438)-1)</f>
        <v>publishing</v>
      </c>
      <c r="R1438" t="str">
        <f>RIGHT(N1438,LEN(N1438)-SEARCH("/",N1438))</f>
        <v>translations</v>
      </c>
      <c r="S1438" s="11">
        <f>(((J1438/60)/60)/24)+DATE(1970,1,1)+(-8/24)</f>
        <v>42391.016863425924</v>
      </c>
      <c r="T1438" s="11">
        <f>(((I1438/60)/60)/24)+DATE(1970,1,1)+(-8/24)</f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>LEFT(N1439,SEARCH("/",N1439)-1)</f>
        <v>publishing</v>
      </c>
      <c r="R1439" t="str">
        <f>RIGHT(N1439,LEN(N1439)-SEARCH("/",N1439))</f>
        <v>translations</v>
      </c>
      <c r="S1439" s="11">
        <f>(((J1439/60)/60)/24)+DATE(1970,1,1)+(-8/24)</f>
        <v>41796.19836805555</v>
      </c>
      <c r="T1439" s="11">
        <f>(((I1439/60)/60)/24)+DATE(1970,1,1)+(-8/24)</f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>LEFT(N1440,SEARCH("/",N1440)-1)</f>
        <v>publishing</v>
      </c>
      <c r="R1440" t="str">
        <f>RIGHT(N1440,LEN(N1440)-SEARCH("/",N1440))</f>
        <v>translations</v>
      </c>
      <c r="S1440" s="11">
        <f>(((J1440/60)/60)/24)+DATE(1970,1,1)+(-8/24)</f>
        <v>42457.538182870368</v>
      </c>
      <c r="T1440" s="11">
        <f>(((I1440/60)/60)/24)+DATE(1970,1,1)+(-8/24)</f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>LEFT(N1441,SEARCH("/",N1441)-1)</f>
        <v>publishing</v>
      </c>
      <c r="R1441" t="str">
        <f>RIGHT(N1441,LEN(N1441)-SEARCH("/",N1441))</f>
        <v>translations</v>
      </c>
      <c r="S1441" s="11">
        <f>(((J1441/60)/60)/24)+DATE(1970,1,1)+(-8/24)</f>
        <v>42040.496539351843</v>
      </c>
      <c r="T1441" s="11">
        <f>(((I1441/60)/60)/24)+DATE(1970,1,1)+(-8/24)</f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>LEFT(N1442,SEARCH("/",N1442)-1)</f>
        <v>publishing</v>
      </c>
      <c r="R1442" t="str">
        <f>RIGHT(N1442,LEN(N1442)-SEARCH("/",N1442))</f>
        <v>translations</v>
      </c>
      <c r="S1442" s="11">
        <f>(((J1442/60)/60)/24)+DATE(1970,1,1)+(-8/24)</f>
        <v>42486.415081018517</v>
      </c>
      <c r="T1442" s="11">
        <f>(((I1442/60)/60)/24)+DATE(1970,1,1)+(-8/24)</f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>LEFT(N1443,SEARCH("/",N1443)-1)</f>
        <v>publishing</v>
      </c>
      <c r="R1443" t="str">
        <f>RIGHT(N1443,LEN(N1443)-SEARCH("/",N1443))</f>
        <v>translations</v>
      </c>
      <c r="S1443" s="11">
        <f>(((J1443/60)/60)/24)+DATE(1970,1,1)+(-8/24)</f>
        <v>42198.432511574072</v>
      </c>
      <c r="T1443" s="11">
        <f>(((I1443/60)/60)/24)+DATE(1970,1,1)+(-8/24)</f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>LEFT(N1444,SEARCH("/",N1444)-1)</f>
        <v>publishing</v>
      </c>
      <c r="R1444" t="str">
        <f>RIGHT(N1444,LEN(N1444)-SEARCH("/",N1444))</f>
        <v>translations</v>
      </c>
      <c r="S1444" s="11">
        <f>(((J1444/60)/60)/24)+DATE(1970,1,1)+(-8/24)</f>
        <v>42485.312013888884</v>
      </c>
      <c r="T1444" s="11">
        <f>(((I1444/60)/60)/24)+DATE(1970,1,1)+(-8/24)</f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>LEFT(N1445,SEARCH("/",N1445)-1)</f>
        <v>publishing</v>
      </c>
      <c r="R1445" t="str">
        <f>RIGHT(N1445,LEN(N1445)-SEARCH("/",N1445))</f>
        <v>translations</v>
      </c>
      <c r="S1445" s="11">
        <f>(((J1445/60)/60)/24)+DATE(1970,1,1)+(-8/24)</f>
        <v>42707.59269675926</v>
      </c>
      <c r="T1445" s="11">
        <f>(((I1445/60)/60)/24)+DATE(1970,1,1)+(-8/24)</f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>LEFT(N1446,SEARCH("/",N1446)-1)</f>
        <v>publishing</v>
      </c>
      <c r="R1446" t="str">
        <f>RIGHT(N1446,LEN(N1446)-SEARCH("/",N1446))</f>
        <v>translations</v>
      </c>
      <c r="S1446" s="11">
        <f>(((J1446/60)/60)/24)+DATE(1970,1,1)+(-8/24)</f>
        <v>42199.540069444447</v>
      </c>
      <c r="T1446" s="11">
        <f>(((I1446/60)/60)/24)+DATE(1970,1,1)+(-8/24)</f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>LEFT(N1447,SEARCH("/",N1447)-1)</f>
        <v>publishing</v>
      </c>
      <c r="R1447" t="str">
        <f>RIGHT(N1447,LEN(N1447)-SEARCH("/",N1447))</f>
        <v>translations</v>
      </c>
      <c r="S1447" s="11">
        <f>(((J1447/60)/60)/24)+DATE(1970,1,1)+(-8/24)</f>
        <v>42139.208969907406</v>
      </c>
      <c r="T1447" s="11">
        <f>(((I1447/60)/60)/24)+DATE(1970,1,1)+(-8/24)</f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>LEFT(N1448,SEARCH("/",N1448)-1)</f>
        <v>publishing</v>
      </c>
      <c r="R1448" t="str">
        <f>RIGHT(N1448,LEN(N1448)-SEARCH("/",N1448))</f>
        <v>translations</v>
      </c>
      <c r="S1448" s="11">
        <f>(((J1448/60)/60)/24)+DATE(1970,1,1)+(-8/24)</f>
        <v>42461.114328703705</v>
      </c>
      <c r="T1448" s="11">
        <f>(((I1448/60)/60)/24)+DATE(1970,1,1)+(-8/24)</f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>LEFT(N1449,SEARCH("/",N1449)-1)</f>
        <v>publishing</v>
      </c>
      <c r="R1449" t="str">
        <f>RIGHT(N1449,LEN(N1449)-SEARCH("/",N1449))</f>
        <v>translations</v>
      </c>
      <c r="S1449" s="11">
        <f>(((J1449/60)/60)/24)+DATE(1970,1,1)+(-8/24)</f>
        <v>42529.39738425926</v>
      </c>
      <c r="T1449" s="11">
        <f>(((I1449/60)/60)/24)+DATE(1970,1,1)+(-8/24)</f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>LEFT(N1450,SEARCH("/",N1450)-1)</f>
        <v>publishing</v>
      </c>
      <c r="R1450" t="str">
        <f>RIGHT(N1450,LEN(N1450)-SEARCH("/",N1450))</f>
        <v>translations</v>
      </c>
      <c r="S1450" s="11">
        <f>(((J1450/60)/60)/24)+DATE(1970,1,1)+(-8/24)</f>
        <v>42115.603217592587</v>
      </c>
      <c r="T1450" s="11">
        <f>(((I1450/60)/60)/24)+DATE(1970,1,1)+(-8/24)</f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>LEFT(N1451,SEARCH("/",N1451)-1)</f>
        <v>publishing</v>
      </c>
      <c r="R1451" t="str">
        <f>RIGHT(N1451,LEN(N1451)-SEARCH("/",N1451))</f>
        <v>translations</v>
      </c>
      <c r="S1451" s="11">
        <f>(((J1451/60)/60)/24)+DATE(1970,1,1)+(-8/24)</f>
        <v>42086.478067129625</v>
      </c>
      <c r="T1451" s="11">
        <f>(((I1451/60)/60)/24)+DATE(1970,1,1)+(-8/24)</f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>LEFT(N1452,SEARCH("/",N1452)-1)</f>
        <v>publishing</v>
      </c>
      <c r="R1452" t="str">
        <f>RIGHT(N1452,LEN(N1452)-SEARCH("/",N1452))</f>
        <v>translations</v>
      </c>
      <c r="S1452" s="11">
        <f>(((J1452/60)/60)/24)+DATE(1970,1,1)+(-8/24)</f>
        <v>42389.837928240733</v>
      </c>
      <c r="T1452" s="11">
        <f>(((I1452/60)/60)/24)+DATE(1970,1,1)+(-8/24)</f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>LEFT(N1453,SEARCH("/",N1453)-1)</f>
        <v>publishing</v>
      </c>
      <c r="R1453" t="str">
        <f>RIGHT(N1453,LEN(N1453)-SEARCH("/",N1453))</f>
        <v>translations</v>
      </c>
      <c r="S1453" s="11">
        <f>(((J1453/60)/60)/24)+DATE(1970,1,1)+(-8/24)</f>
        <v>41931.62568287037</v>
      </c>
      <c r="T1453" s="11">
        <f>(((I1453/60)/60)/24)+DATE(1970,1,1)+(-8/24)</f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>LEFT(N1454,SEARCH("/",N1454)-1)</f>
        <v>publishing</v>
      </c>
      <c r="R1454" t="str">
        <f>RIGHT(N1454,LEN(N1454)-SEARCH("/",N1454))</f>
        <v>translations</v>
      </c>
      <c r="S1454" s="11">
        <f>(((J1454/60)/60)/24)+DATE(1970,1,1)+(-8/24)</f>
        <v>41818.369942129626</v>
      </c>
      <c r="T1454" s="11">
        <f>(((I1454/60)/60)/24)+DATE(1970,1,1)+(-8/24)</f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>LEFT(N1455,SEARCH("/",N1455)-1)</f>
        <v>publishing</v>
      </c>
      <c r="R1455" t="str">
        <f>RIGHT(N1455,LEN(N1455)-SEARCH("/",N1455))</f>
        <v>translations</v>
      </c>
      <c r="S1455" s="11">
        <f>(((J1455/60)/60)/24)+DATE(1970,1,1)+(-8/24)</f>
        <v>42795.362812499996</v>
      </c>
      <c r="T1455" s="11">
        <f>(((I1455/60)/60)/24)+DATE(1970,1,1)+(-8/24)</f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>LEFT(N1456,SEARCH("/",N1456)-1)</f>
        <v>publishing</v>
      </c>
      <c r="R1456" t="str">
        <f>RIGHT(N1456,LEN(N1456)-SEARCH("/",N1456))</f>
        <v>translations</v>
      </c>
      <c r="S1456" s="11">
        <f>(((J1456/60)/60)/24)+DATE(1970,1,1)+(-8/24)</f>
        <v>42463.533333333333</v>
      </c>
      <c r="T1456" s="11">
        <f>(((I1456/60)/60)/24)+DATE(1970,1,1)+(-8/24)</f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>LEFT(N1457,SEARCH("/",N1457)-1)</f>
        <v>publishing</v>
      </c>
      <c r="R1457" t="str">
        <f>RIGHT(N1457,LEN(N1457)-SEARCH("/",N1457))</f>
        <v>translations</v>
      </c>
      <c r="S1457" s="11">
        <f>(((J1457/60)/60)/24)+DATE(1970,1,1)+(-8/24)</f>
        <v>41832.33935185185</v>
      </c>
      <c r="T1457" s="11">
        <f>(((I1457/60)/60)/24)+DATE(1970,1,1)+(-8/24)</f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>LEFT(N1458,SEARCH("/",N1458)-1)</f>
        <v>publishing</v>
      </c>
      <c r="R1458" t="str">
        <f>RIGHT(N1458,LEN(N1458)-SEARCH("/",N1458))</f>
        <v>translations</v>
      </c>
      <c r="S1458" s="11">
        <f>(((J1458/60)/60)/24)+DATE(1970,1,1)+(-8/24)</f>
        <v>42708.335243055553</v>
      </c>
      <c r="T1458" s="11">
        <f>(((I1458/60)/60)/24)+DATE(1970,1,1)+(-8/24)</f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>LEFT(N1459,SEARCH("/",N1459)-1)</f>
        <v>publishing</v>
      </c>
      <c r="R1459" t="str">
        <f>RIGHT(N1459,LEN(N1459)-SEARCH("/",N1459))</f>
        <v>translations</v>
      </c>
      <c r="S1459" s="11">
        <f>(((J1459/60)/60)/24)+DATE(1970,1,1)+(-8/24)</f>
        <v>42289.563009259255</v>
      </c>
      <c r="T1459" s="11">
        <f>(((I1459/60)/60)/24)+DATE(1970,1,1)+(-8/24)</f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>LEFT(N1460,SEARCH("/",N1460)-1)</f>
        <v>publishing</v>
      </c>
      <c r="R1460" t="str">
        <f>RIGHT(N1460,LEN(N1460)-SEARCH("/",N1460))</f>
        <v>translations</v>
      </c>
      <c r="S1460" s="11">
        <f>(((J1460/60)/60)/24)+DATE(1970,1,1)+(-8/24)</f>
        <v>41831.37222222222</v>
      </c>
      <c r="T1460" s="11">
        <f>(((I1460/60)/60)/24)+DATE(1970,1,1)+(-8/24)</f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>LEFT(N1461,SEARCH("/",N1461)-1)</f>
        <v>publishing</v>
      </c>
      <c r="R1461" t="str">
        <f>RIGHT(N1461,LEN(N1461)-SEARCH("/",N1461))</f>
        <v>translations</v>
      </c>
      <c r="S1461" s="11">
        <f>(((J1461/60)/60)/24)+DATE(1970,1,1)+(-8/24)</f>
        <v>42311.871481481481</v>
      </c>
      <c r="T1461" s="11">
        <f>(((I1461/60)/60)/24)+DATE(1970,1,1)+(-8/24)</f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>LEFT(N1462,SEARCH("/",N1462)-1)</f>
        <v>publishing</v>
      </c>
      <c r="R1462" t="str">
        <f>RIGHT(N1462,LEN(N1462)-SEARCH("/",N1462))</f>
        <v>translations</v>
      </c>
      <c r="S1462" s="11">
        <f>(((J1462/60)/60)/24)+DATE(1970,1,1)+(-8/24)</f>
        <v>41915.563634259255</v>
      </c>
      <c r="T1462" s="11">
        <f>(((I1462/60)/60)/24)+DATE(1970,1,1)+(-8/24)</f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>LEFT(N1463,SEARCH("/",N1463)-1)</f>
        <v>publishing</v>
      </c>
      <c r="R1463" t="str">
        <f>RIGHT(N1463,LEN(N1463)-SEARCH("/",N1463))</f>
        <v>radio &amp; podcasts</v>
      </c>
      <c r="S1463" s="11">
        <f>(((J1463/60)/60)/24)+DATE(1970,1,1)+(-8/24)</f>
        <v>41899.311967592592</v>
      </c>
      <c r="T1463" s="11">
        <f>(((I1463/60)/60)/24)+DATE(1970,1,1)+(-8/24)</f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>LEFT(N1464,SEARCH("/",N1464)-1)</f>
        <v>publishing</v>
      </c>
      <c r="R1464" t="str">
        <f>RIGHT(N1464,LEN(N1464)-SEARCH("/",N1464))</f>
        <v>radio &amp; podcasts</v>
      </c>
      <c r="S1464" s="11">
        <f>(((J1464/60)/60)/24)+DATE(1970,1,1)+(-8/24)</f>
        <v>41344.329525462963</v>
      </c>
      <c r="T1464" s="11">
        <f>(((I1464/60)/60)/24)+DATE(1970,1,1)+(-8/24)</f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>LEFT(N1465,SEARCH("/",N1465)-1)</f>
        <v>publishing</v>
      </c>
      <c r="R1465" t="str">
        <f>RIGHT(N1465,LEN(N1465)-SEARCH("/",N1465))</f>
        <v>radio &amp; podcasts</v>
      </c>
      <c r="S1465" s="11">
        <f>(((J1465/60)/60)/24)+DATE(1970,1,1)+(-8/24)</f>
        <v>41326.577986111108</v>
      </c>
      <c r="T1465" s="11">
        <f>(((I1465/60)/60)/24)+DATE(1970,1,1)+(-8/24)</f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>LEFT(N1466,SEARCH("/",N1466)-1)</f>
        <v>publishing</v>
      </c>
      <c r="R1466" t="str">
        <f>RIGHT(N1466,LEN(N1466)-SEARCH("/",N1466))</f>
        <v>radio &amp; podcasts</v>
      </c>
      <c r="S1466" s="11">
        <f>(((J1466/60)/60)/24)+DATE(1970,1,1)+(-8/24)</f>
        <v>41291.328217592592</v>
      </c>
      <c r="T1466" s="11">
        <f>(((I1466/60)/60)/24)+DATE(1970,1,1)+(-8/24)</f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>LEFT(N1467,SEARCH("/",N1467)-1)</f>
        <v>publishing</v>
      </c>
      <c r="R1467" t="str">
        <f>RIGHT(N1467,LEN(N1467)-SEARCH("/",N1467))</f>
        <v>radio &amp; podcasts</v>
      </c>
      <c r="S1467" s="11">
        <f>(((J1467/60)/60)/24)+DATE(1970,1,1)+(-8/24)</f>
        <v>40959.401064814811</v>
      </c>
      <c r="T1467" s="11">
        <f>(((I1467/60)/60)/24)+DATE(1970,1,1)+(-8/24)</f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>LEFT(N1468,SEARCH("/",N1468)-1)</f>
        <v>publishing</v>
      </c>
      <c r="R1468" t="str">
        <f>RIGHT(N1468,LEN(N1468)-SEARCH("/",N1468))</f>
        <v>radio &amp; podcasts</v>
      </c>
      <c r="S1468" s="11">
        <f>(((J1468/60)/60)/24)+DATE(1970,1,1)+(-8/24)</f>
        <v>42339.838726851849</v>
      </c>
      <c r="T1468" s="11">
        <f>(((I1468/60)/60)/24)+DATE(1970,1,1)+(-8/24)</f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>LEFT(N1469,SEARCH("/",N1469)-1)</f>
        <v>publishing</v>
      </c>
      <c r="R1469" t="str">
        <f>RIGHT(N1469,LEN(N1469)-SEARCH("/",N1469))</f>
        <v>radio &amp; podcasts</v>
      </c>
      <c r="S1469" s="11">
        <f>(((J1469/60)/60)/24)+DATE(1970,1,1)+(-8/24)</f>
        <v>40933.468576388885</v>
      </c>
      <c r="T1469" s="11">
        <f>(((I1469/60)/60)/24)+DATE(1970,1,1)+(-8/24)</f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>LEFT(N1470,SEARCH("/",N1470)-1)</f>
        <v>publishing</v>
      </c>
      <c r="R1470" t="str">
        <f>RIGHT(N1470,LEN(N1470)-SEARCH("/",N1470))</f>
        <v>radio &amp; podcasts</v>
      </c>
      <c r="S1470" s="11">
        <f>(((J1470/60)/60)/24)+DATE(1970,1,1)+(-8/24)</f>
        <v>40645.681122685186</v>
      </c>
      <c r="T1470" s="11">
        <f>(((I1470/60)/60)/24)+DATE(1970,1,1)+(-8/24)</f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>LEFT(N1471,SEARCH("/",N1471)-1)</f>
        <v>publishing</v>
      </c>
      <c r="R1471" t="str">
        <f>RIGHT(N1471,LEN(N1471)-SEARCH("/",N1471))</f>
        <v>radio &amp; podcasts</v>
      </c>
      <c r="S1471" s="11">
        <f>(((J1471/60)/60)/24)+DATE(1970,1,1)+(-8/24)</f>
        <v>41290.265150462961</v>
      </c>
      <c r="T1471" s="11">
        <f>(((I1471/60)/60)/24)+DATE(1970,1,1)+(-8/24)</f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>LEFT(N1472,SEARCH("/",N1472)-1)</f>
        <v>publishing</v>
      </c>
      <c r="R1472" t="str">
        <f>RIGHT(N1472,LEN(N1472)-SEARCH("/",N1472))</f>
        <v>radio &amp; podcasts</v>
      </c>
      <c r="S1472" s="11">
        <f>(((J1472/60)/60)/24)+DATE(1970,1,1)+(-8/24)</f>
        <v>41250.493784722217</v>
      </c>
      <c r="T1472" s="11">
        <f>(((I1472/60)/60)/24)+DATE(1970,1,1)+(-8/24)</f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>LEFT(N1473,SEARCH("/",N1473)-1)</f>
        <v>publishing</v>
      </c>
      <c r="R1473" t="str">
        <f>RIGHT(N1473,LEN(N1473)-SEARCH("/",N1473))</f>
        <v>radio &amp; podcasts</v>
      </c>
      <c r="S1473" s="11">
        <f>(((J1473/60)/60)/24)+DATE(1970,1,1)+(-8/24)</f>
        <v>42073.624236111107</v>
      </c>
      <c r="T1473" s="11">
        <f>(((I1473/60)/60)/24)+DATE(1970,1,1)+(-8/24)</f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>LEFT(N1474,SEARCH("/",N1474)-1)</f>
        <v>publishing</v>
      </c>
      <c r="R1474" t="str">
        <f>RIGHT(N1474,LEN(N1474)-SEARCH("/",N1474))</f>
        <v>radio &amp; podcasts</v>
      </c>
      <c r="S1474" s="11">
        <f>(((J1474/60)/60)/24)+DATE(1970,1,1)+(-8/24)</f>
        <v>41533.20952546296</v>
      </c>
      <c r="T1474" s="11">
        <f>(((I1474/60)/60)/24)+DATE(1970,1,1)+(-8/24)</f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>LEFT(N1475,SEARCH("/",N1475)-1)</f>
        <v>publishing</v>
      </c>
      <c r="R1475" t="str">
        <f>RIGHT(N1475,LEN(N1475)-SEARCH("/",N1475))</f>
        <v>radio &amp; podcasts</v>
      </c>
      <c r="S1475" s="11">
        <f>(((J1475/60)/60)/24)+DATE(1970,1,1)+(-8/24)</f>
        <v>40939.646284722221</v>
      </c>
      <c r="T1475" s="11">
        <f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>LEFT(N1476,SEARCH("/",N1476)-1)</f>
        <v>publishing</v>
      </c>
      <c r="R1476" t="str">
        <f>RIGHT(N1476,LEN(N1476)-SEARCH("/",N1476))</f>
        <v>radio &amp; podcasts</v>
      </c>
      <c r="S1476" s="11">
        <f>(((J1476/60)/60)/24)+DATE(1970,1,1)+(-8/24)</f>
        <v>41500.394583333327</v>
      </c>
      <c r="T1476" s="11">
        <f>(((I1476/60)/60)/24)+DATE(1970,1,1)+(-8/24)</f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>LEFT(N1477,SEARCH("/",N1477)-1)</f>
        <v>publishing</v>
      </c>
      <c r="R1477" t="str">
        <f>RIGHT(N1477,LEN(N1477)-SEARCH("/",N1477))</f>
        <v>radio &amp; podcasts</v>
      </c>
      <c r="S1477" s="11">
        <f>(((J1477/60)/60)/24)+DATE(1970,1,1)+(-8/24)</f>
        <v>41960.389618055553</v>
      </c>
      <c r="T1477" s="11">
        <f>(((I1477/60)/60)/24)+DATE(1970,1,1)+(-8/24)</f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>LEFT(N1478,SEARCH("/",N1478)-1)</f>
        <v>publishing</v>
      </c>
      <c r="R1478" t="str">
        <f>RIGHT(N1478,LEN(N1478)-SEARCH("/",N1478))</f>
        <v>radio &amp; podcasts</v>
      </c>
      <c r="S1478" s="11">
        <f>(((J1478/60)/60)/24)+DATE(1970,1,1)+(-8/24)</f>
        <v>40765.708587962959</v>
      </c>
      <c r="T1478" s="11">
        <f>(((I1478/60)/60)/24)+DATE(1970,1,1)+(-8/24)</f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>LEFT(N1479,SEARCH("/",N1479)-1)</f>
        <v>publishing</v>
      </c>
      <c r="R1479" t="str">
        <f>RIGHT(N1479,LEN(N1479)-SEARCH("/",N1479))</f>
        <v>radio &amp; podcasts</v>
      </c>
      <c r="S1479" s="11">
        <f>(((J1479/60)/60)/24)+DATE(1970,1,1)+(-8/24)</f>
        <v>40840.282453703701</v>
      </c>
      <c r="T1479" s="11">
        <f>(((I1479/60)/60)/24)+DATE(1970,1,1)+(-8/24)</f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>LEFT(N1480,SEARCH("/",N1480)-1)</f>
        <v>publishing</v>
      </c>
      <c r="R1480" t="str">
        <f>RIGHT(N1480,LEN(N1480)-SEARCH("/",N1480))</f>
        <v>radio &amp; podcasts</v>
      </c>
      <c r="S1480" s="11">
        <f>(((J1480/60)/60)/24)+DATE(1970,1,1)+(-8/24)</f>
        <v>41394.538344907407</v>
      </c>
      <c r="T1480" s="11">
        <f>(((I1480/60)/60)/24)+DATE(1970,1,1)+(-8/24)</f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>LEFT(N1481,SEARCH("/",N1481)-1)</f>
        <v>publishing</v>
      </c>
      <c r="R1481" t="str">
        <f>RIGHT(N1481,LEN(N1481)-SEARCH("/",N1481))</f>
        <v>radio &amp; podcasts</v>
      </c>
      <c r="S1481" s="11">
        <f>(((J1481/60)/60)/24)+DATE(1970,1,1)+(-8/24)</f>
        <v>41754.411909722221</v>
      </c>
      <c r="T1481" s="11">
        <f>(((I1481/60)/60)/24)+DATE(1970,1,1)+(-8/24)</f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>LEFT(N1482,SEARCH("/",N1482)-1)</f>
        <v>publishing</v>
      </c>
      <c r="R1482" t="str">
        <f>RIGHT(N1482,LEN(N1482)-SEARCH("/",N1482))</f>
        <v>radio &amp; podcasts</v>
      </c>
      <c r="S1482" s="11">
        <f>(((J1482/60)/60)/24)+DATE(1970,1,1)+(-8/24)</f>
        <v>41464.600682870368</v>
      </c>
      <c r="T1482" s="11">
        <f>(((I1482/60)/60)/24)+DATE(1970,1,1)+(-8/24)</f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>LEFT(N1483,SEARCH("/",N1483)-1)</f>
        <v>publishing</v>
      </c>
      <c r="R1483" t="str">
        <f>RIGHT(N1483,LEN(N1483)-SEARCH("/",N1483))</f>
        <v>fiction</v>
      </c>
      <c r="S1483" s="11">
        <f>(((J1483/60)/60)/24)+DATE(1970,1,1)+(-8/24)</f>
        <v>41550.589641203704</v>
      </c>
      <c r="T1483" s="11">
        <f>(((I1483/60)/60)/24)+DATE(1970,1,1)+(-8/24)</f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>LEFT(N1484,SEARCH("/",N1484)-1)</f>
        <v>publishing</v>
      </c>
      <c r="R1484" t="str">
        <f>RIGHT(N1484,LEN(N1484)-SEARCH("/",N1484))</f>
        <v>fiction</v>
      </c>
      <c r="S1484" s="11">
        <f>(((J1484/60)/60)/24)+DATE(1970,1,1)+(-8/24)</f>
        <v>41136.524722222224</v>
      </c>
      <c r="T1484" s="11">
        <f>(((I1484/60)/60)/24)+DATE(1970,1,1)+(-8/24)</f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>LEFT(N1485,SEARCH("/",N1485)-1)</f>
        <v>publishing</v>
      </c>
      <c r="R1485" t="str">
        <f>RIGHT(N1485,LEN(N1485)-SEARCH("/",N1485))</f>
        <v>fiction</v>
      </c>
      <c r="S1485" s="11">
        <f>(((J1485/60)/60)/24)+DATE(1970,1,1)+(-8/24)</f>
        <v>42547.859664351847</v>
      </c>
      <c r="T1485" s="11">
        <f>(((I1485/60)/60)/24)+DATE(1970,1,1)+(-8/24)</f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>LEFT(N1486,SEARCH("/",N1486)-1)</f>
        <v>publishing</v>
      </c>
      <c r="R1486" t="str">
        <f>RIGHT(N1486,LEN(N1486)-SEARCH("/",N1486))</f>
        <v>fiction</v>
      </c>
      <c r="S1486" s="11">
        <f>(((J1486/60)/60)/24)+DATE(1970,1,1)+(-8/24)</f>
        <v>41052.867627314808</v>
      </c>
      <c r="T1486" s="11">
        <f>(((I1486/60)/60)/24)+DATE(1970,1,1)+(-8/24)</f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>LEFT(N1487,SEARCH("/",N1487)-1)</f>
        <v>publishing</v>
      </c>
      <c r="R1487" t="str">
        <f>RIGHT(N1487,LEN(N1487)-SEARCH("/",N1487))</f>
        <v>fiction</v>
      </c>
      <c r="S1487" s="11">
        <f>(((J1487/60)/60)/24)+DATE(1970,1,1)+(-8/24)</f>
        <v>42130.462650462963</v>
      </c>
      <c r="T1487" s="11">
        <f>(((I1487/60)/60)/24)+DATE(1970,1,1)+(-8/24)</f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>LEFT(N1488,SEARCH("/",N1488)-1)</f>
        <v>publishing</v>
      </c>
      <c r="R1488" t="str">
        <f>RIGHT(N1488,LEN(N1488)-SEARCH("/",N1488))</f>
        <v>fiction</v>
      </c>
      <c r="S1488" s="11">
        <f>(((J1488/60)/60)/24)+DATE(1970,1,1)+(-8/24)</f>
        <v>42031.835196759253</v>
      </c>
      <c r="T1488" s="11">
        <f>(((I1488/60)/60)/24)+DATE(1970,1,1)+(-8/24)</f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>LEFT(N1489,SEARCH("/",N1489)-1)</f>
        <v>publishing</v>
      </c>
      <c r="R1489" t="str">
        <f>RIGHT(N1489,LEN(N1489)-SEARCH("/",N1489))</f>
        <v>fiction</v>
      </c>
      <c r="S1489" s="11">
        <f>(((J1489/60)/60)/24)+DATE(1970,1,1)+(-8/24)</f>
        <v>42554.584155092591</v>
      </c>
      <c r="T1489" s="11">
        <f>(((I1489/60)/60)/24)+DATE(1970,1,1)+(-8/24)</f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>LEFT(N1490,SEARCH("/",N1490)-1)</f>
        <v>publishing</v>
      </c>
      <c r="R1490" t="str">
        <f>RIGHT(N1490,LEN(N1490)-SEARCH("/",N1490))</f>
        <v>fiction</v>
      </c>
      <c r="S1490" s="11">
        <f>(((J1490/60)/60)/24)+DATE(1970,1,1)+(-8/24)</f>
        <v>41614.229861111111</v>
      </c>
      <c r="T1490" s="11">
        <f>(((I1490/60)/60)/24)+DATE(1970,1,1)+(-8/24)</f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>LEFT(N1491,SEARCH("/",N1491)-1)</f>
        <v>publishing</v>
      </c>
      <c r="R1491" t="str">
        <f>RIGHT(N1491,LEN(N1491)-SEARCH("/",N1491))</f>
        <v>fiction</v>
      </c>
      <c r="S1491" s="11">
        <f>(((J1491/60)/60)/24)+DATE(1970,1,1)+(-8/24)</f>
        <v>41198.278379629628</v>
      </c>
      <c r="T1491" s="11">
        <f>(((I1491/60)/60)/24)+DATE(1970,1,1)+(-8/24)</f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>LEFT(N1492,SEARCH("/",N1492)-1)</f>
        <v>publishing</v>
      </c>
      <c r="R1492" t="str">
        <f>RIGHT(N1492,LEN(N1492)-SEARCH("/",N1492))</f>
        <v>fiction</v>
      </c>
      <c r="S1492" s="11">
        <f>(((J1492/60)/60)/24)+DATE(1970,1,1)+(-8/24)</f>
        <v>41520.227708333332</v>
      </c>
      <c r="T1492" s="11">
        <f>(((I1492/60)/60)/24)+DATE(1970,1,1)+(-8/24)</f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>LEFT(N1493,SEARCH("/",N1493)-1)</f>
        <v>publishing</v>
      </c>
      <c r="R1493" t="str">
        <f>RIGHT(N1493,LEN(N1493)-SEARCH("/",N1493))</f>
        <v>fiction</v>
      </c>
      <c r="S1493" s="11">
        <f>(((J1493/60)/60)/24)+DATE(1970,1,1)+(-8/24)</f>
        <v>41991.380127314813</v>
      </c>
      <c r="T1493" s="11">
        <f>(((I1493/60)/60)/24)+DATE(1970,1,1)+(-8/24)</f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>LEFT(N1494,SEARCH("/",N1494)-1)</f>
        <v>publishing</v>
      </c>
      <c r="R1494" t="str">
        <f>RIGHT(N1494,LEN(N1494)-SEARCH("/",N1494))</f>
        <v>fiction</v>
      </c>
      <c r="S1494" s="11">
        <f>(((J1494/60)/60)/24)+DATE(1970,1,1)+(-8/24)</f>
        <v>40682.551458333335</v>
      </c>
      <c r="T1494" s="11">
        <f>(((I1494/60)/60)/24)+DATE(1970,1,1)+(-8/24)</f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>LEFT(N1495,SEARCH("/",N1495)-1)</f>
        <v>publishing</v>
      </c>
      <c r="R1495" t="str">
        <f>RIGHT(N1495,LEN(N1495)-SEARCH("/",N1495))</f>
        <v>fiction</v>
      </c>
      <c r="S1495" s="11">
        <f>(((J1495/60)/60)/24)+DATE(1970,1,1)+(-8/24)</f>
        <v>41411.533275462964</v>
      </c>
      <c r="T1495" s="11">
        <f>(((I1495/60)/60)/24)+DATE(1970,1,1)+(-8/24)</f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>LEFT(N1496,SEARCH("/",N1496)-1)</f>
        <v>publishing</v>
      </c>
      <c r="R1496" t="str">
        <f>RIGHT(N1496,LEN(N1496)-SEARCH("/",N1496))</f>
        <v>fiction</v>
      </c>
      <c r="S1496" s="11">
        <f>(((J1496/60)/60)/24)+DATE(1970,1,1)+(-8/24)</f>
        <v>42067.389039351845</v>
      </c>
      <c r="T1496" s="11">
        <f>(((I1496/60)/60)/24)+DATE(1970,1,1)+(-8/24)</f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>LEFT(N1497,SEARCH("/",N1497)-1)</f>
        <v>publishing</v>
      </c>
      <c r="R1497" t="str">
        <f>RIGHT(N1497,LEN(N1497)-SEARCH("/",N1497))</f>
        <v>fiction</v>
      </c>
      <c r="S1497" s="11">
        <f>(((J1497/60)/60)/24)+DATE(1970,1,1)+(-8/24)</f>
        <v>40752.456377314811</v>
      </c>
      <c r="T1497" s="11">
        <f>(((I1497/60)/60)/24)+DATE(1970,1,1)+(-8/24)</f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>LEFT(N1498,SEARCH("/",N1498)-1)</f>
        <v>publishing</v>
      </c>
      <c r="R1498" t="str">
        <f>RIGHT(N1498,LEN(N1498)-SEARCH("/",N1498))</f>
        <v>fiction</v>
      </c>
      <c r="S1498" s="11">
        <f>(((J1498/60)/60)/24)+DATE(1970,1,1)+(-8/24)</f>
        <v>41838.141886574071</v>
      </c>
      <c r="T1498" s="11">
        <f>(((I1498/60)/60)/24)+DATE(1970,1,1)+(-8/24)</f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>LEFT(N1499,SEARCH("/",N1499)-1)</f>
        <v>publishing</v>
      </c>
      <c r="R1499" t="str">
        <f>RIGHT(N1499,LEN(N1499)-SEARCH("/",N1499))</f>
        <v>fiction</v>
      </c>
      <c r="S1499" s="11">
        <f>(((J1499/60)/60)/24)+DATE(1970,1,1)+(-8/24)</f>
        <v>41444.309282407405</v>
      </c>
      <c r="T1499" s="11">
        <f>(((I1499/60)/60)/24)+DATE(1970,1,1)+(-8/24)</f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>LEFT(N1500,SEARCH("/",N1500)-1)</f>
        <v>publishing</v>
      </c>
      <c r="R1500" t="str">
        <f>RIGHT(N1500,LEN(N1500)-SEARCH("/",N1500))</f>
        <v>fiction</v>
      </c>
      <c r="S1500" s="11">
        <f>(((J1500/60)/60)/24)+DATE(1970,1,1)+(-8/24)</f>
        <v>41840.650208333333</v>
      </c>
      <c r="T1500" s="11">
        <f>(((I1500/60)/60)/24)+DATE(1970,1,1)+(-8/24)</f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>LEFT(N1501,SEARCH("/",N1501)-1)</f>
        <v>publishing</v>
      </c>
      <c r="R1501" t="str">
        <f>RIGHT(N1501,LEN(N1501)-SEARCH("/",N1501))</f>
        <v>fiction</v>
      </c>
      <c r="S1501" s="11">
        <f>(((J1501/60)/60)/24)+DATE(1970,1,1)+(-8/24)</f>
        <v>42526.673993055556</v>
      </c>
      <c r="T1501" s="11">
        <f>(((I1501/60)/60)/24)+DATE(1970,1,1)+(-8/24)</f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>LEFT(N1502,SEARCH("/",N1502)-1)</f>
        <v>publishing</v>
      </c>
      <c r="R1502" t="str">
        <f>RIGHT(N1502,LEN(N1502)-SEARCH("/",N1502))</f>
        <v>fiction</v>
      </c>
      <c r="S1502" s="11">
        <f>(((J1502/60)/60)/24)+DATE(1970,1,1)+(-8/24)</f>
        <v>41365.57126157407</v>
      </c>
      <c r="T1502" s="11">
        <f>(((I1502/60)/60)/24)+DATE(1970,1,1)+(-8/24)</f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>LEFT(N1503,SEARCH("/",N1503)-1)</f>
        <v>photography</v>
      </c>
      <c r="R1503" t="str">
        <f>RIGHT(N1503,LEN(N1503)-SEARCH("/",N1503))</f>
        <v>photobooks</v>
      </c>
      <c r="S1503" s="11">
        <f>(((J1503/60)/60)/24)+DATE(1970,1,1)+(-8/24)</f>
        <v>42163.2502662037</v>
      </c>
      <c r="T1503" s="11">
        <f>(((I1503/60)/60)/24)+DATE(1970,1,1)+(-8/24)</f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>LEFT(N1504,SEARCH("/",N1504)-1)</f>
        <v>photography</v>
      </c>
      <c r="R1504" t="str">
        <f>RIGHT(N1504,LEN(N1504)-SEARCH("/",N1504))</f>
        <v>photobooks</v>
      </c>
      <c r="S1504" s="11">
        <f>(((J1504/60)/60)/24)+DATE(1970,1,1)+(-8/24)</f>
        <v>42426.20925925926</v>
      </c>
      <c r="T1504" s="11">
        <f>(((I1504/60)/60)/24)+DATE(1970,1,1)+(-8/24)</f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>LEFT(N1505,SEARCH("/",N1505)-1)</f>
        <v>photography</v>
      </c>
      <c r="R1505" t="str">
        <f>RIGHT(N1505,LEN(N1505)-SEARCH("/",N1505))</f>
        <v>photobooks</v>
      </c>
      <c r="S1505" s="11">
        <f>(((J1505/60)/60)/24)+DATE(1970,1,1)+(-8/24)</f>
        <v>42606.01390046296</v>
      </c>
      <c r="T1505" s="11">
        <f>(((I1505/60)/60)/24)+DATE(1970,1,1)+(-8/24)</f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>LEFT(N1506,SEARCH("/",N1506)-1)</f>
        <v>photography</v>
      </c>
      <c r="R1506" t="str">
        <f>RIGHT(N1506,LEN(N1506)-SEARCH("/",N1506))</f>
        <v>photobooks</v>
      </c>
      <c r="S1506" s="11">
        <f>(((J1506/60)/60)/24)+DATE(1970,1,1)+(-8/24)</f>
        <v>41772.32435185185</v>
      </c>
      <c r="T1506" s="11">
        <f>(((I1506/60)/60)/24)+DATE(1970,1,1)+(-8/24)</f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>LEFT(N1507,SEARCH("/",N1507)-1)</f>
        <v>photography</v>
      </c>
      <c r="R1507" t="str">
        <f>RIGHT(N1507,LEN(N1507)-SEARCH("/",N1507))</f>
        <v>photobooks</v>
      </c>
      <c r="S1507" s="11">
        <f>(((J1507/60)/60)/24)+DATE(1970,1,1)+(-8/24)</f>
        <v>42414.109988425924</v>
      </c>
      <c r="T1507" s="11">
        <f>(((I1507/60)/60)/24)+DATE(1970,1,1)+(-8/24)</f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>LEFT(N1508,SEARCH("/",N1508)-1)</f>
        <v>photography</v>
      </c>
      <c r="R1508" t="str">
        <f>RIGHT(N1508,LEN(N1508)-SEARCH("/",N1508))</f>
        <v>photobooks</v>
      </c>
      <c r="S1508" s="11">
        <f>(((J1508/60)/60)/24)+DATE(1970,1,1)+(-8/24)</f>
        <v>41814.452592592592</v>
      </c>
      <c r="T1508" s="11">
        <f>(((I1508/60)/60)/24)+DATE(1970,1,1)+(-8/24)</f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>LEFT(N1509,SEARCH("/",N1509)-1)</f>
        <v>photography</v>
      </c>
      <c r="R1509" t="str">
        <f>RIGHT(N1509,LEN(N1509)-SEARCH("/",N1509))</f>
        <v>photobooks</v>
      </c>
      <c r="S1509" s="11">
        <f>(((J1509/60)/60)/24)+DATE(1970,1,1)+(-8/24)</f>
        <v>40254.117002314815</v>
      </c>
      <c r="T1509" s="11">
        <f>(((I1509/60)/60)/24)+DATE(1970,1,1)+(-8/24)</f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>LEFT(N1510,SEARCH("/",N1510)-1)</f>
        <v>photography</v>
      </c>
      <c r="R1510" t="str">
        <f>RIGHT(N1510,LEN(N1510)-SEARCH("/",N1510))</f>
        <v>photobooks</v>
      </c>
      <c r="S1510" s="11">
        <f>(((J1510/60)/60)/24)+DATE(1970,1,1)+(-8/24)</f>
        <v>41786.281030092592</v>
      </c>
      <c r="T1510" s="11">
        <f>(((I1510/60)/60)/24)+DATE(1970,1,1)+(-8/24)</f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>LEFT(N1511,SEARCH("/",N1511)-1)</f>
        <v>photography</v>
      </c>
      <c r="R1511" t="str">
        <f>RIGHT(N1511,LEN(N1511)-SEARCH("/",N1511))</f>
        <v>photobooks</v>
      </c>
      <c r="S1511" s="11">
        <f>(((J1511/60)/60)/24)+DATE(1970,1,1)+(-8/24)</f>
        <v>42751.200057870366</v>
      </c>
      <c r="T1511" s="11">
        <f>(((I1511/60)/60)/24)+DATE(1970,1,1)+(-8/24)</f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>LEFT(N1512,SEARCH("/",N1512)-1)</f>
        <v>photography</v>
      </c>
      <c r="R1512" t="str">
        <f>RIGHT(N1512,LEN(N1512)-SEARCH("/",N1512))</f>
        <v>photobooks</v>
      </c>
      <c r="S1512" s="11">
        <f>(((J1512/60)/60)/24)+DATE(1970,1,1)+(-8/24)</f>
        <v>41809.051828703698</v>
      </c>
      <c r="T1512" s="11">
        <f>(((I1512/60)/60)/24)+DATE(1970,1,1)+(-8/24)</f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>LEFT(N1513,SEARCH("/",N1513)-1)</f>
        <v>photography</v>
      </c>
      <c r="R1513" t="str">
        <f>RIGHT(N1513,LEN(N1513)-SEARCH("/",N1513))</f>
        <v>photobooks</v>
      </c>
      <c r="S1513" s="11">
        <f>(((J1513/60)/60)/24)+DATE(1970,1,1)+(-8/24)</f>
        <v>42296.250046296293</v>
      </c>
      <c r="T1513" s="11">
        <f>(((I1513/60)/60)/24)+DATE(1970,1,1)+(-8/24)</f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>LEFT(N1514,SEARCH("/",N1514)-1)</f>
        <v>photography</v>
      </c>
      <c r="R1514" t="str">
        <f>RIGHT(N1514,LEN(N1514)-SEARCH("/",N1514))</f>
        <v>photobooks</v>
      </c>
      <c r="S1514" s="11">
        <f>(((J1514/60)/60)/24)+DATE(1970,1,1)+(-8/24)</f>
        <v>42741.351145833331</v>
      </c>
      <c r="T1514" s="11">
        <f>(((I1514/60)/60)/24)+DATE(1970,1,1)+(-8/24)</f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>LEFT(N1515,SEARCH("/",N1515)-1)</f>
        <v>photography</v>
      </c>
      <c r="R1515" t="str">
        <f>RIGHT(N1515,LEN(N1515)-SEARCH("/",N1515))</f>
        <v>photobooks</v>
      </c>
      <c r="S1515" s="11">
        <f>(((J1515/60)/60)/24)+DATE(1970,1,1)+(-8/24)</f>
        <v>41806.30400462963</v>
      </c>
      <c r="T1515" s="11">
        <f>(((I1515/60)/60)/24)+DATE(1970,1,1)+(-8/24)</f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>LEFT(N1516,SEARCH("/",N1516)-1)</f>
        <v>photography</v>
      </c>
      <c r="R1516" t="str">
        <f>RIGHT(N1516,LEN(N1516)-SEARCH("/",N1516))</f>
        <v>photobooks</v>
      </c>
      <c r="S1516" s="11">
        <f>(((J1516/60)/60)/24)+DATE(1970,1,1)+(-8/24)</f>
        <v>42234.264351851853</v>
      </c>
      <c r="T1516" s="11">
        <f>(((I1516/60)/60)/24)+DATE(1970,1,1)+(-8/24)</f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>LEFT(N1517,SEARCH("/",N1517)-1)</f>
        <v>photography</v>
      </c>
      <c r="R1517" t="str">
        <f>RIGHT(N1517,LEN(N1517)-SEARCH("/",N1517))</f>
        <v>photobooks</v>
      </c>
      <c r="S1517" s="11">
        <f>(((J1517/60)/60)/24)+DATE(1970,1,1)+(-8/24)</f>
        <v>42414.92010416666</v>
      </c>
      <c r="T1517" s="11">
        <f>(((I1517/60)/60)/24)+DATE(1970,1,1)+(-8/24)</f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>LEFT(N1518,SEARCH("/",N1518)-1)</f>
        <v>photography</v>
      </c>
      <c r="R1518" t="str">
        <f>RIGHT(N1518,LEN(N1518)-SEARCH("/",N1518))</f>
        <v>photobooks</v>
      </c>
      <c r="S1518" s="11">
        <f>(((J1518/60)/60)/24)+DATE(1970,1,1)+(-8/24)</f>
        <v>42619.133009259262</v>
      </c>
      <c r="T1518" s="11">
        <f>(((I1518/60)/60)/24)+DATE(1970,1,1)+(-8/24)</f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>LEFT(N1519,SEARCH("/",N1519)-1)</f>
        <v>photography</v>
      </c>
      <c r="R1519" t="str">
        <f>RIGHT(N1519,LEN(N1519)-SEARCH("/",N1519))</f>
        <v>photobooks</v>
      </c>
      <c r="S1519" s="11">
        <f>(((J1519/60)/60)/24)+DATE(1970,1,1)+(-8/24)</f>
        <v>41948.233252314814</v>
      </c>
      <c r="T1519" s="11">
        <f>(((I1519/60)/60)/24)+DATE(1970,1,1)+(-8/24)</f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>LEFT(N1520,SEARCH("/",N1520)-1)</f>
        <v>photography</v>
      </c>
      <c r="R1520" t="str">
        <f>RIGHT(N1520,LEN(N1520)-SEARCH("/",N1520))</f>
        <v>photobooks</v>
      </c>
      <c r="S1520" s="11">
        <f>(((J1520/60)/60)/24)+DATE(1970,1,1)+(-8/24)</f>
        <v>41760.486712962964</v>
      </c>
      <c r="T1520" s="11">
        <f>(((I1520/60)/60)/24)+DATE(1970,1,1)+(-8/24)</f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>LEFT(N1521,SEARCH("/",N1521)-1)</f>
        <v>photography</v>
      </c>
      <c r="R1521" t="str">
        <f>RIGHT(N1521,LEN(N1521)-SEARCH("/",N1521))</f>
        <v>photobooks</v>
      </c>
      <c r="S1521" s="11">
        <f>(((J1521/60)/60)/24)+DATE(1970,1,1)+(-8/24)</f>
        <v>41782.408368055556</v>
      </c>
      <c r="T1521" s="11">
        <f>(((I1521/60)/60)/24)+DATE(1970,1,1)+(-8/24)</f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>LEFT(N1522,SEARCH("/",N1522)-1)</f>
        <v>photography</v>
      </c>
      <c r="R1522" t="str">
        <f>RIGHT(N1522,LEN(N1522)-SEARCH("/",N1522))</f>
        <v>photobooks</v>
      </c>
      <c r="S1522" s="11">
        <f>(((J1522/60)/60)/24)+DATE(1970,1,1)+(-8/24)</f>
        <v>41955.524456018517</v>
      </c>
      <c r="T1522" s="11">
        <f>(((I1522/60)/60)/24)+DATE(1970,1,1)+(-8/24)</f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>LEFT(N1523,SEARCH("/",N1523)-1)</f>
        <v>photography</v>
      </c>
      <c r="R1523" t="str">
        <f>RIGHT(N1523,LEN(N1523)-SEARCH("/",N1523))</f>
        <v>photobooks</v>
      </c>
      <c r="S1523" s="11">
        <f>(((J1523/60)/60)/24)+DATE(1970,1,1)+(-8/24)</f>
        <v>42492.834386574068</v>
      </c>
      <c r="T1523" s="11">
        <f>(((I1523/60)/60)/24)+DATE(1970,1,1)+(-8/24)</f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>LEFT(N1524,SEARCH("/",N1524)-1)</f>
        <v>photography</v>
      </c>
      <c r="R1524" t="str">
        <f>RIGHT(N1524,LEN(N1524)-SEARCH("/",N1524))</f>
        <v>photobooks</v>
      </c>
      <c r="S1524" s="11">
        <f>(((J1524/60)/60)/24)+DATE(1970,1,1)+(-8/24)</f>
        <v>41899.496979166666</v>
      </c>
      <c r="T1524" s="11">
        <f>(((I1524/60)/60)/24)+DATE(1970,1,1)+(-8/24)</f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>LEFT(N1525,SEARCH("/",N1525)-1)</f>
        <v>photography</v>
      </c>
      <c r="R1525" t="str">
        <f>RIGHT(N1525,LEN(N1525)-SEARCH("/",N1525))</f>
        <v>photobooks</v>
      </c>
      <c r="S1525" s="11">
        <f>(((J1525/60)/60)/24)+DATE(1970,1,1)+(-8/24)</f>
        <v>41964.418009259258</v>
      </c>
      <c r="T1525" s="11">
        <f>(((I1525/60)/60)/24)+DATE(1970,1,1)+(-8/24)</f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>LEFT(N1526,SEARCH("/",N1526)-1)</f>
        <v>photography</v>
      </c>
      <c r="R1526" t="str">
        <f>RIGHT(N1526,LEN(N1526)-SEARCH("/",N1526))</f>
        <v>photobooks</v>
      </c>
      <c r="S1526" s="11">
        <f>(((J1526/60)/60)/24)+DATE(1970,1,1)+(-8/24)</f>
        <v>42756.167708333327</v>
      </c>
      <c r="T1526" s="11">
        <f>(((I1526/60)/60)/24)+DATE(1970,1,1)+(-8/24)</f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>LEFT(N1527,SEARCH("/",N1527)-1)</f>
        <v>photography</v>
      </c>
      <c r="R1527" t="str">
        <f>RIGHT(N1527,LEN(N1527)-SEARCH("/",N1527))</f>
        <v>photobooks</v>
      </c>
      <c r="S1527" s="11">
        <f>(((J1527/60)/60)/24)+DATE(1970,1,1)+(-8/24)</f>
        <v>42570.369652777772</v>
      </c>
      <c r="T1527" s="11">
        <f>(((I1527/60)/60)/24)+DATE(1970,1,1)+(-8/24)</f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>LEFT(N1528,SEARCH("/",N1528)-1)</f>
        <v>photography</v>
      </c>
      <c r="R1528" t="str">
        <f>RIGHT(N1528,LEN(N1528)-SEARCH("/",N1528))</f>
        <v>photobooks</v>
      </c>
      <c r="S1528" s="11">
        <f>(((J1528/60)/60)/24)+DATE(1970,1,1)+(-8/24)</f>
        <v>42338.942673611113</v>
      </c>
      <c r="T1528" s="11">
        <f>(((I1528/60)/60)/24)+DATE(1970,1,1)+(-8/24)</f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>LEFT(N1529,SEARCH("/",N1529)-1)</f>
        <v>photography</v>
      </c>
      <c r="R1529" t="str">
        <f>RIGHT(N1529,LEN(N1529)-SEARCH("/",N1529))</f>
        <v>photobooks</v>
      </c>
      <c r="S1529" s="11">
        <f>(((J1529/60)/60)/24)+DATE(1970,1,1)+(-8/24)</f>
        <v>42780.267199074071</v>
      </c>
      <c r="T1529" s="11">
        <f>(((I1529/60)/60)/24)+DATE(1970,1,1)+(-8/24)</f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>LEFT(N1530,SEARCH("/",N1530)-1)</f>
        <v>photography</v>
      </c>
      <c r="R1530" t="str">
        <f>RIGHT(N1530,LEN(N1530)-SEARCH("/",N1530))</f>
        <v>photobooks</v>
      </c>
      <c r="S1530" s="11">
        <f>(((J1530/60)/60)/24)+DATE(1970,1,1)+(-8/24)</f>
        <v>42736.399560185186</v>
      </c>
      <c r="T1530" s="11">
        <f>(((I1530/60)/60)/24)+DATE(1970,1,1)+(-8/24)</f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>LEFT(N1531,SEARCH("/",N1531)-1)</f>
        <v>photography</v>
      </c>
      <c r="R1531" t="str">
        <f>RIGHT(N1531,LEN(N1531)-SEARCH("/",N1531))</f>
        <v>photobooks</v>
      </c>
      <c r="S1531" s="11">
        <f>(((J1531/60)/60)/24)+DATE(1970,1,1)+(-8/24)</f>
        <v>42052.295370370368</v>
      </c>
      <c r="T1531" s="11">
        <f>(((I1531/60)/60)/24)+DATE(1970,1,1)+(-8/24)</f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>LEFT(N1532,SEARCH("/",N1532)-1)</f>
        <v>photography</v>
      </c>
      <c r="R1532" t="str">
        <f>RIGHT(N1532,LEN(N1532)-SEARCH("/",N1532))</f>
        <v>photobooks</v>
      </c>
      <c r="S1532" s="11">
        <f>(((J1532/60)/60)/24)+DATE(1970,1,1)+(-8/24)</f>
        <v>42275.433969907412</v>
      </c>
      <c r="T1532" s="11">
        <f>(((I1532/60)/60)/24)+DATE(1970,1,1)+(-8/24)</f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>LEFT(N1533,SEARCH("/",N1533)-1)</f>
        <v>photography</v>
      </c>
      <c r="R1533" t="str">
        <f>RIGHT(N1533,LEN(N1533)-SEARCH("/",N1533))</f>
        <v>photobooks</v>
      </c>
      <c r="S1533" s="11">
        <f>(((J1533/60)/60)/24)+DATE(1970,1,1)+(-8/24)</f>
        <v>41941.469050925924</v>
      </c>
      <c r="T1533" s="11">
        <f>(((I1533/60)/60)/24)+DATE(1970,1,1)+(-8/24)</f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>LEFT(N1534,SEARCH("/",N1534)-1)</f>
        <v>photography</v>
      </c>
      <c r="R1534" t="str">
        <f>RIGHT(N1534,LEN(N1534)-SEARCH("/",N1534))</f>
        <v>photobooks</v>
      </c>
      <c r="S1534" s="11">
        <f>(((J1534/60)/60)/24)+DATE(1970,1,1)+(-8/24)</f>
        <v>42391.141956018517</v>
      </c>
      <c r="T1534" s="11">
        <f>(((I1534/60)/60)/24)+DATE(1970,1,1)+(-8/24)</f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>LEFT(N1535,SEARCH("/",N1535)-1)</f>
        <v>photography</v>
      </c>
      <c r="R1535" t="str">
        <f>RIGHT(N1535,LEN(N1535)-SEARCH("/",N1535))</f>
        <v>photobooks</v>
      </c>
      <c r="S1535" s="11">
        <f>(((J1535/60)/60)/24)+DATE(1970,1,1)+(-8/24)</f>
        <v>42442.668715277774</v>
      </c>
      <c r="T1535" s="11">
        <f>(((I1535/60)/60)/24)+DATE(1970,1,1)+(-8/24)</f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>LEFT(N1536,SEARCH("/",N1536)-1)</f>
        <v>photography</v>
      </c>
      <c r="R1536" t="str">
        <f>RIGHT(N1536,LEN(N1536)-SEARCH("/",N1536))</f>
        <v>photobooks</v>
      </c>
      <c r="S1536" s="11">
        <f>(((J1536/60)/60)/24)+DATE(1970,1,1)+(-8/24)</f>
        <v>42221.340995370374</v>
      </c>
      <c r="T1536" s="11">
        <f>(((I1536/60)/60)/24)+DATE(1970,1,1)+(-8/24)</f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>LEFT(N1537,SEARCH("/",N1537)-1)</f>
        <v>photography</v>
      </c>
      <c r="R1537" t="str">
        <f>RIGHT(N1537,LEN(N1537)-SEARCH("/",N1537))</f>
        <v>photobooks</v>
      </c>
      <c r="S1537" s="11">
        <f>(((J1537/60)/60)/24)+DATE(1970,1,1)+(-8/24)</f>
        <v>42484.495729166665</v>
      </c>
      <c r="T1537" s="11">
        <f>(((I1537/60)/60)/24)+DATE(1970,1,1)+(-8/24)</f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>LEFT(N1538,SEARCH("/",N1538)-1)</f>
        <v>photography</v>
      </c>
      <c r="R1538" t="str">
        <f>RIGHT(N1538,LEN(N1538)-SEARCH("/",N1538))</f>
        <v>photobooks</v>
      </c>
      <c r="S1538" s="11">
        <f>(((J1538/60)/60)/24)+DATE(1970,1,1)+(-8/24)</f>
        <v>42213.468865740739</v>
      </c>
      <c r="T1538" s="11">
        <f>(((I1538/60)/60)/24)+DATE(1970,1,1)+(-8/24)</f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>LEFT(N1539,SEARCH("/",N1539)-1)</f>
        <v>photography</v>
      </c>
      <c r="R1539" t="str">
        <f>RIGHT(N1539,LEN(N1539)-SEARCH("/",N1539))</f>
        <v>photobooks</v>
      </c>
      <c r="S1539" s="11">
        <f>(((J1539/60)/60)/24)+DATE(1970,1,1)+(-8/24)</f>
        <v>42551.981793981475</v>
      </c>
      <c r="T1539" s="11">
        <f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>LEFT(N1540,SEARCH("/",N1540)-1)</f>
        <v>photography</v>
      </c>
      <c r="R1540" t="str">
        <f>RIGHT(N1540,LEN(N1540)-SEARCH("/",N1540))</f>
        <v>photobooks</v>
      </c>
      <c r="S1540" s="11">
        <f>(((J1540/60)/60)/24)+DATE(1970,1,1)+(-8/24)</f>
        <v>41981.44872685185</v>
      </c>
      <c r="T1540" s="11">
        <f>(((I1540/60)/60)/24)+DATE(1970,1,1)+(-8/24)</f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>LEFT(N1541,SEARCH("/",N1541)-1)</f>
        <v>photography</v>
      </c>
      <c r="R1541" t="str">
        <f>RIGHT(N1541,LEN(N1541)-SEARCH("/",N1541))</f>
        <v>photobooks</v>
      </c>
      <c r="S1541" s="11">
        <f>(((J1541/60)/60)/24)+DATE(1970,1,1)+(-8/24)</f>
        <v>42705.585868055547</v>
      </c>
      <c r="T1541" s="11">
        <f>(((I1541/60)/60)/24)+DATE(1970,1,1)+(-8/24)</f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>LEFT(N1542,SEARCH("/",N1542)-1)</f>
        <v>photography</v>
      </c>
      <c r="R1542" t="str">
        <f>RIGHT(N1542,LEN(N1542)-SEARCH("/",N1542))</f>
        <v>photobooks</v>
      </c>
      <c r="S1542" s="11">
        <f>(((J1542/60)/60)/24)+DATE(1970,1,1)+(-8/24)</f>
        <v>41938.673796296294</v>
      </c>
      <c r="T1542" s="11">
        <f>(((I1542/60)/60)/24)+DATE(1970,1,1)+(-8/24)</f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>LEFT(N1543,SEARCH("/",N1543)-1)</f>
        <v>photography</v>
      </c>
      <c r="R1543" t="str">
        <f>RIGHT(N1543,LEN(N1543)-SEARCH("/",N1543))</f>
        <v>nature</v>
      </c>
      <c r="S1543" s="11">
        <f>(((J1543/60)/60)/24)+DATE(1970,1,1)+(-8/24)</f>
        <v>41974.378912037035</v>
      </c>
      <c r="T1543" s="11">
        <f>(((I1543/60)/60)/24)+DATE(1970,1,1)+(-8/24)</f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>LEFT(N1544,SEARCH("/",N1544)-1)</f>
        <v>photography</v>
      </c>
      <c r="R1544" t="str">
        <f>RIGHT(N1544,LEN(N1544)-SEARCH("/",N1544))</f>
        <v>nature</v>
      </c>
      <c r="S1544" s="11">
        <f>(((J1544/60)/60)/24)+DATE(1970,1,1)+(-8/24)</f>
        <v>42170.663194444445</v>
      </c>
      <c r="T1544" s="11">
        <f>(((I1544/60)/60)/24)+DATE(1970,1,1)+(-8/24)</f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>LEFT(N1545,SEARCH("/",N1545)-1)</f>
        <v>photography</v>
      </c>
      <c r="R1545" t="str">
        <f>RIGHT(N1545,LEN(N1545)-SEARCH("/",N1545))</f>
        <v>nature</v>
      </c>
      <c r="S1545" s="11">
        <f>(((J1545/60)/60)/24)+DATE(1970,1,1)+(-8/24)</f>
        <v>41935.176319444443</v>
      </c>
      <c r="T1545" s="11">
        <f>(((I1545/60)/60)/24)+DATE(1970,1,1)+(-8/24)</f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>LEFT(N1546,SEARCH("/",N1546)-1)</f>
        <v>photography</v>
      </c>
      <c r="R1546" t="str">
        <f>RIGHT(N1546,LEN(N1546)-SEARCH("/",N1546))</f>
        <v>nature</v>
      </c>
      <c r="S1546" s="11">
        <f>(((J1546/60)/60)/24)+DATE(1970,1,1)+(-8/24)</f>
        <v>42052.717870370368</v>
      </c>
      <c r="T1546" s="11">
        <f>(((I1546/60)/60)/24)+DATE(1970,1,1)+(-8/24)</f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>LEFT(N1547,SEARCH("/",N1547)-1)</f>
        <v>photography</v>
      </c>
      <c r="R1547" t="str">
        <f>RIGHT(N1547,LEN(N1547)-SEARCH("/",N1547))</f>
        <v>nature</v>
      </c>
      <c r="S1547" s="11">
        <f>(((J1547/60)/60)/24)+DATE(1970,1,1)+(-8/24)</f>
        <v>42031.551319444443</v>
      </c>
      <c r="T1547" s="11">
        <f>(((I1547/60)/60)/24)+DATE(1970,1,1)+(-8/24)</f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>LEFT(N1548,SEARCH("/",N1548)-1)</f>
        <v>photography</v>
      </c>
      <c r="R1548" t="str">
        <f>RIGHT(N1548,LEN(N1548)-SEARCH("/",N1548))</f>
        <v>nature</v>
      </c>
      <c r="S1548" s="11">
        <f>(((J1548/60)/60)/24)+DATE(1970,1,1)+(-8/24)</f>
        <v>41838.879618055551</v>
      </c>
      <c r="T1548" s="11">
        <f>(((I1548/60)/60)/24)+DATE(1970,1,1)+(-8/24)</f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>LEFT(N1549,SEARCH("/",N1549)-1)</f>
        <v>photography</v>
      </c>
      <c r="R1549" t="str">
        <f>RIGHT(N1549,LEN(N1549)-SEARCH("/",N1549))</f>
        <v>nature</v>
      </c>
      <c r="S1549" s="11">
        <f>(((J1549/60)/60)/24)+DATE(1970,1,1)+(-8/24)</f>
        <v>42782.093541666669</v>
      </c>
      <c r="T1549" s="11">
        <f>(((I1549/60)/60)/24)+DATE(1970,1,1)+(-8/24)</f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>LEFT(N1550,SEARCH("/",N1550)-1)</f>
        <v>photography</v>
      </c>
      <c r="R1550" t="str">
        <f>RIGHT(N1550,LEN(N1550)-SEARCH("/",N1550))</f>
        <v>nature</v>
      </c>
      <c r="S1550" s="11">
        <f>(((J1550/60)/60)/24)+DATE(1970,1,1)+(-8/24)</f>
        <v>42286.548842592594</v>
      </c>
      <c r="T1550" s="11">
        <f>(((I1550/60)/60)/24)+DATE(1970,1,1)+(-8/24)</f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>LEFT(N1551,SEARCH("/",N1551)-1)</f>
        <v>photography</v>
      </c>
      <c r="R1551" t="str">
        <f>RIGHT(N1551,LEN(N1551)-SEARCH("/",N1551))</f>
        <v>nature</v>
      </c>
      <c r="S1551" s="11">
        <f>(((J1551/60)/60)/24)+DATE(1970,1,1)+(-8/24)</f>
        <v>42280.802766203698</v>
      </c>
      <c r="T1551" s="11">
        <f>(((I1551/60)/60)/24)+DATE(1970,1,1)+(-8/24)</f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>LEFT(N1552,SEARCH("/",N1552)-1)</f>
        <v>photography</v>
      </c>
      <c r="R1552" t="str">
        <f>RIGHT(N1552,LEN(N1552)-SEARCH("/",N1552))</f>
        <v>nature</v>
      </c>
      <c r="S1552" s="11">
        <f>(((J1552/60)/60)/24)+DATE(1970,1,1)+(-8/24)</f>
        <v>42472.11613425926</v>
      </c>
      <c r="T1552" s="11">
        <f>(((I1552/60)/60)/24)+DATE(1970,1,1)+(-8/24)</f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>LEFT(N1553,SEARCH("/",N1553)-1)</f>
        <v>photography</v>
      </c>
      <c r="R1553" t="str">
        <f>RIGHT(N1553,LEN(N1553)-SEARCH("/",N1553))</f>
        <v>nature</v>
      </c>
      <c r="S1553" s="11">
        <f>(((J1553/60)/60)/24)+DATE(1970,1,1)+(-8/24)</f>
        <v>42121.491192129623</v>
      </c>
      <c r="T1553" s="11">
        <f>(((I1553/60)/60)/24)+DATE(1970,1,1)+(-8/24)</f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>LEFT(N1554,SEARCH("/",N1554)-1)</f>
        <v>photography</v>
      </c>
      <c r="R1554" t="str">
        <f>RIGHT(N1554,LEN(N1554)-SEARCH("/",N1554))</f>
        <v>nature</v>
      </c>
      <c r="S1554" s="11">
        <f>(((J1554/60)/60)/24)+DATE(1970,1,1)+(-8/24)</f>
        <v>41892.355416666665</v>
      </c>
      <c r="T1554" s="11">
        <f>(((I1554/60)/60)/24)+DATE(1970,1,1)+(-8/24)</f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>LEFT(N1555,SEARCH("/",N1555)-1)</f>
        <v>photography</v>
      </c>
      <c r="R1555" t="str">
        <f>RIGHT(N1555,LEN(N1555)-SEARCH("/",N1555))</f>
        <v>nature</v>
      </c>
      <c r="S1555" s="11">
        <f>(((J1555/60)/60)/24)+DATE(1970,1,1)+(-8/24)</f>
        <v>42218.949618055551</v>
      </c>
      <c r="T1555" s="11">
        <f>(((I1555/60)/60)/24)+DATE(1970,1,1)+(-8/24)</f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>LEFT(N1556,SEARCH("/",N1556)-1)</f>
        <v>photography</v>
      </c>
      <c r="R1556" t="str">
        <f>RIGHT(N1556,LEN(N1556)-SEARCH("/",N1556))</f>
        <v>nature</v>
      </c>
      <c r="S1556" s="11">
        <f>(((J1556/60)/60)/24)+DATE(1970,1,1)+(-8/24)</f>
        <v>42187.918865740743</v>
      </c>
      <c r="T1556" s="11">
        <f>(((I1556/60)/60)/24)+DATE(1970,1,1)+(-8/24)</f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>LEFT(N1557,SEARCH("/",N1557)-1)</f>
        <v>photography</v>
      </c>
      <c r="R1557" t="str">
        <f>RIGHT(N1557,LEN(N1557)-SEARCH("/",N1557))</f>
        <v>nature</v>
      </c>
      <c r="S1557" s="11">
        <f>(((J1557/60)/60)/24)+DATE(1970,1,1)+(-8/24)</f>
        <v>42241.280462962961</v>
      </c>
      <c r="T1557" s="11">
        <f>(((I1557/60)/60)/24)+DATE(1970,1,1)+(-8/24)</f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>LEFT(N1558,SEARCH("/",N1558)-1)</f>
        <v>photography</v>
      </c>
      <c r="R1558" t="str">
        <f>RIGHT(N1558,LEN(N1558)-SEARCH("/",N1558))</f>
        <v>nature</v>
      </c>
      <c r="S1558" s="11">
        <f>(((J1558/60)/60)/24)+DATE(1970,1,1)+(-8/24)</f>
        <v>42524.819722222215</v>
      </c>
      <c r="T1558" s="11">
        <f>(((I1558/60)/60)/24)+DATE(1970,1,1)+(-8/24)</f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>LEFT(N1559,SEARCH("/",N1559)-1)</f>
        <v>photography</v>
      </c>
      <c r="R1559" t="str">
        <f>RIGHT(N1559,LEN(N1559)-SEARCH("/",N1559))</f>
        <v>nature</v>
      </c>
      <c r="S1559" s="11">
        <f>(((J1559/60)/60)/24)+DATE(1970,1,1)+(-8/24)</f>
        <v>41871.319826388884</v>
      </c>
      <c r="T1559" s="11">
        <f>(((I1559/60)/60)/24)+DATE(1970,1,1)+(-8/24)</f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>LEFT(N1560,SEARCH("/",N1560)-1)</f>
        <v>photography</v>
      </c>
      <c r="R1560" t="str">
        <f>RIGHT(N1560,LEN(N1560)-SEARCH("/",N1560))</f>
        <v>nature</v>
      </c>
      <c r="S1560" s="11">
        <f>(((J1560/60)/60)/24)+DATE(1970,1,1)+(-8/24)</f>
        <v>42185.064340277771</v>
      </c>
      <c r="T1560" s="11">
        <f>(((I1560/60)/60)/24)+DATE(1970,1,1)+(-8/24)</f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>LEFT(N1561,SEARCH("/",N1561)-1)</f>
        <v>photography</v>
      </c>
      <c r="R1561" t="str">
        <f>RIGHT(N1561,LEN(N1561)-SEARCH("/",N1561))</f>
        <v>nature</v>
      </c>
      <c r="S1561" s="11">
        <f>(((J1561/60)/60)/24)+DATE(1970,1,1)+(-8/24)</f>
        <v>42107.719895833325</v>
      </c>
      <c r="T1561" s="11">
        <f>(((I1561/60)/60)/24)+DATE(1970,1,1)+(-8/24)</f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>LEFT(N1562,SEARCH("/",N1562)-1)</f>
        <v>photography</v>
      </c>
      <c r="R1562" t="str">
        <f>RIGHT(N1562,LEN(N1562)-SEARCH("/",N1562))</f>
        <v>nature</v>
      </c>
      <c r="S1562" s="11">
        <f>(((J1562/60)/60)/24)+DATE(1970,1,1)+(-8/24)</f>
        <v>41935.687418981477</v>
      </c>
      <c r="T1562" s="11">
        <f>(((I1562/60)/60)/24)+DATE(1970,1,1)+(-8/24)</f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>LEFT(N1563,SEARCH("/",N1563)-1)</f>
        <v>publishing</v>
      </c>
      <c r="R1563" t="str">
        <f>RIGHT(N1563,LEN(N1563)-SEARCH("/",N1563))</f>
        <v>art books</v>
      </c>
      <c r="S1563" s="11">
        <f>(((J1563/60)/60)/24)+DATE(1970,1,1)+(-8/24)</f>
        <v>41554.708368055552</v>
      </c>
      <c r="T1563" s="11">
        <f>(((I1563/60)/60)/24)+DATE(1970,1,1)+(-8/24)</f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>LEFT(N1564,SEARCH("/",N1564)-1)</f>
        <v>publishing</v>
      </c>
      <c r="R1564" t="str">
        <f>RIGHT(N1564,LEN(N1564)-SEARCH("/",N1564))</f>
        <v>art books</v>
      </c>
      <c r="S1564" s="11">
        <f>(((J1564/60)/60)/24)+DATE(1970,1,1)+(-8/24)</f>
        <v>40079.232824074068</v>
      </c>
      <c r="T1564" s="11">
        <f>(((I1564/60)/60)/24)+DATE(1970,1,1)+(-8/24)</f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>LEFT(N1565,SEARCH("/",N1565)-1)</f>
        <v>publishing</v>
      </c>
      <c r="R1565" t="str">
        <f>RIGHT(N1565,LEN(N1565)-SEARCH("/",N1565))</f>
        <v>art books</v>
      </c>
      <c r="S1565" s="11">
        <f>(((J1565/60)/60)/24)+DATE(1970,1,1)+(-8/24)</f>
        <v>41652.409155092588</v>
      </c>
      <c r="T1565" s="11">
        <f>(((I1565/60)/60)/24)+DATE(1970,1,1)+(-8/24)</f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>LEFT(N1566,SEARCH("/",N1566)-1)</f>
        <v>publishing</v>
      </c>
      <c r="R1566" t="str">
        <f>RIGHT(N1566,LEN(N1566)-SEARCH("/",N1566))</f>
        <v>art books</v>
      </c>
      <c r="S1566" s="11">
        <f>(((J1566/60)/60)/24)+DATE(1970,1,1)+(-8/24)</f>
        <v>42121.033668981479</v>
      </c>
      <c r="T1566" s="11">
        <f>(((I1566/60)/60)/24)+DATE(1970,1,1)+(-8/24)</f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>LEFT(N1567,SEARCH("/",N1567)-1)</f>
        <v>publishing</v>
      </c>
      <c r="R1567" t="str">
        <f>RIGHT(N1567,LEN(N1567)-SEARCH("/",N1567))</f>
        <v>art books</v>
      </c>
      <c r="S1567" s="11">
        <f>(((J1567/60)/60)/24)+DATE(1970,1,1)+(-8/24)</f>
        <v>40672.396539351852</v>
      </c>
      <c r="T1567" s="11">
        <f>(((I1567/60)/60)/24)+DATE(1970,1,1)+(-8/24)</f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>LEFT(N1568,SEARCH("/",N1568)-1)</f>
        <v>publishing</v>
      </c>
      <c r="R1568" t="str">
        <f>RIGHT(N1568,LEN(N1568)-SEARCH("/",N1568))</f>
        <v>art books</v>
      </c>
      <c r="S1568" s="11">
        <f>(((J1568/60)/60)/24)+DATE(1970,1,1)+(-8/24)</f>
        <v>42549.583379629628</v>
      </c>
      <c r="T1568" s="11">
        <f>(((I1568/60)/60)/24)+DATE(1970,1,1)+(-8/24)</f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>LEFT(N1569,SEARCH("/",N1569)-1)</f>
        <v>publishing</v>
      </c>
      <c r="R1569" t="str">
        <f>RIGHT(N1569,LEN(N1569)-SEARCH("/",N1569))</f>
        <v>art books</v>
      </c>
      <c r="S1569" s="11">
        <f>(((J1569/60)/60)/24)+DATE(1970,1,1)+(-8/24)</f>
        <v>41671.603530092587</v>
      </c>
      <c r="T1569" s="11">
        <f>(((I1569/60)/60)/24)+DATE(1970,1,1)+(-8/24)</f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>LEFT(N1570,SEARCH("/",N1570)-1)</f>
        <v>publishing</v>
      </c>
      <c r="R1570" t="str">
        <f>RIGHT(N1570,LEN(N1570)-SEARCH("/",N1570))</f>
        <v>art books</v>
      </c>
      <c r="S1570" s="11">
        <f>(((J1570/60)/60)/24)+DATE(1970,1,1)+(-8/24)</f>
        <v>41961.728993055549</v>
      </c>
      <c r="T1570" s="11">
        <f>(((I1570/60)/60)/24)+DATE(1970,1,1)+(-8/24)</f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>LEFT(N1571,SEARCH("/",N1571)-1)</f>
        <v>publishing</v>
      </c>
      <c r="R1571" t="str">
        <f>RIGHT(N1571,LEN(N1571)-SEARCH("/",N1571))</f>
        <v>art books</v>
      </c>
      <c r="S1571" s="11">
        <f>(((J1571/60)/60)/24)+DATE(1970,1,1)+(-8/24)</f>
        <v>41389.346226851849</v>
      </c>
      <c r="T1571" s="11">
        <f>(((I1571/60)/60)/24)+DATE(1970,1,1)+(-8/24)</f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>LEFT(N1572,SEARCH("/",N1572)-1)</f>
        <v>publishing</v>
      </c>
      <c r="R1572" t="str">
        <f>RIGHT(N1572,LEN(N1572)-SEARCH("/",N1572))</f>
        <v>art books</v>
      </c>
      <c r="S1572" s="11">
        <f>(((J1572/60)/60)/24)+DATE(1970,1,1)+(-8/24)</f>
        <v>42438.480115740742</v>
      </c>
      <c r="T1572" s="11">
        <f>(((I1572/60)/60)/24)+DATE(1970,1,1)+(-8/24)</f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>LEFT(N1573,SEARCH("/",N1573)-1)</f>
        <v>publishing</v>
      </c>
      <c r="R1573" t="str">
        <f>RIGHT(N1573,LEN(N1573)-SEARCH("/",N1573))</f>
        <v>art books</v>
      </c>
      <c r="S1573" s="11">
        <f>(((J1573/60)/60)/24)+DATE(1970,1,1)+(-8/24)</f>
        <v>42144.436145833337</v>
      </c>
      <c r="T1573" s="11">
        <f>(((I1573/60)/60)/24)+DATE(1970,1,1)+(-8/24)</f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>LEFT(N1574,SEARCH("/",N1574)-1)</f>
        <v>publishing</v>
      </c>
      <c r="R1574" t="str">
        <f>RIGHT(N1574,LEN(N1574)-SEARCH("/",N1574))</f>
        <v>art books</v>
      </c>
      <c r="S1574" s="11">
        <f>(((J1574/60)/60)/24)+DATE(1970,1,1)+(-8/24)</f>
        <v>42403.699756944443</v>
      </c>
      <c r="T1574" s="11">
        <f>(((I1574/60)/60)/24)+DATE(1970,1,1)+(-8/24)</f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>LEFT(N1575,SEARCH("/",N1575)-1)</f>
        <v>publishing</v>
      </c>
      <c r="R1575" t="str">
        <f>RIGHT(N1575,LEN(N1575)-SEARCH("/",N1575))</f>
        <v>art books</v>
      </c>
      <c r="S1575" s="11">
        <f>(((J1575/60)/60)/24)+DATE(1970,1,1)+(-8/24)</f>
        <v>42785.666689814818</v>
      </c>
      <c r="T1575" s="11">
        <f>(((I1575/60)/60)/24)+DATE(1970,1,1)+(-8/24)</f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>LEFT(N1576,SEARCH("/",N1576)-1)</f>
        <v>publishing</v>
      </c>
      <c r="R1576" t="str">
        <f>RIGHT(N1576,LEN(N1576)-SEARCH("/",N1576))</f>
        <v>art books</v>
      </c>
      <c r="S1576" s="11">
        <f>(((J1576/60)/60)/24)+DATE(1970,1,1)+(-8/24)</f>
        <v>42017.594085648147</v>
      </c>
      <c r="T1576" s="11">
        <f>(((I1576/60)/60)/24)+DATE(1970,1,1)+(-8/24)</f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>LEFT(N1577,SEARCH("/",N1577)-1)</f>
        <v>publishing</v>
      </c>
      <c r="R1577" t="str">
        <f>RIGHT(N1577,LEN(N1577)-SEARCH("/",N1577))</f>
        <v>art books</v>
      </c>
      <c r="S1577" s="11">
        <f>(((J1577/60)/60)/24)+DATE(1970,1,1)+(-8/24)</f>
        <v>41799.190925925926</v>
      </c>
      <c r="T1577" s="11">
        <f>(((I1577/60)/60)/24)+DATE(1970,1,1)+(-8/24)</f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>LEFT(N1578,SEARCH("/",N1578)-1)</f>
        <v>publishing</v>
      </c>
      <c r="R1578" t="str">
        <f>RIGHT(N1578,LEN(N1578)-SEARCH("/",N1578))</f>
        <v>art books</v>
      </c>
      <c r="S1578" s="11">
        <f>(((J1578/60)/60)/24)+DATE(1970,1,1)+(-8/24)</f>
        <v>42140.545925925922</v>
      </c>
      <c r="T1578" s="11">
        <f>(((I1578/60)/60)/24)+DATE(1970,1,1)+(-8/24)</f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>LEFT(N1579,SEARCH("/",N1579)-1)</f>
        <v>publishing</v>
      </c>
      <c r="R1579" t="str">
        <f>RIGHT(N1579,LEN(N1579)-SEARCH("/",N1579))</f>
        <v>art books</v>
      </c>
      <c r="S1579" s="11">
        <f>(((J1579/60)/60)/24)+DATE(1970,1,1)+(-8/24)</f>
        <v>41054.514444444445</v>
      </c>
      <c r="T1579" s="11">
        <f>(((I1579/60)/60)/24)+DATE(1970,1,1)+(-8/24)</f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>LEFT(N1580,SEARCH("/",N1580)-1)</f>
        <v>publishing</v>
      </c>
      <c r="R1580" t="str">
        <f>RIGHT(N1580,LEN(N1580)-SEARCH("/",N1580))</f>
        <v>art books</v>
      </c>
      <c r="S1580" s="11">
        <f>(((J1580/60)/60)/24)+DATE(1970,1,1)+(-8/24)</f>
        <v>40398.732534722221</v>
      </c>
      <c r="T1580" s="11">
        <f>(((I1580/60)/60)/24)+DATE(1970,1,1)+(-8/24)</f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>LEFT(N1581,SEARCH("/",N1581)-1)</f>
        <v>publishing</v>
      </c>
      <c r="R1581" t="str">
        <f>RIGHT(N1581,LEN(N1581)-SEARCH("/",N1581))</f>
        <v>art books</v>
      </c>
      <c r="S1581" s="11">
        <f>(((J1581/60)/60)/24)+DATE(1970,1,1)+(-8/24)</f>
        <v>41481.663090277776</v>
      </c>
      <c r="T1581" s="11">
        <f>(((I1581/60)/60)/24)+DATE(1970,1,1)+(-8/24)</f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>LEFT(N1582,SEARCH("/",N1582)-1)</f>
        <v>publishing</v>
      </c>
      <c r="R1582" t="str">
        <f>RIGHT(N1582,LEN(N1582)-SEARCH("/",N1582))</f>
        <v>art books</v>
      </c>
      <c r="S1582" s="11">
        <f>(((J1582/60)/60)/24)+DATE(1970,1,1)+(-8/24)</f>
        <v>40989.716736111113</v>
      </c>
      <c r="T1582" s="11">
        <f>(((I1582/60)/60)/24)+DATE(1970,1,1)+(-8/24)</f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>LEFT(N1583,SEARCH("/",N1583)-1)</f>
        <v>photography</v>
      </c>
      <c r="R1583" t="str">
        <f>RIGHT(N1583,LEN(N1583)-SEARCH("/",N1583))</f>
        <v>places</v>
      </c>
      <c r="S1583" s="11">
        <f>(((J1583/60)/60)/24)+DATE(1970,1,1)+(-8/24)</f>
        <v>42325.115624999999</v>
      </c>
      <c r="T1583" s="11">
        <f>(((I1583/60)/60)/24)+DATE(1970,1,1)+(-8/24)</f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>LEFT(N1584,SEARCH("/",N1584)-1)</f>
        <v>photography</v>
      </c>
      <c r="R1584" t="str">
        <f>RIGHT(N1584,LEN(N1584)-SEARCH("/",N1584))</f>
        <v>places</v>
      </c>
      <c r="S1584" s="11">
        <f>(((J1584/60)/60)/24)+DATE(1970,1,1)+(-8/24)</f>
        <v>42246.456631944442</v>
      </c>
      <c r="T1584" s="11">
        <f>(((I1584/60)/60)/24)+DATE(1970,1,1)+(-8/24)</f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>LEFT(N1585,SEARCH("/",N1585)-1)</f>
        <v>photography</v>
      </c>
      <c r="R1585" t="str">
        <f>RIGHT(N1585,LEN(N1585)-SEARCH("/",N1585))</f>
        <v>places</v>
      </c>
      <c r="S1585" s="11">
        <f>(((J1585/60)/60)/24)+DATE(1970,1,1)+(-8/24)</f>
        <v>41877.571655092594</v>
      </c>
      <c r="T1585" s="11">
        <f>(((I1585/60)/60)/24)+DATE(1970,1,1)+(-8/24)</f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>LEFT(N1586,SEARCH("/",N1586)-1)</f>
        <v>photography</v>
      </c>
      <c r="R1586" t="str">
        <f>RIGHT(N1586,LEN(N1586)-SEARCH("/",N1586))</f>
        <v>places</v>
      </c>
      <c r="S1586" s="11">
        <f>(((J1586/60)/60)/24)+DATE(1970,1,1)+(-8/24)</f>
        <v>41779.315983796296</v>
      </c>
      <c r="T1586" s="11">
        <f>(((I1586/60)/60)/24)+DATE(1970,1,1)+(-8/24)</f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>LEFT(N1587,SEARCH("/",N1587)-1)</f>
        <v>photography</v>
      </c>
      <c r="R1587" t="str">
        <f>RIGHT(N1587,LEN(N1587)-SEARCH("/",N1587))</f>
        <v>places</v>
      </c>
      <c r="S1587" s="11">
        <f>(((J1587/60)/60)/24)+DATE(1970,1,1)+(-8/24)</f>
        <v>42707.562129629623</v>
      </c>
      <c r="T1587" s="11">
        <f>(((I1587/60)/60)/24)+DATE(1970,1,1)+(-8/24)</f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>LEFT(N1588,SEARCH("/",N1588)-1)</f>
        <v>photography</v>
      </c>
      <c r="R1588" t="str">
        <f>RIGHT(N1588,LEN(N1588)-SEARCH("/",N1588))</f>
        <v>places</v>
      </c>
      <c r="S1588" s="11">
        <f>(((J1588/60)/60)/24)+DATE(1970,1,1)+(-8/24)</f>
        <v>42068.771087962967</v>
      </c>
      <c r="T1588" s="11">
        <f>(((I1588/60)/60)/24)+DATE(1970,1,1)+(-8/24)</f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>LEFT(N1589,SEARCH("/",N1589)-1)</f>
        <v>photography</v>
      </c>
      <c r="R1589" t="str">
        <f>RIGHT(N1589,LEN(N1589)-SEARCH("/",N1589))</f>
        <v>places</v>
      </c>
      <c r="S1589" s="11">
        <f>(((J1589/60)/60)/24)+DATE(1970,1,1)+(-8/24)</f>
        <v>41956.617650462962</v>
      </c>
      <c r="T1589" s="11">
        <f>(((I1589/60)/60)/24)+DATE(1970,1,1)+(-8/24)</f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>LEFT(N1590,SEARCH("/",N1590)-1)</f>
        <v>photography</v>
      </c>
      <c r="R1590" t="str">
        <f>RIGHT(N1590,LEN(N1590)-SEARCH("/",N1590))</f>
        <v>places</v>
      </c>
      <c r="S1590" s="11">
        <f>(((J1590/60)/60)/24)+DATE(1970,1,1)+(-8/24)</f>
        <v>42004.916655092595</v>
      </c>
      <c r="T1590" s="11">
        <f>(((I1590/60)/60)/24)+DATE(1970,1,1)+(-8/24)</f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>LEFT(N1591,SEARCH("/",N1591)-1)</f>
        <v>photography</v>
      </c>
      <c r="R1591" t="str">
        <f>RIGHT(N1591,LEN(N1591)-SEARCH("/",N1591))</f>
        <v>places</v>
      </c>
      <c r="S1591" s="11">
        <f>(((J1591/60)/60)/24)+DATE(1970,1,1)+(-8/24)</f>
        <v>42256.651458333326</v>
      </c>
      <c r="T1591" s="11">
        <f>(((I1591/60)/60)/24)+DATE(1970,1,1)+(-8/24)</f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>LEFT(N1592,SEARCH("/",N1592)-1)</f>
        <v>photography</v>
      </c>
      <c r="R1592" t="str">
        <f>RIGHT(N1592,LEN(N1592)-SEARCH("/",N1592))</f>
        <v>places</v>
      </c>
      <c r="S1592" s="11">
        <f>(((J1592/60)/60)/24)+DATE(1970,1,1)+(-8/24)</f>
        <v>42240.523888888885</v>
      </c>
      <c r="T1592" s="11">
        <f>(((I1592/60)/60)/24)+DATE(1970,1,1)+(-8/24)</f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>LEFT(N1593,SEARCH("/",N1593)-1)</f>
        <v>photography</v>
      </c>
      <c r="R1593" t="str">
        <f>RIGHT(N1593,LEN(N1593)-SEARCH("/",N1593))</f>
        <v>places</v>
      </c>
      <c r="S1593" s="11">
        <f>(((J1593/60)/60)/24)+DATE(1970,1,1)+(-8/24)</f>
        <v>42433.392835648141</v>
      </c>
      <c r="T1593" s="11">
        <f>(((I1593/60)/60)/24)+DATE(1970,1,1)+(-8/24)</f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>LEFT(N1594,SEARCH("/",N1594)-1)</f>
        <v>photography</v>
      </c>
      <c r="R1594" t="str">
        <f>RIGHT(N1594,LEN(N1594)-SEARCH("/",N1594))</f>
        <v>places</v>
      </c>
      <c r="S1594" s="11">
        <f>(((J1594/60)/60)/24)+DATE(1970,1,1)+(-8/24)</f>
        <v>42045.73940972222</v>
      </c>
      <c r="T1594" s="11">
        <f>(((I1594/60)/60)/24)+DATE(1970,1,1)+(-8/24)</f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>LEFT(N1595,SEARCH("/",N1595)-1)</f>
        <v>photography</v>
      </c>
      <c r="R1595" t="str">
        <f>RIGHT(N1595,LEN(N1595)-SEARCH("/",N1595))</f>
        <v>places</v>
      </c>
      <c r="S1595" s="11">
        <f>(((J1595/60)/60)/24)+DATE(1970,1,1)+(-8/24)</f>
        <v>42033.51221064815</v>
      </c>
      <c r="T1595" s="11">
        <f>(((I1595/60)/60)/24)+DATE(1970,1,1)+(-8/24)</f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>LEFT(N1596,SEARCH("/",N1596)-1)</f>
        <v>photography</v>
      </c>
      <c r="R1596" t="str">
        <f>RIGHT(N1596,LEN(N1596)-SEARCH("/",N1596))</f>
        <v>places</v>
      </c>
      <c r="S1596" s="11">
        <f>(((J1596/60)/60)/24)+DATE(1970,1,1)+(-8/24)</f>
        <v>42445.379421296289</v>
      </c>
      <c r="T1596" s="11">
        <f>(((I1596/60)/60)/24)+DATE(1970,1,1)+(-8/24)</f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>LEFT(N1597,SEARCH("/",N1597)-1)</f>
        <v>photography</v>
      </c>
      <c r="R1597" t="str">
        <f>RIGHT(N1597,LEN(N1597)-SEARCH("/",N1597))</f>
        <v>places</v>
      </c>
      <c r="S1597" s="11">
        <f>(((J1597/60)/60)/24)+DATE(1970,1,1)+(-8/24)</f>
        <v>41779.71675925926</v>
      </c>
      <c r="T1597" s="11">
        <f>(((I1597/60)/60)/24)+DATE(1970,1,1)+(-8/24)</f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>LEFT(N1598,SEARCH("/",N1598)-1)</f>
        <v>photography</v>
      </c>
      <c r="R1598" t="str">
        <f>RIGHT(N1598,LEN(N1598)-SEARCH("/",N1598))</f>
        <v>places</v>
      </c>
      <c r="S1598" s="11">
        <f>(((J1598/60)/60)/24)+DATE(1970,1,1)+(-8/24)</f>
        <v>41941.096863425926</v>
      </c>
      <c r="T1598" s="11">
        <f>(((I1598/60)/60)/24)+DATE(1970,1,1)+(-8/24)</f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>LEFT(N1599,SEARCH("/",N1599)-1)</f>
        <v>photography</v>
      </c>
      <c r="R1599" t="str">
        <f>RIGHT(N1599,LEN(N1599)-SEARCH("/",N1599))</f>
        <v>places</v>
      </c>
      <c r="S1599" s="11">
        <f>(((J1599/60)/60)/24)+DATE(1970,1,1)+(-8/24)</f>
        <v>42603.020798611113</v>
      </c>
      <c r="T1599" s="11">
        <f>(((I1599/60)/60)/24)+DATE(1970,1,1)+(-8/24)</f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>LEFT(N1600,SEARCH("/",N1600)-1)</f>
        <v>photography</v>
      </c>
      <c r="R1600" t="str">
        <f>RIGHT(N1600,LEN(N1600)-SEARCH("/",N1600))</f>
        <v>places</v>
      </c>
      <c r="S1600" s="11">
        <f>(((J1600/60)/60)/24)+DATE(1970,1,1)+(-8/24)</f>
        <v>42151.334004629629</v>
      </c>
      <c r="T1600" s="11">
        <f>(((I1600/60)/60)/24)+DATE(1970,1,1)+(-8/24)</f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>LEFT(N1601,SEARCH("/",N1601)-1)</f>
        <v>photography</v>
      </c>
      <c r="R1601" t="str">
        <f>RIGHT(N1601,LEN(N1601)-SEARCH("/",N1601))</f>
        <v>places</v>
      </c>
      <c r="S1601" s="11">
        <f>(((J1601/60)/60)/24)+DATE(1970,1,1)+(-8/24)</f>
        <v>42438.205740740734</v>
      </c>
      <c r="T1601" s="11">
        <f>(((I1601/60)/60)/24)+DATE(1970,1,1)+(-8/24)</f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>LEFT(N1602,SEARCH("/",N1602)-1)</f>
        <v>photography</v>
      </c>
      <c r="R1602" t="str">
        <f>RIGHT(N1602,LEN(N1602)-SEARCH("/",N1602))</f>
        <v>places</v>
      </c>
      <c r="S1602" s="11">
        <f>(((J1602/60)/60)/24)+DATE(1970,1,1)+(-8/24)</f>
        <v>41790.723981481482</v>
      </c>
      <c r="T1602" s="11">
        <f>(((I1602/60)/60)/24)+DATE(1970,1,1)+(-8/24)</f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>LEFT(N1603,SEARCH("/",N1603)-1)</f>
        <v>music</v>
      </c>
      <c r="R1603" t="str">
        <f>RIGHT(N1603,LEN(N1603)-SEARCH("/",N1603))</f>
        <v>rock</v>
      </c>
      <c r="S1603" s="11">
        <f>(((J1603/60)/60)/24)+DATE(1970,1,1)+(-8/24)</f>
        <v>40637.759641203702</v>
      </c>
      <c r="T1603" s="11">
        <f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>LEFT(N1604,SEARCH("/",N1604)-1)</f>
        <v>music</v>
      </c>
      <c r="R1604" t="str">
        <f>RIGHT(N1604,LEN(N1604)-SEARCH("/",N1604))</f>
        <v>rock</v>
      </c>
      <c r="S1604" s="11">
        <f>(((J1604/60)/60)/24)+DATE(1970,1,1)+(-8/24)</f>
        <v>40787.964317129627</v>
      </c>
      <c r="T1604" s="11">
        <f>(((I1604/60)/60)/24)+DATE(1970,1,1)+(-8/24)</f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>LEFT(N1605,SEARCH("/",N1605)-1)</f>
        <v>music</v>
      </c>
      <c r="R1605" t="str">
        <f>RIGHT(N1605,LEN(N1605)-SEARCH("/",N1605))</f>
        <v>rock</v>
      </c>
      <c r="S1605" s="11">
        <f>(((J1605/60)/60)/24)+DATE(1970,1,1)+(-8/24)</f>
        <v>40875.836331018516</v>
      </c>
      <c r="T1605" s="11">
        <f>(((I1605/60)/60)/24)+DATE(1970,1,1)+(-8/24)</f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>LEFT(N1606,SEARCH("/",N1606)-1)</f>
        <v>music</v>
      </c>
      <c r="R1606" t="str">
        <f>RIGHT(N1606,LEN(N1606)-SEARCH("/",N1606))</f>
        <v>rock</v>
      </c>
      <c r="S1606" s="11">
        <f>(((J1606/60)/60)/24)+DATE(1970,1,1)+(-8/24)</f>
        <v>40945.511979166666</v>
      </c>
      <c r="T1606" s="11">
        <f>(((I1606/60)/60)/24)+DATE(1970,1,1)+(-8/24)</f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>LEFT(N1607,SEARCH("/",N1607)-1)</f>
        <v>music</v>
      </c>
      <c r="R1607" t="str">
        <f>RIGHT(N1607,LEN(N1607)-SEARCH("/",N1607))</f>
        <v>rock</v>
      </c>
      <c r="S1607" s="11">
        <f>(((J1607/60)/60)/24)+DATE(1970,1,1)+(-8/24)</f>
        <v>40746.679548611108</v>
      </c>
      <c r="T1607" s="11">
        <f>(((I1607/60)/60)/24)+DATE(1970,1,1)+(-8/24)</f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>LEFT(N1608,SEARCH("/",N1608)-1)</f>
        <v>music</v>
      </c>
      <c r="R1608" t="str">
        <f>RIGHT(N1608,LEN(N1608)-SEARCH("/",N1608))</f>
        <v>rock</v>
      </c>
      <c r="S1608" s="11">
        <f>(((J1608/60)/60)/24)+DATE(1970,1,1)+(-8/24)</f>
        <v>40535.778217592589</v>
      </c>
      <c r="T1608" s="11">
        <f>(((I1608/60)/60)/24)+DATE(1970,1,1)+(-8/24)</f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>LEFT(N1609,SEARCH("/",N1609)-1)</f>
        <v>music</v>
      </c>
      <c r="R1609" t="str">
        <f>RIGHT(N1609,LEN(N1609)-SEARCH("/",N1609))</f>
        <v>rock</v>
      </c>
      <c r="S1609" s="11">
        <f>(((J1609/60)/60)/24)+DATE(1970,1,1)+(-8/24)</f>
        <v>41053.475127314814</v>
      </c>
      <c r="T1609" s="11">
        <f>(((I1609/60)/60)/24)+DATE(1970,1,1)+(-8/24)</f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>LEFT(N1610,SEARCH("/",N1610)-1)</f>
        <v>music</v>
      </c>
      <c r="R1610" t="str">
        <f>RIGHT(N1610,LEN(N1610)-SEARCH("/",N1610))</f>
        <v>rock</v>
      </c>
      <c r="S1610" s="11">
        <f>(((J1610/60)/60)/24)+DATE(1970,1,1)+(-8/24)</f>
        <v>41607.497523148144</v>
      </c>
      <c r="T1610" s="11">
        <f>(((I1610/60)/60)/24)+DATE(1970,1,1)+(-8/24)</f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>LEFT(N1611,SEARCH("/",N1611)-1)</f>
        <v>music</v>
      </c>
      <c r="R1611" t="str">
        <f>RIGHT(N1611,LEN(N1611)-SEARCH("/",N1611))</f>
        <v>rock</v>
      </c>
      <c r="S1611" s="11">
        <f>(((J1611/60)/60)/24)+DATE(1970,1,1)+(-8/24)</f>
        <v>40795.667928240735</v>
      </c>
      <c r="T1611" s="11">
        <f>(((I1611/60)/60)/24)+DATE(1970,1,1)+(-8/24)</f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>LEFT(N1612,SEARCH("/",N1612)-1)</f>
        <v>music</v>
      </c>
      <c r="R1612" t="str">
        <f>RIGHT(N1612,LEN(N1612)-SEARCH("/",N1612))</f>
        <v>rock</v>
      </c>
      <c r="S1612" s="11">
        <f>(((J1612/60)/60)/24)+DATE(1970,1,1)+(-8/24)</f>
        <v>41228.591550925921</v>
      </c>
      <c r="T1612" s="11">
        <f>(((I1612/60)/60)/24)+DATE(1970,1,1)+(-8/24)</f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>LEFT(N1613,SEARCH("/",N1613)-1)</f>
        <v>music</v>
      </c>
      <c r="R1613" t="str">
        <f>RIGHT(N1613,LEN(N1613)-SEARCH("/",N1613))</f>
        <v>rock</v>
      </c>
      <c r="S1613" s="11">
        <f>(((J1613/60)/60)/24)+DATE(1970,1,1)+(-8/24)</f>
        <v>41408.667037037034</v>
      </c>
      <c r="T1613" s="11">
        <f>(((I1613/60)/60)/24)+DATE(1970,1,1)+(-8/24)</f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>LEFT(N1614,SEARCH("/",N1614)-1)</f>
        <v>music</v>
      </c>
      <c r="R1614" t="str">
        <f>RIGHT(N1614,LEN(N1614)-SEARCH("/",N1614))</f>
        <v>rock</v>
      </c>
      <c r="S1614" s="11">
        <f>(((J1614/60)/60)/24)+DATE(1970,1,1)+(-8/24)</f>
        <v>41246.541481481479</v>
      </c>
      <c r="T1614" s="11">
        <f>(((I1614/60)/60)/24)+DATE(1970,1,1)+(-8/24)</f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>LEFT(N1615,SEARCH("/",N1615)-1)</f>
        <v>music</v>
      </c>
      <c r="R1615" t="str">
        <f>RIGHT(N1615,LEN(N1615)-SEARCH("/",N1615))</f>
        <v>rock</v>
      </c>
      <c r="S1615" s="11">
        <f>(((J1615/60)/60)/24)+DATE(1970,1,1)+(-8/24)</f>
        <v>41081.736134259256</v>
      </c>
      <c r="T1615" s="11">
        <f>(((I1615/60)/60)/24)+DATE(1970,1,1)+(-8/24)</f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>LEFT(N1616,SEARCH("/",N1616)-1)</f>
        <v>music</v>
      </c>
      <c r="R1616" t="str">
        <f>RIGHT(N1616,LEN(N1616)-SEARCH("/",N1616))</f>
        <v>rock</v>
      </c>
      <c r="S1616" s="11">
        <f>(((J1616/60)/60)/24)+DATE(1970,1,1)+(-8/24)</f>
        <v>41794.647789351846</v>
      </c>
      <c r="T1616" s="11">
        <f>(((I1616/60)/60)/24)+DATE(1970,1,1)+(-8/24)</f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>LEFT(N1617,SEARCH("/",N1617)-1)</f>
        <v>music</v>
      </c>
      <c r="R1617" t="str">
        <f>RIGHT(N1617,LEN(N1617)-SEARCH("/",N1617))</f>
        <v>rock</v>
      </c>
      <c r="S1617" s="11">
        <f>(((J1617/60)/60)/24)+DATE(1970,1,1)+(-8/24)</f>
        <v>40844.717546296291</v>
      </c>
      <c r="T1617" s="11">
        <f>(((I1617/60)/60)/24)+DATE(1970,1,1)+(-8/24)</f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>LEFT(N1618,SEARCH("/",N1618)-1)</f>
        <v>music</v>
      </c>
      <c r="R1618" t="str">
        <f>RIGHT(N1618,LEN(N1618)-SEARCH("/",N1618))</f>
        <v>rock</v>
      </c>
      <c r="S1618" s="11">
        <f>(((J1618/60)/60)/24)+DATE(1970,1,1)+(-8/24)</f>
        <v>41194.382187499999</v>
      </c>
      <c r="T1618" s="11">
        <f>(((I1618/60)/60)/24)+DATE(1970,1,1)+(-8/24)</f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>LEFT(N1619,SEARCH("/",N1619)-1)</f>
        <v>music</v>
      </c>
      <c r="R1619" t="str">
        <f>RIGHT(N1619,LEN(N1619)-SEARCH("/",N1619))</f>
        <v>rock</v>
      </c>
      <c r="S1619" s="11">
        <f>(((J1619/60)/60)/24)+DATE(1970,1,1)+(-8/24)</f>
        <v>41546.330879629626</v>
      </c>
      <c r="T1619" s="11">
        <f>(((I1619/60)/60)/24)+DATE(1970,1,1)+(-8/24)</f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>LEFT(N1620,SEARCH("/",N1620)-1)</f>
        <v>music</v>
      </c>
      <c r="R1620" t="str">
        <f>RIGHT(N1620,LEN(N1620)-SEARCH("/",N1620))</f>
        <v>rock</v>
      </c>
      <c r="S1620" s="11">
        <f>(((J1620/60)/60)/24)+DATE(1970,1,1)+(-8/24)</f>
        <v>41301.321006944439</v>
      </c>
      <c r="T1620" s="11">
        <f>(((I1620/60)/60)/24)+DATE(1970,1,1)+(-8/24)</f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>LEFT(N1621,SEARCH("/",N1621)-1)</f>
        <v>music</v>
      </c>
      <c r="R1621" t="str">
        <f>RIGHT(N1621,LEN(N1621)-SEARCH("/",N1621))</f>
        <v>rock</v>
      </c>
      <c r="S1621" s="11">
        <f>(((J1621/60)/60)/24)+DATE(1970,1,1)+(-8/24)</f>
        <v>41875.852847222224</v>
      </c>
      <c r="T1621" s="11">
        <f>(((I1621/60)/60)/24)+DATE(1970,1,1)+(-8/24)</f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>LEFT(N1622,SEARCH("/",N1622)-1)</f>
        <v>music</v>
      </c>
      <c r="R1622" t="str">
        <f>RIGHT(N1622,LEN(N1622)-SEARCH("/",N1622))</f>
        <v>rock</v>
      </c>
      <c r="S1622" s="11">
        <f>(((J1622/60)/60)/24)+DATE(1970,1,1)+(-8/24)</f>
        <v>41321.006249999999</v>
      </c>
      <c r="T1622" s="11">
        <f>(((I1622/60)/60)/24)+DATE(1970,1,1)+(-8/24)</f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>LEFT(N1623,SEARCH("/",N1623)-1)</f>
        <v>music</v>
      </c>
      <c r="R1623" t="str">
        <f>RIGHT(N1623,LEN(N1623)-SEARCH("/",N1623))</f>
        <v>rock</v>
      </c>
      <c r="S1623" s="11">
        <f>(((J1623/60)/60)/24)+DATE(1970,1,1)+(-8/24)</f>
        <v>41003.273321759254</v>
      </c>
      <c r="T1623" s="11">
        <f>(((I1623/60)/60)/24)+DATE(1970,1,1)+(-8/24)</f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>LEFT(N1624,SEARCH("/",N1624)-1)</f>
        <v>music</v>
      </c>
      <c r="R1624" t="str">
        <f>RIGHT(N1624,LEN(N1624)-SEARCH("/",N1624))</f>
        <v>rock</v>
      </c>
      <c r="S1624" s="11">
        <f>(((J1624/60)/60)/24)+DATE(1970,1,1)+(-8/24)</f>
        <v>41949.961504629624</v>
      </c>
      <c r="T1624" s="11">
        <f>(((I1624/60)/60)/24)+DATE(1970,1,1)+(-8/24)</f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>LEFT(N1625,SEARCH("/",N1625)-1)</f>
        <v>music</v>
      </c>
      <c r="R1625" t="str">
        <f>RIGHT(N1625,LEN(N1625)-SEARCH("/",N1625))</f>
        <v>rock</v>
      </c>
      <c r="S1625" s="11">
        <f>(((J1625/60)/60)/24)+DATE(1970,1,1)+(-8/24)</f>
        <v>41453.355196759258</v>
      </c>
      <c r="T1625" s="11">
        <f>(((I1625/60)/60)/24)+DATE(1970,1,1)+(-8/24)</f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>LEFT(N1626,SEARCH("/",N1626)-1)</f>
        <v>music</v>
      </c>
      <c r="R1626" t="str">
        <f>RIGHT(N1626,LEN(N1626)-SEARCH("/",N1626))</f>
        <v>rock</v>
      </c>
      <c r="S1626" s="11">
        <f>(((J1626/60)/60)/24)+DATE(1970,1,1)+(-8/24)</f>
        <v>41243.033969907403</v>
      </c>
      <c r="T1626" s="11">
        <f>(((I1626/60)/60)/24)+DATE(1970,1,1)+(-8/24)</f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>LEFT(N1627,SEARCH("/",N1627)-1)</f>
        <v>music</v>
      </c>
      <c r="R1627" t="str">
        <f>RIGHT(N1627,LEN(N1627)-SEARCH("/",N1627))</f>
        <v>rock</v>
      </c>
      <c r="S1627" s="11">
        <f>(((J1627/60)/60)/24)+DATE(1970,1,1)+(-8/24)</f>
        <v>41135.366354166668</v>
      </c>
      <c r="T1627" s="11">
        <f>(((I1627/60)/60)/24)+DATE(1970,1,1)+(-8/24)</f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>LEFT(N1628,SEARCH("/",N1628)-1)</f>
        <v>music</v>
      </c>
      <c r="R1628" t="str">
        <f>RIGHT(N1628,LEN(N1628)-SEARCH("/",N1628))</f>
        <v>rock</v>
      </c>
      <c r="S1628" s="11">
        <f>(((J1628/60)/60)/24)+DATE(1970,1,1)+(-8/24)</f>
        <v>41579.514664351853</v>
      </c>
      <c r="T1628" s="11">
        <f>(((I1628/60)/60)/24)+DATE(1970,1,1)+(-8/24)</f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>LEFT(N1629,SEARCH("/",N1629)-1)</f>
        <v>music</v>
      </c>
      <c r="R1629" t="str">
        <f>RIGHT(N1629,LEN(N1629)-SEARCH("/",N1629))</f>
        <v>rock</v>
      </c>
      <c r="S1629" s="11">
        <f>(((J1629/60)/60)/24)+DATE(1970,1,1)+(-8/24)</f>
        <v>41205.373715277776</v>
      </c>
      <c r="T1629" s="11">
        <f>(((I1629/60)/60)/24)+DATE(1970,1,1)+(-8/24)</f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>LEFT(N1630,SEARCH("/",N1630)-1)</f>
        <v>music</v>
      </c>
      <c r="R1630" t="str">
        <f>RIGHT(N1630,LEN(N1630)-SEARCH("/",N1630))</f>
        <v>rock</v>
      </c>
      <c r="S1630" s="11">
        <f>(((J1630/60)/60)/24)+DATE(1970,1,1)+(-8/24)</f>
        <v>41774.403726851851</v>
      </c>
      <c r="T1630" s="11">
        <f>(((I1630/60)/60)/24)+DATE(1970,1,1)+(-8/24)</f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>LEFT(N1631,SEARCH("/",N1631)-1)</f>
        <v>music</v>
      </c>
      <c r="R1631" t="str">
        <f>RIGHT(N1631,LEN(N1631)-SEARCH("/",N1631))</f>
        <v>rock</v>
      </c>
      <c r="S1631" s="11">
        <f>(((J1631/60)/60)/24)+DATE(1970,1,1)+(-8/24)</f>
        <v>41645.533946759257</v>
      </c>
      <c r="T1631" s="11">
        <f>(((I1631/60)/60)/24)+DATE(1970,1,1)+(-8/24)</f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>LEFT(N1632,SEARCH("/",N1632)-1)</f>
        <v>music</v>
      </c>
      <c r="R1632" t="str">
        <f>RIGHT(N1632,LEN(N1632)-SEARCH("/",N1632))</f>
        <v>rock</v>
      </c>
      <c r="S1632" s="11">
        <f>(((J1632/60)/60)/24)+DATE(1970,1,1)+(-8/24)</f>
        <v>40939.504340277774</v>
      </c>
      <c r="T1632" s="11">
        <f>(((I1632/60)/60)/24)+DATE(1970,1,1)+(-8/24)</f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>LEFT(N1633,SEARCH("/",N1633)-1)</f>
        <v>music</v>
      </c>
      <c r="R1633" t="str">
        <f>RIGHT(N1633,LEN(N1633)-SEARCH("/",N1633))</f>
        <v>rock</v>
      </c>
      <c r="S1633" s="11">
        <f>(((J1633/60)/60)/24)+DATE(1970,1,1)+(-8/24)</f>
        <v>41164.52616898148</v>
      </c>
      <c r="T1633" s="11">
        <f>(((I1633/60)/60)/24)+DATE(1970,1,1)+(-8/24)</f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>LEFT(N1634,SEARCH("/",N1634)-1)</f>
        <v>music</v>
      </c>
      <c r="R1634" t="str">
        <f>RIGHT(N1634,LEN(N1634)-SEARCH("/",N1634))</f>
        <v>rock</v>
      </c>
      <c r="S1634" s="11">
        <f>(((J1634/60)/60)/24)+DATE(1970,1,1)+(-8/24)</f>
        <v>40750.007569444439</v>
      </c>
      <c r="T1634" s="11">
        <f>(((I1634/60)/60)/24)+DATE(1970,1,1)+(-8/24)</f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>LEFT(N1635,SEARCH("/",N1635)-1)</f>
        <v>music</v>
      </c>
      <c r="R1635" t="str">
        <f>RIGHT(N1635,LEN(N1635)-SEARCH("/",N1635))</f>
        <v>rock</v>
      </c>
      <c r="S1635" s="11">
        <f>(((J1635/60)/60)/24)+DATE(1970,1,1)+(-8/24)</f>
        <v>40896.550416666665</v>
      </c>
      <c r="T1635" s="11">
        <f>(((I1635/60)/60)/24)+DATE(1970,1,1)+(-8/24)</f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>LEFT(N1636,SEARCH("/",N1636)-1)</f>
        <v>music</v>
      </c>
      <c r="R1636" t="str">
        <f>RIGHT(N1636,LEN(N1636)-SEARCH("/",N1636))</f>
        <v>rock</v>
      </c>
      <c r="S1636" s="11">
        <f>(((J1636/60)/60)/24)+DATE(1970,1,1)+(-8/24)</f>
        <v>40657.856493055551</v>
      </c>
      <c r="T1636" s="11">
        <f>(((I1636/60)/60)/24)+DATE(1970,1,1)+(-8/24)</f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>LEFT(N1637,SEARCH("/",N1637)-1)</f>
        <v>music</v>
      </c>
      <c r="R1637" t="str">
        <f>RIGHT(N1637,LEN(N1637)-SEARCH("/",N1637))</f>
        <v>rock</v>
      </c>
      <c r="S1637" s="11">
        <f>(((J1637/60)/60)/24)+DATE(1970,1,1)+(-8/24)</f>
        <v>42502.535428240742</v>
      </c>
      <c r="T1637" s="11">
        <f>(((I1637/60)/60)/24)+DATE(1970,1,1)+(-8/24)</f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>LEFT(N1638,SEARCH("/",N1638)-1)</f>
        <v>music</v>
      </c>
      <c r="R1638" t="str">
        <f>RIGHT(N1638,LEN(N1638)-SEARCH("/",N1638))</f>
        <v>rock</v>
      </c>
      <c r="S1638" s="11">
        <f>(((J1638/60)/60)/24)+DATE(1970,1,1)+(-8/24)</f>
        <v>40662.753333333334</v>
      </c>
      <c r="T1638" s="11">
        <f>(((I1638/60)/60)/24)+DATE(1970,1,1)+(-8/24)</f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>LEFT(N1639,SEARCH("/",N1639)-1)</f>
        <v>music</v>
      </c>
      <c r="R1639" t="str">
        <f>RIGHT(N1639,LEN(N1639)-SEARCH("/",N1639))</f>
        <v>rock</v>
      </c>
      <c r="S1639" s="11">
        <f>(((J1639/60)/60)/24)+DATE(1970,1,1)+(-8/24)</f>
        <v>40122.418287037035</v>
      </c>
      <c r="T1639" s="11">
        <f>(((I1639/60)/60)/24)+DATE(1970,1,1)+(-8/24)</f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>LEFT(N1640,SEARCH("/",N1640)-1)</f>
        <v>music</v>
      </c>
      <c r="R1640" t="str">
        <f>RIGHT(N1640,LEN(N1640)-SEARCH("/",N1640))</f>
        <v>rock</v>
      </c>
      <c r="S1640" s="11">
        <f>(((J1640/60)/60)/24)+DATE(1970,1,1)+(-8/24)</f>
        <v>41288.353796296295</v>
      </c>
      <c r="T1640" s="11">
        <f>(((I1640/60)/60)/24)+DATE(1970,1,1)+(-8/24)</f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>LEFT(N1641,SEARCH("/",N1641)-1)</f>
        <v>music</v>
      </c>
      <c r="R1641" t="str">
        <f>RIGHT(N1641,LEN(N1641)-SEARCH("/",N1641))</f>
        <v>rock</v>
      </c>
      <c r="S1641" s="11">
        <f>(((J1641/60)/60)/24)+DATE(1970,1,1)+(-8/24)</f>
        <v>40941.319039351853</v>
      </c>
      <c r="T1641" s="11">
        <f>(((I1641/60)/60)/24)+DATE(1970,1,1)+(-8/24)</f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>LEFT(N1642,SEARCH("/",N1642)-1)</f>
        <v>music</v>
      </c>
      <c r="R1642" t="str">
        <f>RIGHT(N1642,LEN(N1642)-SEARCH("/",N1642))</f>
        <v>rock</v>
      </c>
      <c r="S1642" s="11">
        <f>(((J1642/60)/60)/24)+DATE(1970,1,1)+(-8/24)</f>
        <v>40378.897627314815</v>
      </c>
      <c r="T1642" s="11">
        <f>(((I1642/60)/60)/24)+DATE(1970,1,1)+(-8/24)</f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>LEFT(N1643,SEARCH("/",N1643)-1)</f>
        <v>music</v>
      </c>
      <c r="R1643" t="str">
        <f>RIGHT(N1643,LEN(N1643)-SEARCH("/",N1643))</f>
        <v>pop</v>
      </c>
      <c r="S1643" s="11">
        <f>(((J1643/60)/60)/24)+DATE(1970,1,1)+(-8/24)</f>
        <v>41962.263240740744</v>
      </c>
      <c r="T1643" s="11">
        <f>(((I1643/60)/60)/24)+DATE(1970,1,1)+(-8/24)</f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>LEFT(N1644,SEARCH("/",N1644)-1)</f>
        <v>music</v>
      </c>
      <c r="R1644" t="str">
        <f>RIGHT(N1644,LEN(N1644)-SEARCH("/",N1644))</f>
        <v>pop</v>
      </c>
      <c r="S1644" s="11">
        <f>(((J1644/60)/60)/24)+DATE(1970,1,1)+(-8/24)</f>
        <v>40687.691284722219</v>
      </c>
      <c r="T1644" s="11">
        <f>(((I1644/60)/60)/24)+DATE(1970,1,1)+(-8/24)</f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>LEFT(N1645,SEARCH("/",N1645)-1)</f>
        <v>music</v>
      </c>
      <c r="R1645" t="str">
        <f>RIGHT(N1645,LEN(N1645)-SEARCH("/",N1645))</f>
        <v>pop</v>
      </c>
      <c r="S1645" s="11">
        <f>(((J1645/60)/60)/24)+DATE(1970,1,1)+(-8/24)</f>
        <v>41146.490879629629</v>
      </c>
      <c r="T1645" s="11">
        <f>(((I1645/60)/60)/24)+DATE(1970,1,1)+(-8/24)</f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>LEFT(N1646,SEARCH("/",N1646)-1)</f>
        <v>music</v>
      </c>
      <c r="R1646" t="str">
        <f>RIGHT(N1646,LEN(N1646)-SEARCH("/",N1646))</f>
        <v>pop</v>
      </c>
      <c r="S1646" s="11">
        <f>(((J1646/60)/60)/24)+DATE(1970,1,1)+(-8/24)</f>
        <v>41174.726388888885</v>
      </c>
      <c r="T1646" s="11">
        <f>(((I1646/60)/60)/24)+DATE(1970,1,1)+(-8/24)</f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>LEFT(N1647,SEARCH("/",N1647)-1)</f>
        <v>music</v>
      </c>
      <c r="R1647" t="str">
        <f>RIGHT(N1647,LEN(N1647)-SEARCH("/",N1647))</f>
        <v>pop</v>
      </c>
      <c r="S1647" s="11">
        <f>(((J1647/60)/60)/24)+DATE(1970,1,1)+(-8/24)</f>
        <v>41521.284027777772</v>
      </c>
      <c r="T1647" s="11">
        <f>(((I1647/60)/60)/24)+DATE(1970,1,1)+(-8/24)</f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>LEFT(N1648,SEARCH("/",N1648)-1)</f>
        <v>music</v>
      </c>
      <c r="R1648" t="str">
        <f>RIGHT(N1648,LEN(N1648)-SEARCH("/",N1648))</f>
        <v>pop</v>
      </c>
      <c r="S1648" s="11">
        <f>(((J1648/60)/60)/24)+DATE(1970,1,1)+(-8/24)</f>
        <v>41833.116932870369</v>
      </c>
      <c r="T1648" s="11">
        <f>(((I1648/60)/60)/24)+DATE(1970,1,1)+(-8/24)</f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>LEFT(N1649,SEARCH("/",N1649)-1)</f>
        <v>music</v>
      </c>
      <c r="R1649" t="str">
        <f>RIGHT(N1649,LEN(N1649)-SEARCH("/",N1649))</f>
        <v>pop</v>
      </c>
      <c r="S1649" s="11">
        <f>(((J1649/60)/60)/24)+DATE(1970,1,1)+(-8/24)</f>
        <v>41039.076122685183</v>
      </c>
      <c r="T1649" s="11">
        <f>(((I1649/60)/60)/24)+DATE(1970,1,1)+(-8/24)</f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>LEFT(N1650,SEARCH("/",N1650)-1)</f>
        <v>music</v>
      </c>
      <c r="R1650" t="str">
        <f>RIGHT(N1650,LEN(N1650)-SEARCH("/",N1650))</f>
        <v>pop</v>
      </c>
      <c r="S1650" s="11">
        <f>(((J1650/60)/60)/24)+DATE(1970,1,1)+(-8/24)</f>
        <v>40592.371319444443</v>
      </c>
      <c r="T1650" s="11">
        <f>(((I1650/60)/60)/24)+DATE(1970,1,1)+(-8/24)</f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>LEFT(N1651,SEARCH("/",N1651)-1)</f>
        <v>music</v>
      </c>
      <c r="R1651" t="str">
        <f>RIGHT(N1651,LEN(N1651)-SEARCH("/",N1651))</f>
        <v>pop</v>
      </c>
      <c r="S1651" s="11">
        <f>(((J1651/60)/60)/24)+DATE(1970,1,1)+(-8/24)</f>
        <v>41737.351331018515</v>
      </c>
      <c r="T1651" s="11">
        <f>(((I1651/60)/60)/24)+DATE(1970,1,1)+(-8/24)</f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>LEFT(N1652,SEARCH("/",N1652)-1)</f>
        <v>music</v>
      </c>
      <c r="R1652" t="str">
        <f>RIGHT(N1652,LEN(N1652)-SEARCH("/",N1652))</f>
        <v>pop</v>
      </c>
      <c r="S1652" s="11">
        <f>(((J1652/60)/60)/24)+DATE(1970,1,1)+(-8/24)</f>
        <v>41526.102280092593</v>
      </c>
      <c r="T1652" s="11">
        <f>(((I1652/60)/60)/24)+DATE(1970,1,1)+(-8/24)</f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>LEFT(N1653,SEARCH("/",N1653)-1)</f>
        <v>music</v>
      </c>
      <c r="R1653" t="str">
        <f>RIGHT(N1653,LEN(N1653)-SEARCH("/",N1653))</f>
        <v>pop</v>
      </c>
      <c r="S1653" s="11">
        <f>(((J1653/60)/60)/24)+DATE(1970,1,1)+(-8/24)</f>
        <v>40625.567361111105</v>
      </c>
      <c r="T1653" s="11">
        <f>(((I1653/60)/60)/24)+DATE(1970,1,1)+(-8/24)</f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>LEFT(N1654,SEARCH("/",N1654)-1)</f>
        <v>music</v>
      </c>
      <c r="R1654" t="str">
        <f>RIGHT(N1654,LEN(N1654)-SEARCH("/",N1654))</f>
        <v>pop</v>
      </c>
      <c r="S1654" s="11">
        <f>(((J1654/60)/60)/24)+DATE(1970,1,1)+(-8/24)</f>
        <v>41572.159641203703</v>
      </c>
      <c r="T1654" s="11">
        <f>(((I1654/60)/60)/24)+DATE(1970,1,1)+(-8/24)</f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>LEFT(N1655,SEARCH("/",N1655)-1)</f>
        <v>music</v>
      </c>
      <c r="R1655" t="str">
        <f>RIGHT(N1655,LEN(N1655)-SEARCH("/",N1655))</f>
        <v>pop</v>
      </c>
      <c r="S1655" s="11">
        <f>(((J1655/60)/60)/24)+DATE(1970,1,1)+(-8/24)</f>
        <v>40626.501111111109</v>
      </c>
      <c r="T1655" s="11">
        <f>(((I1655/60)/60)/24)+DATE(1970,1,1)+(-8/24)</f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>LEFT(N1656,SEARCH("/",N1656)-1)</f>
        <v>music</v>
      </c>
      <c r="R1656" t="str">
        <f>RIGHT(N1656,LEN(N1656)-SEARCH("/",N1656))</f>
        <v>pop</v>
      </c>
      <c r="S1656" s="11">
        <f>(((J1656/60)/60)/24)+DATE(1970,1,1)+(-8/24)</f>
        <v>40987.557407407403</v>
      </c>
      <c r="T1656" s="11">
        <f>(((I1656/60)/60)/24)+DATE(1970,1,1)+(-8/24)</f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>LEFT(N1657,SEARCH("/",N1657)-1)</f>
        <v>music</v>
      </c>
      <c r="R1657" t="str">
        <f>RIGHT(N1657,LEN(N1657)-SEARCH("/",N1657))</f>
        <v>pop</v>
      </c>
      <c r="S1657" s="11">
        <f>(((J1657/60)/60)/24)+DATE(1970,1,1)+(-8/24)</f>
        <v>40974.458564814813</v>
      </c>
      <c r="T1657" s="11">
        <f>(((I1657/60)/60)/24)+DATE(1970,1,1)+(-8/24)</f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>LEFT(N1658,SEARCH("/",N1658)-1)</f>
        <v>music</v>
      </c>
      <c r="R1658" t="str">
        <f>RIGHT(N1658,LEN(N1658)-SEARCH("/",N1658))</f>
        <v>pop</v>
      </c>
      <c r="S1658" s="11">
        <f>(((J1658/60)/60)/24)+DATE(1970,1,1)+(-8/24)</f>
        <v>41226.595509259256</v>
      </c>
      <c r="T1658" s="11">
        <f>(((I1658/60)/60)/24)+DATE(1970,1,1)+(-8/24)</f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>LEFT(N1659,SEARCH("/",N1659)-1)</f>
        <v>music</v>
      </c>
      <c r="R1659" t="str">
        <f>RIGHT(N1659,LEN(N1659)-SEARCH("/",N1659))</f>
        <v>pop</v>
      </c>
      <c r="S1659" s="11">
        <f>(((J1659/60)/60)/24)+DATE(1970,1,1)+(-8/24)</f>
        <v>41023.448703703703</v>
      </c>
      <c r="T1659" s="11">
        <f>(((I1659/60)/60)/24)+DATE(1970,1,1)+(-8/24)</f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>LEFT(N1660,SEARCH("/",N1660)-1)</f>
        <v>music</v>
      </c>
      <c r="R1660" t="str">
        <f>RIGHT(N1660,LEN(N1660)-SEARCH("/",N1660))</f>
        <v>pop</v>
      </c>
      <c r="S1660" s="11">
        <f>(((J1660/60)/60)/24)+DATE(1970,1,1)+(-8/24)</f>
        <v>41222.888506944444</v>
      </c>
      <c r="T1660" s="11">
        <f>(((I1660/60)/60)/24)+DATE(1970,1,1)+(-8/24)</f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>LEFT(N1661,SEARCH("/",N1661)-1)</f>
        <v>music</v>
      </c>
      <c r="R1661" t="str">
        <f>RIGHT(N1661,LEN(N1661)-SEARCH("/",N1661))</f>
        <v>pop</v>
      </c>
      <c r="S1661" s="11">
        <f>(((J1661/60)/60)/24)+DATE(1970,1,1)+(-8/24)</f>
        <v>41596.580104166664</v>
      </c>
      <c r="T1661" s="11">
        <f>(((I1661/60)/60)/24)+DATE(1970,1,1)+(-8/24)</f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>LEFT(N1662,SEARCH("/",N1662)-1)</f>
        <v>music</v>
      </c>
      <c r="R1662" t="str">
        <f>RIGHT(N1662,LEN(N1662)-SEARCH("/",N1662))</f>
        <v>pop</v>
      </c>
      <c r="S1662" s="11">
        <f>(((J1662/60)/60)/24)+DATE(1970,1,1)+(-8/24)</f>
        <v>42459.360532407409</v>
      </c>
      <c r="T1662" s="11">
        <f>(((I1662/60)/60)/24)+DATE(1970,1,1)+(-8/24)</f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>LEFT(N1663,SEARCH("/",N1663)-1)</f>
        <v>music</v>
      </c>
      <c r="R1663" t="str">
        <f>RIGHT(N1663,LEN(N1663)-SEARCH("/",N1663))</f>
        <v>pop</v>
      </c>
      <c r="S1663" s="11">
        <f>(((J1663/60)/60)/24)+DATE(1970,1,1)+(-8/24)</f>
        <v>42343.664710648147</v>
      </c>
      <c r="T1663" s="11">
        <f>(((I1663/60)/60)/24)+DATE(1970,1,1)+(-8/24)</f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>LEFT(N1664,SEARCH("/",N1664)-1)</f>
        <v>music</v>
      </c>
      <c r="R1664" t="str">
        <f>RIGHT(N1664,LEN(N1664)-SEARCH("/",N1664))</f>
        <v>pop</v>
      </c>
      <c r="S1664" s="11">
        <f>(((J1664/60)/60)/24)+DATE(1970,1,1)+(-8/24)</f>
        <v>40847.864999999998</v>
      </c>
      <c r="T1664" s="11">
        <f>(((I1664/60)/60)/24)+DATE(1970,1,1)+(-8/24)</f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>LEFT(N1665,SEARCH("/",N1665)-1)</f>
        <v>music</v>
      </c>
      <c r="R1665" t="str">
        <f>RIGHT(N1665,LEN(N1665)-SEARCH("/",N1665))</f>
        <v>pop</v>
      </c>
      <c r="S1665" s="11">
        <f>(((J1665/60)/60)/24)+DATE(1970,1,1)+(-8/24)</f>
        <v>42005.688738425924</v>
      </c>
      <c r="T1665" s="11">
        <f>(((I1665/60)/60)/24)+DATE(1970,1,1)+(-8/24)</f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>LEFT(N1666,SEARCH("/",N1666)-1)</f>
        <v>music</v>
      </c>
      <c r="R1666" t="str">
        <f>RIGHT(N1666,LEN(N1666)-SEARCH("/",N1666))</f>
        <v>pop</v>
      </c>
      <c r="S1666" s="11">
        <f>(((J1666/60)/60)/24)+DATE(1970,1,1)+(-8/24)</f>
        <v>40939.428449074068</v>
      </c>
      <c r="T1666" s="11">
        <f>(((I1666/60)/60)/24)+DATE(1970,1,1)+(-8/24)</f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>LEFT(N1667,SEARCH("/",N1667)-1)</f>
        <v>music</v>
      </c>
      <c r="R1667" t="str">
        <f>RIGHT(N1667,LEN(N1667)-SEARCH("/",N1667))</f>
        <v>pop</v>
      </c>
      <c r="S1667" s="11">
        <f>(((J1667/60)/60)/24)+DATE(1970,1,1)+(-8/24)</f>
        <v>40564.316122685181</v>
      </c>
      <c r="T1667" s="11">
        <f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>LEFT(N1668,SEARCH("/",N1668)-1)</f>
        <v>music</v>
      </c>
      <c r="R1668" t="str">
        <f>RIGHT(N1668,LEN(N1668)-SEARCH("/",N1668))</f>
        <v>pop</v>
      </c>
      <c r="S1668" s="11">
        <f>(((J1668/60)/60)/24)+DATE(1970,1,1)+(-8/24)</f>
        <v>41330.91982638889</v>
      </c>
      <c r="T1668" s="11">
        <f>(((I1668/60)/60)/24)+DATE(1970,1,1)+(-8/24)</f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>LEFT(N1669,SEARCH("/",N1669)-1)</f>
        <v>music</v>
      </c>
      <c r="R1669" t="str">
        <f>RIGHT(N1669,LEN(N1669)-SEARCH("/",N1669))</f>
        <v>pop</v>
      </c>
      <c r="S1669" s="11">
        <f>(((J1669/60)/60)/24)+DATE(1970,1,1)+(-8/24)</f>
        <v>41681.737245370365</v>
      </c>
      <c r="T1669" s="11">
        <f>(((I1669/60)/60)/24)+DATE(1970,1,1)+(-8/24)</f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>LEFT(N1670,SEARCH("/",N1670)-1)</f>
        <v>music</v>
      </c>
      <c r="R1670" t="str">
        <f>RIGHT(N1670,LEN(N1670)-SEARCH("/",N1670))</f>
        <v>pop</v>
      </c>
      <c r="S1670" s="11">
        <f>(((J1670/60)/60)/24)+DATE(1970,1,1)+(-8/24)</f>
        <v>40844.816423611104</v>
      </c>
      <c r="T1670" s="11">
        <f>(((I1670/60)/60)/24)+DATE(1970,1,1)+(-8/24)</f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>LEFT(N1671,SEARCH("/",N1671)-1)</f>
        <v>music</v>
      </c>
      <c r="R1671" t="str">
        <f>RIGHT(N1671,LEN(N1671)-SEARCH("/",N1671))</f>
        <v>pop</v>
      </c>
      <c r="S1671" s="11">
        <f>(((J1671/60)/60)/24)+DATE(1970,1,1)+(-8/24)</f>
        <v>42461.551805555551</v>
      </c>
      <c r="T1671" s="11">
        <f>(((I1671/60)/60)/24)+DATE(1970,1,1)+(-8/24)</f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>LEFT(N1672,SEARCH("/",N1672)-1)</f>
        <v>music</v>
      </c>
      <c r="R1672" t="str">
        <f>RIGHT(N1672,LEN(N1672)-SEARCH("/",N1672))</f>
        <v>pop</v>
      </c>
      <c r="S1672" s="11">
        <f>(((J1672/60)/60)/24)+DATE(1970,1,1)+(-8/24)</f>
        <v>40313.597210648149</v>
      </c>
      <c r="T1672" s="11">
        <f>(((I1672/60)/60)/24)+DATE(1970,1,1)+(-8/24)</f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>LEFT(N1673,SEARCH("/",N1673)-1)</f>
        <v>music</v>
      </c>
      <c r="R1673" t="str">
        <f>RIGHT(N1673,LEN(N1673)-SEARCH("/",N1673))</f>
        <v>pop</v>
      </c>
      <c r="S1673" s="11">
        <f>(((J1673/60)/60)/24)+DATE(1970,1,1)+(-8/24)</f>
        <v>42553.210810185185</v>
      </c>
      <c r="T1673" s="11">
        <f>(((I1673/60)/60)/24)+DATE(1970,1,1)+(-8/24)</f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>LEFT(N1674,SEARCH("/",N1674)-1)</f>
        <v>music</v>
      </c>
      <c r="R1674" t="str">
        <f>RIGHT(N1674,LEN(N1674)-SEARCH("/",N1674))</f>
        <v>pop</v>
      </c>
      <c r="S1674" s="11">
        <f>(((J1674/60)/60)/24)+DATE(1970,1,1)+(-8/24)</f>
        <v>41034.323263888888</v>
      </c>
      <c r="T1674" s="11">
        <f>(((I1674/60)/60)/24)+DATE(1970,1,1)+(-8/24)</f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>LEFT(N1675,SEARCH("/",N1675)-1)</f>
        <v>music</v>
      </c>
      <c r="R1675" t="str">
        <f>RIGHT(N1675,LEN(N1675)-SEARCH("/",N1675))</f>
        <v>pop</v>
      </c>
      <c r="S1675" s="11">
        <f>(((J1675/60)/60)/24)+DATE(1970,1,1)+(-8/24)</f>
        <v>42039.545046296298</v>
      </c>
      <c r="T1675" s="11">
        <f>(((I1675/60)/60)/24)+DATE(1970,1,1)+(-8/24)</f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>LEFT(N1676,SEARCH("/",N1676)-1)</f>
        <v>music</v>
      </c>
      <c r="R1676" t="str">
        <f>RIGHT(N1676,LEN(N1676)-SEARCH("/",N1676))</f>
        <v>pop</v>
      </c>
      <c r="S1676" s="11">
        <f>(((J1676/60)/60)/24)+DATE(1970,1,1)+(-8/24)</f>
        <v>42569.272060185183</v>
      </c>
      <c r="T1676" s="11">
        <f>(((I1676/60)/60)/24)+DATE(1970,1,1)+(-8/24)</f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>LEFT(N1677,SEARCH("/",N1677)-1)</f>
        <v>music</v>
      </c>
      <c r="R1677" t="str">
        <f>RIGHT(N1677,LEN(N1677)-SEARCH("/",N1677))</f>
        <v>pop</v>
      </c>
      <c r="S1677" s="11">
        <f>(((J1677/60)/60)/24)+DATE(1970,1,1)+(-8/24)</f>
        <v>40802.399768518517</v>
      </c>
      <c r="T1677" s="11">
        <f>(((I1677/60)/60)/24)+DATE(1970,1,1)+(-8/24)</f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>LEFT(N1678,SEARCH("/",N1678)-1)</f>
        <v>music</v>
      </c>
      <c r="R1678" t="str">
        <f>RIGHT(N1678,LEN(N1678)-SEARCH("/",N1678))</f>
        <v>pop</v>
      </c>
      <c r="S1678" s="11">
        <f>(((J1678/60)/60)/24)+DATE(1970,1,1)+(-8/24)</f>
        <v>40973.392905092594</v>
      </c>
      <c r="T1678" s="11">
        <f>(((I1678/60)/60)/24)+DATE(1970,1,1)+(-8/24)</f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>LEFT(N1679,SEARCH("/",N1679)-1)</f>
        <v>music</v>
      </c>
      <c r="R1679" t="str">
        <f>RIGHT(N1679,LEN(N1679)-SEARCH("/",N1679))</f>
        <v>pop</v>
      </c>
      <c r="S1679" s="11">
        <f>(((J1679/60)/60)/24)+DATE(1970,1,1)+(-8/24)</f>
        <v>42416.073796296296</v>
      </c>
      <c r="T1679" s="11">
        <f>(((I1679/60)/60)/24)+DATE(1970,1,1)+(-8/24)</f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>LEFT(N1680,SEARCH("/",N1680)-1)</f>
        <v>music</v>
      </c>
      <c r="R1680" t="str">
        <f>RIGHT(N1680,LEN(N1680)-SEARCH("/",N1680))</f>
        <v>pop</v>
      </c>
      <c r="S1680" s="11">
        <f>(((J1680/60)/60)/24)+DATE(1970,1,1)+(-8/24)</f>
        <v>41662.521655092591</v>
      </c>
      <c r="T1680" s="11">
        <f>(((I1680/60)/60)/24)+DATE(1970,1,1)+(-8/24)</f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>LEFT(N1681,SEARCH("/",N1681)-1)</f>
        <v>music</v>
      </c>
      <c r="R1681" t="str">
        <f>RIGHT(N1681,LEN(N1681)-SEARCH("/",N1681))</f>
        <v>pop</v>
      </c>
      <c r="S1681" s="11">
        <f>(((J1681/60)/60)/24)+DATE(1970,1,1)+(-8/24)</f>
        <v>40722.735474537032</v>
      </c>
      <c r="T1681" s="11">
        <f>(((I1681/60)/60)/24)+DATE(1970,1,1)+(-8/24)</f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>LEFT(N1682,SEARCH("/",N1682)-1)</f>
        <v>music</v>
      </c>
      <c r="R1682" t="str">
        <f>RIGHT(N1682,LEN(N1682)-SEARCH("/",N1682))</f>
        <v>pop</v>
      </c>
      <c r="S1682" s="11">
        <f>(((J1682/60)/60)/24)+DATE(1970,1,1)+(-8/24)</f>
        <v>41802.424386574072</v>
      </c>
      <c r="T1682" s="11">
        <f>(((I1682/60)/60)/24)+DATE(1970,1,1)+(-8/24)</f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>LEFT(N1683,SEARCH("/",N1683)-1)</f>
        <v>music</v>
      </c>
      <c r="R1683" t="str">
        <f>RIGHT(N1683,LEN(N1683)-SEARCH("/",N1683))</f>
        <v>faith</v>
      </c>
      <c r="S1683" s="11">
        <f>(((J1683/60)/60)/24)+DATE(1970,1,1)+(-8/24)</f>
        <v>42773.78800925926</v>
      </c>
      <c r="T1683" s="11">
        <f>(((I1683/60)/60)/24)+DATE(1970,1,1)+(-8/24)</f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>LEFT(N1684,SEARCH("/",N1684)-1)</f>
        <v>music</v>
      </c>
      <c r="R1684" t="str">
        <f>RIGHT(N1684,LEN(N1684)-SEARCH("/",N1684))</f>
        <v>faith</v>
      </c>
      <c r="S1684" s="11">
        <f>(((J1684/60)/60)/24)+DATE(1970,1,1)+(-8/24)</f>
        <v>42778.880324074074</v>
      </c>
      <c r="T1684" s="11">
        <f>(((I1684/60)/60)/24)+DATE(1970,1,1)+(-8/24)</f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>LEFT(N1685,SEARCH("/",N1685)-1)</f>
        <v>music</v>
      </c>
      <c r="R1685" t="str">
        <f>RIGHT(N1685,LEN(N1685)-SEARCH("/",N1685))</f>
        <v>faith</v>
      </c>
      <c r="S1685" s="11">
        <f>(((J1685/60)/60)/24)+DATE(1970,1,1)+(-8/24)</f>
        <v>42808.44835648148</v>
      </c>
      <c r="T1685" s="11">
        <f>(((I1685/60)/60)/24)+DATE(1970,1,1)+(-8/24)</f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>LEFT(N1686,SEARCH("/",N1686)-1)</f>
        <v>music</v>
      </c>
      <c r="R1686" t="str">
        <f>RIGHT(N1686,LEN(N1686)-SEARCH("/",N1686))</f>
        <v>faith</v>
      </c>
      <c r="S1686" s="11">
        <f>(((J1686/60)/60)/24)+DATE(1970,1,1)+(-8/24)</f>
        <v>42783.481956018521</v>
      </c>
      <c r="T1686" s="11">
        <f>(((I1686/60)/60)/24)+DATE(1970,1,1)+(-8/24)</f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>LEFT(N1687,SEARCH("/",N1687)-1)</f>
        <v>music</v>
      </c>
      <c r="R1687" t="str">
        <f>RIGHT(N1687,LEN(N1687)-SEARCH("/",N1687))</f>
        <v>faith</v>
      </c>
      <c r="S1687" s="11">
        <f>(((J1687/60)/60)/24)+DATE(1970,1,1)+(-8/24)</f>
        <v>42787.916932870365</v>
      </c>
      <c r="T1687" s="11">
        <f>(((I1687/60)/60)/24)+DATE(1970,1,1)+(-8/24)</f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>LEFT(N1688,SEARCH("/",N1688)-1)</f>
        <v>music</v>
      </c>
      <c r="R1688" t="str">
        <f>RIGHT(N1688,LEN(N1688)-SEARCH("/",N1688))</f>
        <v>faith</v>
      </c>
      <c r="S1688" s="11">
        <f>(((J1688/60)/60)/24)+DATE(1970,1,1)+(-8/24)</f>
        <v>42792.510636574072</v>
      </c>
      <c r="T1688" s="11">
        <f>(((I1688/60)/60)/24)+DATE(1970,1,1)+(-8/24)</f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>LEFT(N1689,SEARCH("/",N1689)-1)</f>
        <v>music</v>
      </c>
      <c r="R1689" t="str">
        <f>RIGHT(N1689,LEN(N1689)-SEARCH("/",N1689))</f>
        <v>faith</v>
      </c>
      <c r="S1689" s="11">
        <f>(((J1689/60)/60)/24)+DATE(1970,1,1)+(-8/24)</f>
        <v>42801.713483796295</v>
      </c>
      <c r="T1689" s="11">
        <f>(((I1689/60)/60)/24)+DATE(1970,1,1)+(-8/24)</f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>LEFT(N1690,SEARCH("/",N1690)-1)</f>
        <v>music</v>
      </c>
      <c r="R1690" t="str">
        <f>RIGHT(N1690,LEN(N1690)-SEARCH("/",N1690))</f>
        <v>faith</v>
      </c>
      <c r="S1690" s="11">
        <f>(((J1690/60)/60)/24)+DATE(1970,1,1)+(-8/24)</f>
        <v>42804.201319444437</v>
      </c>
      <c r="T1690" s="11">
        <f>(((I1690/60)/60)/24)+DATE(1970,1,1)+(-8/24)</f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>LEFT(N1691,SEARCH("/",N1691)-1)</f>
        <v>music</v>
      </c>
      <c r="R1691" t="str">
        <f>RIGHT(N1691,LEN(N1691)-SEARCH("/",N1691))</f>
        <v>faith</v>
      </c>
      <c r="S1691" s="11">
        <f>(((J1691/60)/60)/24)+DATE(1970,1,1)+(-8/24)</f>
        <v>42780.609143518515</v>
      </c>
      <c r="T1691" s="11">
        <f>(((I1691/60)/60)/24)+DATE(1970,1,1)+(-8/24)</f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>LEFT(N1692,SEARCH("/",N1692)-1)</f>
        <v>music</v>
      </c>
      <c r="R1692" t="str">
        <f>RIGHT(N1692,LEN(N1692)-SEARCH("/",N1692))</f>
        <v>faith</v>
      </c>
      <c r="S1692" s="11">
        <f>(((J1692/60)/60)/24)+DATE(1970,1,1)+(-8/24)</f>
        <v>42801.097708333335</v>
      </c>
      <c r="T1692" s="11">
        <f>(((I1692/60)/60)/24)+DATE(1970,1,1)+(-8/24)</f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>LEFT(N1693,SEARCH("/",N1693)-1)</f>
        <v>music</v>
      </c>
      <c r="R1693" t="str">
        <f>RIGHT(N1693,LEN(N1693)-SEARCH("/",N1693))</f>
        <v>faith</v>
      </c>
      <c r="S1693" s="11">
        <f>(((J1693/60)/60)/24)+DATE(1970,1,1)+(-8/24)</f>
        <v>42795.36814814814</v>
      </c>
      <c r="T1693" s="11">
        <f>(((I1693/60)/60)/24)+DATE(1970,1,1)+(-8/24)</f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>LEFT(N1694,SEARCH("/",N1694)-1)</f>
        <v>music</v>
      </c>
      <c r="R1694" t="str">
        <f>RIGHT(N1694,LEN(N1694)-SEARCH("/",N1694))</f>
        <v>faith</v>
      </c>
      <c r="S1694" s="11">
        <f>(((J1694/60)/60)/24)+DATE(1970,1,1)+(-8/24)</f>
        <v>42787.81790509259</v>
      </c>
      <c r="T1694" s="11">
        <f>(((I1694/60)/60)/24)+DATE(1970,1,1)+(-8/24)</f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>LEFT(N1695,SEARCH("/",N1695)-1)</f>
        <v>music</v>
      </c>
      <c r="R1695" t="str">
        <f>RIGHT(N1695,LEN(N1695)-SEARCH("/",N1695))</f>
        <v>faith</v>
      </c>
      <c r="S1695" s="11">
        <f>(((J1695/60)/60)/24)+DATE(1970,1,1)+(-8/24)</f>
        <v>42803.586944444447</v>
      </c>
      <c r="T1695" s="11">
        <f>(((I1695/60)/60)/24)+DATE(1970,1,1)+(-8/24)</f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>LEFT(N1696,SEARCH("/",N1696)-1)</f>
        <v>music</v>
      </c>
      <c r="R1696" t="str">
        <f>RIGHT(N1696,LEN(N1696)-SEARCH("/",N1696))</f>
        <v>faith</v>
      </c>
      <c r="S1696" s="11">
        <f>(((J1696/60)/60)/24)+DATE(1970,1,1)+(-8/24)</f>
        <v>42791.336504629631</v>
      </c>
      <c r="T1696" s="11">
        <f>(((I1696/60)/60)/24)+DATE(1970,1,1)+(-8/24)</f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>LEFT(N1697,SEARCH("/",N1697)-1)</f>
        <v>music</v>
      </c>
      <c r="R1697" t="str">
        <f>RIGHT(N1697,LEN(N1697)-SEARCH("/",N1697))</f>
        <v>faith</v>
      </c>
      <c r="S1697" s="11">
        <f>(((J1697/60)/60)/24)+DATE(1970,1,1)+(-8/24)</f>
        <v>42800.698078703703</v>
      </c>
      <c r="T1697" s="11">
        <f>(((I1697/60)/60)/24)+DATE(1970,1,1)+(-8/24)</f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>LEFT(N1698,SEARCH("/",N1698)-1)</f>
        <v>music</v>
      </c>
      <c r="R1698" t="str">
        <f>RIGHT(N1698,LEN(N1698)-SEARCH("/",N1698))</f>
        <v>faith</v>
      </c>
      <c r="S1698" s="11">
        <f>(((J1698/60)/60)/24)+DATE(1970,1,1)+(-8/24)</f>
        <v>42795.736238425925</v>
      </c>
      <c r="T1698" s="11">
        <f>(((I1698/60)/60)/24)+DATE(1970,1,1)+(-8/24)</f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>LEFT(N1699,SEARCH("/",N1699)-1)</f>
        <v>music</v>
      </c>
      <c r="R1699" t="str">
        <f>RIGHT(N1699,LEN(N1699)-SEARCH("/",N1699))</f>
        <v>faith</v>
      </c>
      <c r="S1699" s="11">
        <f>(((J1699/60)/60)/24)+DATE(1970,1,1)+(-8/24)</f>
        <v>42804.69962962962</v>
      </c>
      <c r="T1699" s="11">
        <f>(((I1699/60)/60)/24)+DATE(1970,1,1)+(-8/24)</f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>LEFT(N1700,SEARCH("/",N1700)-1)</f>
        <v>music</v>
      </c>
      <c r="R1700" t="str">
        <f>RIGHT(N1700,LEN(N1700)-SEARCH("/",N1700))</f>
        <v>faith</v>
      </c>
      <c r="S1700" s="11">
        <f>(((J1700/60)/60)/24)+DATE(1970,1,1)+(-8/24)</f>
        <v>42795.874537037038</v>
      </c>
      <c r="T1700" s="11">
        <f>(((I1700/60)/60)/24)+DATE(1970,1,1)+(-8/24)</f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>LEFT(N1701,SEARCH("/",N1701)-1)</f>
        <v>music</v>
      </c>
      <c r="R1701" t="str">
        <f>RIGHT(N1701,LEN(N1701)-SEARCH("/",N1701))</f>
        <v>faith</v>
      </c>
      <c r="S1701" s="11">
        <f>(((J1701/60)/60)/24)+DATE(1970,1,1)+(-8/24)</f>
        <v>42806.530613425923</v>
      </c>
      <c r="T1701" s="11">
        <f>(((I1701/60)/60)/24)+DATE(1970,1,1)+(-8/24)</f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>LEFT(N1702,SEARCH("/",N1702)-1)</f>
        <v>music</v>
      </c>
      <c r="R1702" t="str">
        <f>RIGHT(N1702,LEN(N1702)-SEARCH("/",N1702))</f>
        <v>faith</v>
      </c>
      <c r="S1702" s="11">
        <f>(((J1702/60)/60)/24)+DATE(1970,1,1)+(-8/24)</f>
        <v>42795.738310185181</v>
      </c>
      <c r="T1702" s="11">
        <f>(((I1702/60)/60)/24)+DATE(1970,1,1)+(-8/24)</f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>LEFT(N1703,SEARCH("/",N1703)-1)</f>
        <v>music</v>
      </c>
      <c r="R1703" t="str">
        <f>RIGHT(N1703,LEN(N1703)-SEARCH("/",N1703))</f>
        <v>faith</v>
      </c>
      <c r="S1703" s="11">
        <f>(((J1703/60)/60)/24)+DATE(1970,1,1)+(-8/24)</f>
        <v>41989.331076388888</v>
      </c>
      <c r="T1703" s="11">
        <f>(((I1703/60)/60)/24)+DATE(1970,1,1)+(-8/24)</f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>LEFT(N1704,SEARCH("/",N1704)-1)</f>
        <v>music</v>
      </c>
      <c r="R1704" t="str">
        <f>RIGHT(N1704,LEN(N1704)-SEARCH("/",N1704))</f>
        <v>faith</v>
      </c>
      <c r="S1704" s="11">
        <f>(((J1704/60)/60)/24)+DATE(1970,1,1)+(-8/24)</f>
        <v>42063.536458333336</v>
      </c>
      <c r="T1704" s="11">
        <f>(((I1704/60)/60)/24)+DATE(1970,1,1)+(-8/24)</f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>LEFT(N1705,SEARCH("/",N1705)-1)</f>
        <v>music</v>
      </c>
      <c r="R1705" t="str">
        <f>RIGHT(N1705,LEN(N1705)-SEARCH("/",N1705))</f>
        <v>faith</v>
      </c>
      <c r="S1705" s="11">
        <f>(((J1705/60)/60)/24)+DATE(1970,1,1)+(-8/24)</f>
        <v>42186.948344907411</v>
      </c>
      <c r="T1705" s="11">
        <f>(((I1705/60)/60)/24)+DATE(1970,1,1)+(-8/24)</f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>LEFT(N1706,SEARCH("/",N1706)-1)</f>
        <v>music</v>
      </c>
      <c r="R1706" t="str">
        <f>RIGHT(N1706,LEN(N1706)-SEARCH("/",N1706))</f>
        <v>faith</v>
      </c>
      <c r="S1706" s="11">
        <f>(((J1706/60)/60)/24)+DATE(1970,1,1)+(-8/24)</f>
        <v>42020.806400462963</v>
      </c>
      <c r="T1706" s="11">
        <f>(((I1706/60)/60)/24)+DATE(1970,1,1)+(-8/24)</f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>LEFT(N1707,SEARCH("/",N1707)-1)</f>
        <v>music</v>
      </c>
      <c r="R1707" t="str">
        <f>RIGHT(N1707,LEN(N1707)-SEARCH("/",N1707))</f>
        <v>faith</v>
      </c>
      <c r="S1707" s="11">
        <f>(((J1707/60)/60)/24)+DATE(1970,1,1)+(-8/24)</f>
        <v>42244.683402777773</v>
      </c>
      <c r="T1707" s="11">
        <f>(((I1707/60)/60)/24)+DATE(1970,1,1)+(-8/24)</f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>LEFT(N1708,SEARCH("/",N1708)-1)</f>
        <v>music</v>
      </c>
      <c r="R1708" t="str">
        <f>RIGHT(N1708,LEN(N1708)-SEARCH("/",N1708))</f>
        <v>faith</v>
      </c>
      <c r="S1708" s="11">
        <f>(((J1708/60)/60)/24)+DATE(1970,1,1)+(-8/24)</f>
        <v>42178.973055555551</v>
      </c>
      <c r="T1708" s="11">
        <f>(((I1708/60)/60)/24)+DATE(1970,1,1)+(-8/24)</f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>LEFT(N1709,SEARCH("/",N1709)-1)</f>
        <v>music</v>
      </c>
      <c r="R1709" t="str">
        <f>RIGHT(N1709,LEN(N1709)-SEARCH("/",N1709))</f>
        <v>faith</v>
      </c>
      <c r="S1709" s="11">
        <f>(((J1709/60)/60)/24)+DATE(1970,1,1)+(-8/24)</f>
        <v>42427.387673611105</v>
      </c>
      <c r="T1709" s="11">
        <f>(((I1709/60)/60)/24)+DATE(1970,1,1)+(-8/24)</f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>LEFT(N1710,SEARCH("/",N1710)-1)</f>
        <v>music</v>
      </c>
      <c r="R1710" t="str">
        <f>RIGHT(N1710,LEN(N1710)-SEARCH("/",N1710))</f>
        <v>faith</v>
      </c>
      <c r="S1710" s="11">
        <f>(((J1710/60)/60)/24)+DATE(1970,1,1)+(-8/24)</f>
        <v>42451.533634259256</v>
      </c>
      <c r="T1710" s="11">
        <f>(((I1710/60)/60)/24)+DATE(1970,1,1)+(-8/24)</f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>LEFT(N1711,SEARCH("/",N1711)-1)</f>
        <v>music</v>
      </c>
      <c r="R1711" t="str">
        <f>RIGHT(N1711,LEN(N1711)-SEARCH("/",N1711))</f>
        <v>faith</v>
      </c>
      <c r="S1711" s="11">
        <f>(((J1711/60)/60)/24)+DATE(1970,1,1)+(-8/24)</f>
        <v>41841.230486111104</v>
      </c>
      <c r="T1711" s="11">
        <f>(((I1711/60)/60)/24)+DATE(1970,1,1)+(-8/24)</f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>LEFT(N1712,SEARCH("/",N1712)-1)</f>
        <v>music</v>
      </c>
      <c r="R1712" t="str">
        <f>RIGHT(N1712,LEN(N1712)-SEARCH("/",N1712))</f>
        <v>faith</v>
      </c>
      <c r="S1712" s="11">
        <f>(((J1712/60)/60)/24)+DATE(1970,1,1)+(-8/24)</f>
        <v>42341.257962962954</v>
      </c>
      <c r="T1712" s="11">
        <f>(((I1712/60)/60)/24)+DATE(1970,1,1)+(-8/24)</f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>LEFT(N1713,SEARCH("/",N1713)-1)</f>
        <v>music</v>
      </c>
      <c r="R1713" t="str">
        <f>RIGHT(N1713,LEN(N1713)-SEARCH("/",N1713))</f>
        <v>faith</v>
      </c>
      <c r="S1713" s="11">
        <f>(((J1713/60)/60)/24)+DATE(1970,1,1)+(-8/24)</f>
        <v>41852.312893518516</v>
      </c>
      <c r="T1713" s="11">
        <f>(((I1713/60)/60)/24)+DATE(1970,1,1)+(-8/24)</f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>LEFT(N1714,SEARCH("/",N1714)-1)</f>
        <v>music</v>
      </c>
      <c r="R1714" t="str">
        <f>RIGHT(N1714,LEN(N1714)-SEARCH("/",N1714))</f>
        <v>faith</v>
      </c>
      <c r="S1714" s="11">
        <f>(((J1714/60)/60)/24)+DATE(1970,1,1)+(-8/24)</f>
        <v>42125.580474537033</v>
      </c>
      <c r="T1714" s="11">
        <f>(((I1714/60)/60)/24)+DATE(1970,1,1)+(-8/24)</f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>LEFT(N1715,SEARCH("/",N1715)-1)</f>
        <v>music</v>
      </c>
      <c r="R1715" t="str">
        <f>RIGHT(N1715,LEN(N1715)-SEARCH("/",N1715))</f>
        <v>faith</v>
      </c>
      <c r="S1715" s="11">
        <f>(((J1715/60)/60)/24)+DATE(1970,1,1)+(-8/24)</f>
        <v>41887.467731481483</v>
      </c>
      <c r="T1715" s="11">
        <f>(((I1715/60)/60)/24)+DATE(1970,1,1)+(-8/24)</f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>LEFT(N1716,SEARCH("/",N1716)-1)</f>
        <v>music</v>
      </c>
      <c r="R1716" t="str">
        <f>RIGHT(N1716,LEN(N1716)-SEARCH("/",N1716))</f>
        <v>faith</v>
      </c>
      <c r="S1716" s="11">
        <f>(((J1716/60)/60)/24)+DATE(1970,1,1)+(-8/24)</f>
        <v>42095.585196759253</v>
      </c>
      <c r="T1716" s="11">
        <f>(((I1716/60)/60)/24)+DATE(1970,1,1)+(-8/24)</f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>LEFT(N1717,SEARCH("/",N1717)-1)</f>
        <v>music</v>
      </c>
      <c r="R1717" t="str">
        <f>RIGHT(N1717,LEN(N1717)-SEARCH("/",N1717))</f>
        <v>faith</v>
      </c>
      <c r="S1717" s="11">
        <f>(((J1717/60)/60)/24)+DATE(1970,1,1)+(-8/24)</f>
        <v>42063.884085648147</v>
      </c>
      <c r="T1717" s="11">
        <f>(((I1717/60)/60)/24)+DATE(1970,1,1)+(-8/24)</f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>LEFT(N1718,SEARCH("/",N1718)-1)</f>
        <v>music</v>
      </c>
      <c r="R1718" t="str">
        <f>RIGHT(N1718,LEN(N1718)-SEARCH("/",N1718))</f>
        <v>faith</v>
      </c>
      <c r="S1718" s="11">
        <f>(((J1718/60)/60)/24)+DATE(1970,1,1)+(-8/24)</f>
        <v>42673.244201388887</v>
      </c>
      <c r="T1718" s="11">
        <f>(((I1718/60)/60)/24)+DATE(1970,1,1)+(-8/24)</f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>LEFT(N1719,SEARCH("/",N1719)-1)</f>
        <v>music</v>
      </c>
      <c r="R1719" t="str">
        <f>RIGHT(N1719,LEN(N1719)-SEARCH("/",N1719))</f>
        <v>faith</v>
      </c>
      <c r="S1719" s="11">
        <f>(((J1719/60)/60)/24)+DATE(1970,1,1)+(-8/24)</f>
        <v>42460.648587962954</v>
      </c>
      <c r="T1719" s="11">
        <f>(((I1719/60)/60)/24)+DATE(1970,1,1)+(-8/24)</f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>LEFT(N1720,SEARCH("/",N1720)-1)</f>
        <v>music</v>
      </c>
      <c r="R1720" t="str">
        <f>RIGHT(N1720,LEN(N1720)-SEARCH("/",N1720))</f>
        <v>faith</v>
      </c>
      <c r="S1720" s="11">
        <f>(((J1720/60)/60)/24)+DATE(1970,1,1)+(-8/24)</f>
        <v>42460.277187499996</v>
      </c>
      <c r="T1720" s="11">
        <f>(((I1720/60)/60)/24)+DATE(1970,1,1)+(-8/24)</f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>LEFT(N1721,SEARCH("/",N1721)-1)</f>
        <v>music</v>
      </c>
      <c r="R1721" t="str">
        <f>RIGHT(N1721,LEN(N1721)-SEARCH("/",N1721))</f>
        <v>faith</v>
      </c>
      <c r="S1721" s="11">
        <f>(((J1721/60)/60)/24)+DATE(1970,1,1)+(-8/24)</f>
        <v>41869.201284722221</v>
      </c>
      <c r="T1721" s="11">
        <f>(((I1721/60)/60)/24)+DATE(1970,1,1)+(-8/24)</f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>LEFT(N1722,SEARCH("/",N1722)-1)</f>
        <v>music</v>
      </c>
      <c r="R1722" t="str">
        <f>RIGHT(N1722,LEN(N1722)-SEARCH("/",N1722))</f>
        <v>faith</v>
      </c>
      <c r="S1722" s="11">
        <f>(((J1722/60)/60)/24)+DATE(1970,1,1)+(-8/24)</f>
        <v>41922.449895833335</v>
      </c>
      <c r="T1722" s="11">
        <f>(((I1722/60)/60)/24)+DATE(1970,1,1)+(-8/24)</f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>LEFT(N1723,SEARCH("/",N1723)-1)</f>
        <v>music</v>
      </c>
      <c r="R1723" t="str">
        <f>RIGHT(N1723,LEN(N1723)-SEARCH("/",N1723))</f>
        <v>faith</v>
      </c>
      <c r="S1723" s="11">
        <f>(((J1723/60)/60)/24)+DATE(1970,1,1)+(-8/24)</f>
        <v>42319.12804398148</v>
      </c>
      <c r="T1723" s="11">
        <f>(((I1723/60)/60)/24)+DATE(1970,1,1)+(-8/24)</f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>LEFT(N1724,SEARCH("/",N1724)-1)</f>
        <v>music</v>
      </c>
      <c r="R1724" t="str">
        <f>RIGHT(N1724,LEN(N1724)-SEARCH("/",N1724))</f>
        <v>faith</v>
      </c>
      <c r="S1724" s="11">
        <f>(((J1724/60)/60)/24)+DATE(1970,1,1)+(-8/24)</f>
        <v>42425.627650462957</v>
      </c>
      <c r="T1724" s="11">
        <f>(((I1724/60)/60)/24)+DATE(1970,1,1)+(-8/24)</f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>LEFT(N1725,SEARCH("/",N1725)-1)</f>
        <v>music</v>
      </c>
      <c r="R1725" t="str">
        <f>RIGHT(N1725,LEN(N1725)-SEARCH("/",N1725))</f>
        <v>faith</v>
      </c>
      <c r="S1725" s="11">
        <f>(((J1725/60)/60)/24)+DATE(1970,1,1)+(-8/24)</f>
        <v>42129.492071759254</v>
      </c>
      <c r="T1725" s="11">
        <f>(((I1725/60)/60)/24)+DATE(1970,1,1)+(-8/24)</f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>LEFT(N1726,SEARCH("/",N1726)-1)</f>
        <v>music</v>
      </c>
      <c r="R1726" t="str">
        <f>RIGHT(N1726,LEN(N1726)-SEARCH("/",N1726))</f>
        <v>faith</v>
      </c>
      <c r="S1726" s="11">
        <f>(((J1726/60)/60)/24)+DATE(1970,1,1)+(-8/24)</f>
        <v>41912.599097222221</v>
      </c>
      <c r="T1726" s="11">
        <f>(((I1726/60)/60)/24)+DATE(1970,1,1)+(-8/24)</f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>LEFT(N1727,SEARCH("/",N1727)-1)</f>
        <v>music</v>
      </c>
      <c r="R1727" t="str">
        <f>RIGHT(N1727,LEN(N1727)-SEARCH("/",N1727))</f>
        <v>faith</v>
      </c>
      <c r="S1727" s="11">
        <f>(((J1727/60)/60)/24)+DATE(1970,1,1)+(-8/24)</f>
        <v>41845.634826388887</v>
      </c>
      <c r="T1727" s="11">
        <f>(((I1727/60)/60)/24)+DATE(1970,1,1)+(-8/24)</f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>LEFT(N1728,SEARCH("/",N1728)-1)</f>
        <v>music</v>
      </c>
      <c r="R1728" t="str">
        <f>RIGHT(N1728,LEN(N1728)-SEARCH("/",N1728))</f>
        <v>faith</v>
      </c>
      <c r="S1728" s="11">
        <f>(((J1728/60)/60)/24)+DATE(1970,1,1)+(-8/24)</f>
        <v>41788.586388888885</v>
      </c>
      <c r="T1728" s="11">
        <f>(((I1728/60)/60)/24)+DATE(1970,1,1)+(-8/24)</f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>LEFT(N1729,SEARCH("/",N1729)-1)</f>
        <v>music</v>
      </c>
      <c r="R1729" t="str">
        <f>RIGHT(N1729,LEN(N1729)-SEARCH("/",N1729))</f>
        <v>faith</v>
      </c>
      <c r="S1729" s="11">
        <f>(((J1729/60)/60)/24)+DATE(1970,1,1)+(-8/24)</f>
        <v>42044.594641203708</v>
      </c>
      <c r="T1729" s="11">
        <f>(((I1729/60)/60)/24)+DATE(1970,1,1)+(-8/24)</f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>LEFT(N1730,SEARCH("/",N1730)-1)</f>
        <v>music</v>
      </c>
      <c r="R1730" t="str">
        <f>RIGHT(N1730,LEN(N1730)-SEARCH("/",N1730))</f>
        <v>faith</v>
      </c>
      <c r="S1730" s="11">
        <f>(((J1730/60)/60)/24)+DATE(1970,1,1)+(-8/24)</f>
        <v>42268.292523148142</v>
      </c>
      <c r="T1730" s="11">
        <f>(((I1730/60)/60)/24)+DATE(1970,1,1)+(-8/24)</f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>LEFT(N1731,SEARCH("/",N1731)-1)</f>
        <v>music</v>
      </c>
      <c r="R1731" t="str">
        <f>RIGHT(N1731,LEN(N1731)-SEARCH("/",N1731))</f>
        <v>faith</v>
      </c>
      <c r="S1731" s="11">
        <f>(((J1731/60)/60)/24)+DATE(1970,1,1)+(-8/24)</f>
        <v>42470.718819444439</v>
      </c>
      <c r="T1731" s="11">
        <f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>LEFT(N1732,SEARCH("/",N1732)-1)</f>
        <v>music</v>
      </c>
      <c r="R1732" t="str">
        <f>RIGHT(N1732,LEN(N1732)-SEARCH("/",N1732))</f>
        <v>faith</v>
      </c>
      <c r="S1732" s="11">
        <f>(((J1732/60)/60)/24)+DATE(1970,1,1)+(-8/24)</f>
        <v>42271.754432870373</v>
      </c>
      <c r="T1732" s="11">
        <f>(((I1732/60)/60)/24)+DATE(1970,1,1)+(-8/24)</f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>LEFT(N1733,SEARCH("/",N1733)-1)</f>
        <v>music</v>
      </c>
      <c r="R1733" t="str">
        <f>RIGHT(N1733,LEN(N1733)-SEARCH("/",N1733))</f>
        <v>faith</v>
      </c>
      <c r="S1733" s="11">
        <f>(((J1733/60)/60)/24)+DATE(1970,1,1)+(-8/24)</f>
        <v>42152.573518518511</v>
      </c>
      <c r="T1733" s="11">
        <f>(((I1733/60)/60)/24)+DATE(1970,1,1)+(-8/24)</f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>LEFT(N1734,SEARCH("/",N1734)-1)</f>
        <v>music</v>
      </c>
      <c r="R1734" t="str">
        <f>RIGHT(N1734,LEN(N1734)-SEARCH("/",N1734))</f>
        <v>faith</v>
      </c>
      <c r="S1734" s="11">
        <f>(((J1734/60)/60)/24)+DATE(1970,1,1)+(-8/24)</f>
        <v>42325.350474537037</v>
      </c>
      <c r="T1734" s="11">
        <f>(((I1734/60)/60)/24)+DATE(1970,1,1)+(-8/24)</f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>LEFT(N1735,SEARCH("/",N1735)-1)</f>
        <v>music</v>
      </c>
      <c r="R1735" t="str">
        <f>RIGHT(N1735,LEN(N1735)-SEARCH("/",N1735))</f>
        <v>faith</v>
      </c>
      <c r="S1735" s="11">
        <f>(((J1735/60)/60)/24)+DATE(1970,1,1)+(-8/24)</f>
        <v>42614.342291666668</v>
      </c>
      <c r="T1735" s="11">
        <f>(((I1735/60)/60)/24)+DATE(1970,1,1)+(-8/24)</f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>LEFT(N1736,SEARCH("/",N1736)-1)</f>
        <v>music</v>
      </c>
      <c r="R1736" t="str">
        <f>RIGHT(N1736,LEN(N1736)-SEARCH("/",N1736))</f>
        <v>faith</v>
      </c>
      <c r="S1736" s="11">
        <f>(((J1736/60)/60)/24)+DATE(1970,1,1)+(-8/24)</f>
        <v>42101.703194444439</v>
      </c>
      <c r="T1736" s="11">
        <f>(((I1736/60)/60)/24)+DATE(1970,1,1)+(-8/24)</f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>LEFT(N1737,SEARCH("/",N1737)-1)</f>
        <v>music</v>
      </c>
      <c r="R1737" t="str">
        <f>RIGHT(N1737,LEN(N1737)-SEARCH("/",N1737))</f>
        <v>faith</v>
      </c>
      <c r="S1737" s="11">
        <f>(((J1737/60)/60)/24)+DATE(1970,1,1)+(-8/24)</f>
        <v>42559.480844907412</v>
      </c>
      <c r="T1737" s="11">
        <f>(((I1737/60)/60)/24)+DATE(1970,1,1)+(-8/24)</f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>LEFT(N1738,SEARCH("/",N1738)-1)</f>
        <v>music</v>
      </c>
      <c r="R1738" t="str">
        <f>RIGHT(N1738,LEN(N1738)-SEARCH("/",N1738))</f>
        <v>faith</v>
      </c>
      <c r="S1738" s="11">
        <f>(((J1738/60)/60)/24)+DATE(1970,1,1)+(-8/24)</f>
        <v>42286.52815972222</v>
      </c>
      <c r="T1738" s="11">
        <f>(((I1738/60)/60)/24)+DATE(1970,1,1)+(-8/24)</f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>LEFT(N1739,SEARCH("/",N1739)-1)</f>
        <v>music</v>
      </c>
      <c r="R1739" t="str">
        <f>RIGHT(N1739,LEN(N1739)-SEARCH("/",N1739))</f>
        <v>faith</v>
      </c>
      <c r="S1739" s="11">
        <f>(((J1739/60)/60)/24)+DATE(1970,1,1)+(-8/24)</f>
        <v>42175.615648148152</v>
      </c>
      <c r="T1739" s="11">
        <f>(((I1739/60)/60)/24)+DATE(1970,1,1)+(-8/24)</f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>LEFT(N1740,SEARCH("/",N1740)-1)</f>
        <v>music</v>
      </c>
      <c r="R1740" t="str">
        <f>RIGHT(N1740,LEN(N1740)-SEARCH("/",N1740))</f>
        <v>faith</v>
      </c>
      <c r="S1740" s="11">
        <f>(((J1740/60)/60)/24)+DATE(1970,1,1)+(-8/24)</f>
        <v>41884.540995370371</v>
      </c>
      <c r="T1740" s="11">
        <f>(((I1740/60)/60)/24)+DATE(1970,1,1)+(-8/24)</f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>LEFT(N1741,SEARCH("/",N1741)-1)</f>
        <v>music</v>
      </c>
      <c r="R1741" t="str">
        <f>RIGHT(N1741,LEN(N1741)-SEARCH("/",N1741))</f>
        <v>faith</v>
      </c>
      <c r="S1741" s="11">
        <f>(((J1741/60)/60)/24)+DATE(1970,1,1)+(-8/24)</f>
        <v>42435.540879629632</v>
      </c>
      <c r="T1741" s="11">
        <f>(((I1741/60)/60)/24)+DATE(1970,1,1)+(-8/24)</f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>LEFT(N1742,SEARCH("/",N1742)-1)</f>
        <v>music</v>
      </c>
      <c r="R1742" t="str">
        <f>RIGHT(N1742,LEN(N1742)-SEARCH("/",N1742))</f>
        <v>faith</v>
      </c>
      <c r="S1742" s="11">
        <f>(((J1742/60)/60)/24)+DATE(1970,1,1)+(-8/24)</f>
        <v>42171.48405092593</v>
      </c>
      <c r="T1742" s="11">
        <f>(((I1742/60)/60)/24)+DATE(1970,1,1)+(-8/24)</f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>LEFT(N1743,SEARCH("/",N1743)-1)</f>
        <v>photography</v>
      </c>
      <c r="R1743" t="str">
        <f>RIGHT(N1743,LEN(N1743)-SEARCH("/",N1743))</f>
        <v>photobooks</v>
      </c>
      <c r="S1743" s="11">
        <f>(((J1743/60)/60)/24)+DATE(1970,1,1)+(-8/24)</f>
        <v>42120.294803240737</v>
      </c>
      <c r="T1743" s="11">
        <f>(((I1743/60)/60)/24)+DATE(1970,1,1)+(-8/24)</f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>LEFT(N1744,SEARCH("/",N1744)-1)</f>
        <v>photography</v>
      </c>
      <c r="R1744" t="str">
        <f>RIGHT(N1744,LEN(N1744)-SEARCH("/",N1744))</f>
        <v>photobooks</v>
      </c>
      <c r="S1744" s="11">
        <f>(((J1744/60)/60)/24)+DATE(1970,1,1)+(-8/24)</f>
        <v>42710.543634259251</v>
      </c>
      <c r="T1744" s="11">
        <f>(((I1744/60)/60)/24)+DATE(1970,1,1)+(-8/24)</f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>LEFT(N1745,SEARCH("/",N1745)-1)</f>
        <v>photography</v>
      </c>
      <c r="R1745" t="str">
        <f>RIGHT(N1745,LEN(N1745)-SEARCH("/",N1745))</f>
        <v>photobooks</v>
      </c>
      <c r="S1745" s="11">
        <f>(((J1745/60)/60)/24)+DATE(1970,1,1)+(-8/24)</f>
        <v>42586.592303240737</v>
      </c>
      <c r="T1745" s="11">
        <f>(((I1745/60)/60)/24)+DATE(1970,1,1)+(-8/24)</f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>LEFT(N1746,SEARCH("/",N1746)-1)</f>
        <v>photography</v>
      </c>
      <c r="R1746" t="str">
        <f>RIGHT(N1746,LEN(N1746)-SEARCH("/",N1746))</f>
        <v>photobooks</v>
      </c>
      <c r="S1746" s="11">
        <f>(((J1746/60)/60)/24)+DATE(1970,1,1)+(-8/24)</f>
        <v>42026.271724537037</v>
      </c>
      <c r="T1746" s="11">
        <f>(((I1746/60)/60)/24)+DATE(1970,1,1)+(-8/24)</f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>LEFT(N1747,SEARCH("/",N1747)-1)</f>
        <v>photography</v>
      </c>
      <c r="R1747" t="str">
        <f>RIGHT(N1747,LEN(N1747)-SEARCH("/",N1747))</f>
        <v>photobooks</v>
      </c>
      <c r="S1747" s="11">
        <f>(((J1747/60)/60)/24)+DATE(1970,1,1)+(-8/24)</f>
        <v>42689.926365740735</v>
      </c>
      <c r="T1747" s="11">
        <f>(((I1747/60)/60)/24)+DATE(1970,1,1)+(-8/24)</f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>LEFT(N1748,SEARCH("/",N1748)-1)</f>
        <v>photography</v>
      </c>
      <c r="R1748" t="str">
        <f>RIGHT(N1748,LEN(N1748)-SEARCH("/",N1748))</f>
        <v>photobooks</v>
      </c>
      <c r="S1748" s="11">
        <f>(((J1748/60)/60)/24)+DATE(1970,1,1)+(-8/24)</f>
        <v>42667.843368055554</v>
      </c>
      <c r="T1748" s="11">
        <f>(((I1748/60)/60)/24)+DATE(1970,1,1)+(-8/24)</f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>LEFT(N1749,SEARCH("/",N1749)-1)</f>
        <v>photography</v>
      </c>
      <c r="R1749" t="str">
        <f>RIGHT(N1749,LEN(N1749)-SEARCH("/",N1749))</f>
        <v>photobooks</v>
      </c>
      <c r="S1749" s="11">
        <f>(((J1749/60)/60)/24)+DATE(1970,1,1)+(-8/24)</f>
        <v>42292.102199074077</v>
      </c>
      <c r="T1749" s="11">
        <f>(((I1749/60)/60)/24)+DATE(1970,1,1)+(-8/24)</f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>LEFT(N1750,SEARCH("/",N1750)-1)</f>
        <v>photography</v>
      </c>
      <c r="R1750" t="str">
        <f>RIGHT(N1750,LEN(N1750)-SEARCH("/",N1750))</f>
        <v>photobooks</v>
      </c>
      <c r="S1750" s="11">
        <f>(((J1750/60)/60)/24)+DATE(1970,1,1)+(-8/24)</f>
        <v>42219.617395833331</v>
      </c>
      <c r="T1750" s="11">
        <f>(((I1750/60)/60)/24)+DATE(1970,1,1)+(-8/24)</f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>LEFT(N1751,SEARCH("/",N1751)-1)</f>
        <v>photography</v>
      </c>
      <c r="R1751" t="str">
        <f>RIGHT(N1751,LEN(N1751)-SEARCH("/",N1751))</f>
        <v>photobooks</v>
      </c>
      <c r="S1751" s="11">
        <f>(((J1751/60)/60)/24)+DATE(1970,1,1)+(-8/24)</f>
        <v>42758.642604166664</v>
      </c>
      <c r="T1751" s="11">
        <f>(((I1751/60)/60)/24)+DATE(1970,1,1)+(-8/24)</f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>LEFT(N1752,SEARCH("/",N1752)-1)</f>
        <v>photography</v>
      </c>
      <c r="R1752" t="str">
        <f>RIGHT(N1752,LEN(N1752)-SEARCH("/",N1752))</f>
        <v>photobooks</v>
      </c>
      <c r="S1752" s="11">
        <f>(((J1752/60)/60)/24)+DATE(1970,1,1)+(-8/24)</f>
        <v>42454.503518518519</v>
      </c>
      <c r="T1752" s="11">
        <f>(((I1752/60)/60)/24)+DATE(1970,1,1)+(-8/24)</f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>LEFT(N1753,SEARCH("/",N1753)-1)</f>
        <v>photography</v>
      </c>
      <c r="R1753" t="str">
        <f>RIGHT(N1753,LEN(N1753)-SEARCH("/",N1753))</f>
        <v>photobooks</v>
      </c>
      <c r="S1753" s="11">
        <f>(((J1753/60)/60)/24)+DATE(1970,1,1)+(-8/24)</f>
        <v>42052.448182870365</v>
      </c>
      <c r="T1753" s="11">
        <f>(((I1753/60)/60)/24)+DATE(1970,1,1)+(-8/24)</f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>LEFT(N1754,SEARCH("/",N1754)-1)</f>
        <v>photography</v>
      </c>
      <c r="R1754" t="str">
        <f>RIGHT(N1754,LEN(N1754)-SEARCH("/",N1754))</f>
        <v>photobooks</v>
      </c>
      <c r="S1754" s="11">
        <f>(((J1754/60)/60)/24)+DATE(1970,1,1)+(-8/24)</f>
        <v>42626.919930555552</v>
      </c>
      <c r="T1754" s="11">
        <f>(((I1754/60)/60)/24)+DATE(1970,1,1)+(-8/24)</f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>LEFT(N1755,SEARCH("/",N1755)-1)</f>
        <v>photography</v>
      </c>
      <c r="R1755" t="str">
        <f>RIGHT(N1755,LEN(N1755)-SEARCH("/",N1755))</f>
        <v>photobooks</v>
      </c>
      <c r="S1755" s="11">
        <f>(((J1755/60)/60)/24)+DATE(1970,1,1)+(-8/24)</f>
        <v>42420.416296296295</v>
      </c>
      <c r="T1755" s="11">
        <f>(((I1755/60)/60)/24)+DATE(1970,1,1)+(-8/24)</f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>LEFT(N1756,SEARCH("/",N1756)-1)</f>
        <v>photography</v>
      </c>
      <c r="R1756" t="str">
        <f>RIGHT(N1756,LEN(N1756)-SEARCH("/",N1756))</f>
        <v>photobooks</v>
      </c>
      <c r="S1756" s="11">
        <f>(((J1756/60)/60)/24)+DATE(1970,1,1)+(-8/24)</f>
        <v>42067.543437499997</v>
      </c>
      <c r="T1756" s="11">
        <f>(((I1756/60)/60)/24)+DATE(1970,1,1)+(-8/24)</f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>LEFT(N1757,SEARCH("/",N1757)-1)</f>
        <v>photography</v>
      </c>
      <c r="R1757" t="str">
        <f>RIGHT(N1757,LEN(N1757)-SEARCH("/",N1757))</f>
        <v>photobooks</v>
      </c>
      <c r="S1757" s="11">
        <f>(((J1757/60)/60)/24)+DATE(1970,1,1)+(-8/24)</f>
        <v>42252.455567129626</v>
      </c>
      <c r="T1757" s="11">
        <f>(((I1757/60)/60)/24)+DATE(1970,1,1)+(-8/24)</f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>LEFT(N1758,SEARCH("/",N1758)-1)</f>
        <v>photography</v>
      </c>
      <c r="R1758" t="str">
        <f>RIGHT(N1758,LEN(N1758)-SEARCH("/",N1758))</f>
        <v>photobooks</v>
      </c>
      <c r="S1758" s="11">
        <f>(((J1758/60)/60)/24)+DATE(1970,1,1)+(-8/24)</f>
        <v>42570.834131944437</v>
      </c>
      <c r="T1758" s="11">
        <f>(((I1758/60)/60)/24)+DATE(1970,1,1)+(-8/24)</f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>LEFT(N1759,SEARCH("/",N1759)-1)</f>
        <v>photography</v>
      </c>
      <c r="R1759" t="str">
        <f>RIGHT(N1759,LEN(N1759)-SEARCH("/",N1759))</f>
        <v>photobooks</v>
      </c>
      <c r="S1759" s="11">
        <f>(((J1759/60)/60)/24)+DATE(1970,1,1)+(-8/24)</f>
        <v>42733.494016203702</v>
      </c>
      <c r="T1759" s="11">
        <f>(((I1759/60)/60)/24)+DATE(1970,1,1)+(-8/24)</f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>LEFT(N1760,SEARCH("/",N1760)-1)</f>
        <v>photography</v>
      </c>
      <c r="R1760" t="str">
        <f>RIGHT(N1760,LEN(N1760)-SEARCH("/",N1760))</f>
        <v>photobooks</v>
      </c>
      <c r="S1760" s="11">
        <f>(((J1760/60)/60)/24)+DATE(1970,1,1)+(-8/24)</f>
        <v>42505.62259259259</v>
      </c>
      <c r="T1760" s="11">
        <f>(((I1760/60)/60)/24)+DATE(1970,1,1)+(-8/24)</f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>LEFT(N1761,SEARCH("/",N1761)-1)</f>
        <v>photography</v>
      </c>
      <c r="R1761" t="str">
        <f>RIGHT(N1761,LEN(N1761)-SEARCH("/",N1761))</f>
        <v>photobooks</v>
      </c>
      <c r="S1761" s="11">
        <f>(((J1761/60)/60)/24)+DATE(1970,1,1)+(-8/24)</f>
        <v>42068.495706018519</v>
      </c>
      <c r="T1761" s="11">
        <f>(((I1761/60)/60)/24)+DATE(1970,1,1)+(-8/24)</f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>LEFT(N1762,SEARCH("/",N1762)-1)</f>
        <v>photography</v>
      </c>
      <c r="R1762" t="str">
        <f>RIGHT(N1762,LEN(N1762)-SEARCH("/",N1762))</f>
        <v>photobooks</v>
      </c>
      <c r="S1762" s="11">
        <f>(((J1762/60)/60)/24)+DATE(1970,1,1)+(-8/24)</f>
        <v>42405.339270833334</v>
      </c>
      <c r="T1762" s="11">
        <f>(((I1762/60)/60)/24)+DATE(1970,1,1)+(-8/24)</f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>LEFT(N1763,SEARCH("/",N1763)-1)</f>
        <v>photography</v>
      </c>
      <c r="R1763" t="str">
        <f>RIGHT(N1763,LEN(N1763)-SEARCH("/",N1763))</f>
        <v>photobooks</v>
      </c>
      <c r="S1763" s="11">
        <f>(((J1763/60)/60)/24)+DATE(1970,1,1)+(-8/24)</f>
        <v>42209.234490740739</v>
      </c>
      <c r="T1763" s="11">
        <f>(((I1763/60)/60)/24)+DATE(1970,1,1)+(-8/24)</f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>LEFT(N1764,SEARCH("/",N1764)-1)</f>
        <v>photography</v>
      </c>
      <c r="R1764" t="str">
        <f>RIGHT(N1764,LEN(N1764)-SEARCH("/",N1764))</f>
        <v>photobooks</v>
      </c>
      <c r="S1764" s="11">
        <f>(((J1764/60)/60)/24)+DATE(1970,1,1)+(-8/24)</f>
        <v>42410.648668981477</v>
      </c>
      <c r="T1764" s="11">
        <f>(((I1764/60)/60)/24)+DATE(1970,1,1)+(-8/24)</f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>LEFT(N1765,SEARCH("/",N1765)-1)</f>
        <v>photography</v>
      </c>
      <c r="R1765" t="str">
        <f>RIGHT(N1765,LEN(N1765)-SEARCH("/",N1765))</f>
        <v>photobooks</v>
      </c>
      <c r="S1765" s="11">
        <f>(((J1765/60)/60)/24)+DATE(1970,1,1)+(-8/24)</f>
        <v>42636.535185185181</v>
      </c>
      <c r="T1765" s="11">
        <f>(((I1765/60)/60)/24)+DATE(1970,1,1)+(-8/24)</f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>LEFT(N1766,SEARCH("/",N1766)-1)</f>
        <v>photography</v>
      </c>
      <c r="R1766" t="str">
        <f>RIGHT(N1766,LEN(N1766)-SEARCH("/",N1766))</f>
        <v>photobooks</v>
      </c>
      <c r="S1766" s="11">
        <f>(((J1766/60)/60)/24)+DATE(1970,1,1)+(-8/24)</f>
        <v>41825.15253472222</v>
      </c>
      <c r="T1766" s="11">
        <f>(((I1766/60)/60)/24)+DATE(1970,1,1)+(-8/24)</f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>LEFT(N1767,SEARCH("/",N1767)-1)</f>
        <v>photography</v>
      </c>
      <c r="R1767" t="str">
        <f>RIGHT(N1767,LEN(N1767)-SEARCH("/",N1767))</f>
        <v>photobooks</v>
      </c>
      <c r="S1767" s="11">
        <f>(((J1767/60)/60)/24)+DATE(1970,1,1)+(-8/24)</f>
        <v>41834.647129629629</v>
      </c>
      <c r="T1767" s="11">
        <f>(((I1767/60)/60)/24)+DATE(1970,1,1)+(-8/24)</f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>LEFT(N1768,SEARCH("/",N1768)-1)</f>
        <v>photography</v>
      </c>
      <c r="R1768" t="str">
        <f>RIGHT(N1768,LEN(N1768)-SEARCH("/",N1768))</f>
        <v>photobooks</v>
      </c>
      <c r="S1768" s="11">
        <f>(((J1768/60)/60)/24)+DATE(1970,1,1)+(-8/24)</f>
        <v>41855.52648148148</v>
      </c>
      <c r="T1768" s="11">
        <f>(((I1768/60)/60)/24)+DATE(1970,1,1)+(-8/24)</f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>LEFT(N1769,SEARCH("/",N1769)-1)</f>
        <v>photography</v>
      </c>
      <c r="R1769" t="str">
        <f>RIGHT(N1769,LEN(N1769)-SEARCH("/",N1769))</f>
        <v>photobooks</v>
      </c>
      <c r="S1769" s="11">
        <f>(((J1769/60)/60)/24)+DATE(1970,1,1)+(-8/24)</f>
        <v>41824.325046296297</v>
      </c>
      <c r="T1769" s="11">
        <f>(((I1769/60)/60)/24)+DATE(1970,1,1)+(-8/24)</f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>LEFT(N1770,SEARCH("/",N1770)-1)</f>
        <v>photography</v>
      </c>
      <c r="R1770" t="str">
        <f>RIGHT(N1770,LEN(N1770)-SEARCH("/",N1770))</f>
        <v>photobooks</v>
      </c>
      <c r="S1770" s="11">
        <f>(((J1770/60)/60)/24)+DATE(1970,1,1)+(-8/24)</f>
        <v>41849.227361111109</v>
      </c>
      <c r="T1770" s="11">
        <f>(((I1770/60)/60)/24)+DATE(1970,1,1)+(-8/24)</f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>LEFT(N1771,SEARCH("/",N1771)-1)</f>
        <v>photography</v>
      </c>
      <c r="R1771" t="str">
        <f>RIGHT(N1771,LEN(N1771)-SEARCH("/",N1771))</f>
        <v>photobooks</v>
      </c>
      <c r="S1771" s="11">
        <f>(((J1771/60)/60)/24)+DATE(1970,1,1)+(-8/24)</f>
        <v>41987.485636574071</v>
      </c>
      <c r="T1771" s="11">
        <f>(((I1771/60)/60)/24)+DATE(1970,1,1)+(-8/24)</f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>LEFT(N1772,SEARCH("/",N1772)-1)</f>
        <v>photography</v>
      </c>
      <c r="R1772" t="str">
        <f>RIGHT(N1772,LEN(N1772)-SEARCH("/",N1772))</f>
        <v>photobooks</v>
      </c>
      <c r="S1772" s="11">
        <f>(((J1772/60)/60)/24)+DATE(1970,1,1)+(-8/24)</f>
        <v>41891.446689814817</v>
      </c>
      <c r="T1772" s="11">
        <f>(((I1772/60)/60)/24)+DATE(1970,1,1)+(-8/24)</f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>LEFT(N1773,SEARCH("/",N1773)-1)</f>
        <v>photography</v>
      </c>
      <c r="R1773" t="str">
        <f>RIGHT(N1773,LEN(N1773)-SEARCH("/",N1773))</f>
        <v>photobooks</v>
      </c>
      <c r="S1773" s="11">
        <f>(((J1773/60)/60)/24)+DATE(1970,1,1)+(-8/24)</f>
        <v>41905.646296296298</v>
      </c>
      <c r="T1773" s="11">
        <f>(((I1773/60)/60)/24)+DATE(1970,1,1)+(-8/24)</f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>LEFT(N1774,SEARCH("/",N1774)-1)</f>
        <v>photography</v>
      </c>
      <c r="R1774" t="str">
        <f>RIGHT(N1774,LEN(N1774)-SEARCH("/",N1774))</f>
        <v>photobooks</v>
      </c>
      <c r="S1774" s="11">
        <f>(((J1774/60)/60)/24)+DATE(1970,1,1)+(-8/24)</f>
        <v>41766.384675925925</v>
      </c>
      <c r="T1774" s="11">
        <f>(((I1774/60)/60)/24)+DATE(1970,1,1)+(-8/24)</f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>LEFT(N1775,SEARCH("/",N1775)-1)</f>
        <v>photography</v>
      </c>
      <c r="R1775" t="str">
        <f>RIGHT(N1775,LEN(N1775)-SEARCH("/",N1775))</f>
        <v>photobooks</v>
      </c>
      <c r="S1775" s="11">
        <f>(((J1775/60)/60)/24)+DATE(1970,1,1)+(-8/24)</f>
        <v>41978.427060185182</v>
      </c>
      <c r="T1775" s="11">
        <f>(((I1775/60)/60)/24)+DATE(1970,1,1)+(-8/24)</f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>LEFT(N1776,SEARCH("/",N1776)-1)</f>
        <v>photography</v>
      </c>
      <c r="R1776" t="str">
        <f>RIGHT(N1776,LEN(N1776)-SEARCH("/",N1776))</f>
        <v>photobooks</v>
      </c>
      <c r="S1776" s="11">
        <f>(((J1776/60)/60)/24)+DATE(1970,1,1)+(-8/24)</f>
        <v>41929.885324074072</v>
      </c>
      <c r="T1776" s="11">
        <f>(((I1776/60)/60)/24)+DATE(1970,1,1)+(-8/24)</f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>LEFT(N1777,SEARCH("/",N1777)-1)</f>
        <v>photography</v>
      </c>
      <c r="R1777" t="str">
        <f>RIGHT(N1777,LEN(N1777)-SEARCH("/",N1777))</f>
        <v>photobooks</v>
      </c>
      <c r="S1777" s="11">
        <f>(((J1777/60)/60)/24)+DATE(1970,1,1)+(-8/24)</f>
        <v>41891.643055555556</v>
      </c>
      <c r="T1777" s="11">
        <f>(((I1777/60)/60)/24)+DATE(1970,1,1)+(-8/24)</f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>LEFT(N1778,SEARCH("/",N1778)-1)</f>
        <v>photography</v>
      </c>
      <c r="R1778" t="str">
        <f>RIGHT(N1778,LEN(N1778)-SEARCH("/",N1778))</f>
        <v>photobooks</v>
      </c>
      <c r="S1778" s="11">
        <f>(((J1778/60)/60)/24)+DATE(1970,1,1)+(-8/24)</f>
        <v>41905.623506944445</v>
      </c>
      <c r="T1778" s="11">
        <f>(((I1778/60)/60)/24)+DATE(1970,1,1)+(-8/24)</f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>LEFT(N1779,SEARCH("/",N1779)-1)</f>
        <v>photography</v>
      </c>
      <c r="R1779" t="str">
        <f>RIGHT(N1779,LEN(N1779)-SEARCH("/",N1779))</f>
        <v>photobooks</v>
      </c>
      <c r="S1779" s="11">
        <f>(((J1779/60)/60)/24)+DATE(1970,1,1)+(-8/24)</f>
        <v>42025.02376157407</v>
      </c>
      <c r="T1779" s="11">
        <f>(((I1779/60)/60)/24)+DATE(1970,1,1)+(-8/24)</f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>LEFT(N1780,SEARCH("/",N1780)-1)</f>
        <v>photography</v>
      </c>
      <c r="R1780" t="str">
        <f>RIGHT(N1780,LEN(N1780)-SEARCH("/",N1780))</f>
        <v>photobooks</v>
      </c>
      <c r="S1780" s="11">
        <f>(((J1780/60)/60)/24)+DATE(1970,1,1)+(-8/24)</f>
        <v>42045.530034722215</v>
      </c>
      <c r="T1780" s="11">
        <f>(((I1780/60)/60)/24)+DATE(1970,1,1)+(-8/24)</f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>LEFT(N1781,SEARCH("/",N1781)-1)</f>
        <v>photography</v>
      </c>
      <c r="R1781" t="str">
        <f>RIGHT(N1781,LEN(N1781)-SEARCH("/",N1781))</f>
        <v>photobooks</v>
      </c>
      <c r="S1781" s="11">
        <f>(((J1781/60)/60)/24)+DATE(1970,1,1)+(-8/24)</f>
        <v>42585.358564814807</v>
      </c>
      <c r="T1781" s="11">
        <f>(((I1781/60)/60)/24)+DATE(1970,1,1)+(-8/24)</f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>LEFT(N1782,SEARCH("/",N1782)-1)</f>
        <v>photography</v>
      </c>
      <c r="R1782" t="str">
        <f>RIGHT(N1782,LEN(N1782)-SEARCH("/",N1782))</f>
        <v>photobooks</v>
      </c>
      <c r="S1782" s="11">
        <f>(((J1782/60)/60)/24)+DATE(1970,1,1)+(-8/24)</f>
        <v>42493.267476851855</v>
      </c>
      <c r="T1782" s="11">
        <f>(((I1782/60)/60)/24)+DATE(1970,1,1)+(-8/24)</f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>LEFT(N1783,SEARCH("/",N1783)-1)</f>
        <v>photography</v>
      </c>
      <c r="R1783" t="str">
        <f>RIGHT(N1783,LEN(N1783)-SEARCH("/",N1783))</f>
        <v>photobooks</v>
      </c>
      <c r="S1783" s="11">
        <f>(((J1783/60)/60)/24)+DATE(1970,1,1)+(-8/24)</f>
        <v>42597.284085648142</v>
      </c>
      <c r="T1783" s="11">
        <f>(((I1783/60)/60)/24)+DATE(1970,1,1)+(-8/24)</f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>LEFT(N1784,SEARCH("/",N1784)-1)</f>
        <v>photography</v>
      </c>
      <c r="R1784" t="str">
        <f>RIGHT(N1784,LEN(N1784)-SEARCH("/",N1784))</f>
        <v>photobooks</v>
      </c>
      <c r="S1784" s="11">
        <f>(((J1784/60)/60)/24)+DATE(1970,1,1)+(-8/24)</f>
        <v>42388.241770833331</v>
      </c>
      <c r="T1784" s="11">
        <f>(((I1784/60)/60)/24)+DATE(1970,1,1)+(-8/24)</f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>LEFT(N1785,SEARCH("/",N1785)-1)</f>
        <v>photography</v>
      </c>
      <c r="R1785" t="str">
        <f>RIGHT(N1785,LEN(N1785)-SEARCH("/",N1785))</f>
        <v>photobooks</v>
      </c>
      <c r="S1785" s="11">
        <f>(((J1785/60)/60)/24)+DATE(1970,1,1)+(-8/24)</f>
        <v>42115.616643518515</v>
      </c>
      <c r="T1785" s="11">
        <f>(((I1785/60)/60)/24)+DATE(1970,1,1)+(-8/24)</f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>LEFT(N1786,SEARCH("/",N1786)-1)</f>
        <v>photography</v>
      </c>
      <c r="R1786" t="str">
        <f>RIGHT(N1786,LEN(N1786)-SEARCH("/",N1786))</f>
        <v>photobooks</v>
      </c>
      <c r="S1786" s="11">
        <f>(((J1786/60)/60)/24)+DATE(1970,1,1)+(-8/24)</f>
        <v>42003.322222222218</v>
      </c>
      <c r="T1786" s="11">
        <f>(((I1786/60)/60)/24)+DATE(1970,1,1)+(-8/24)</f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>LEFT(N1787,SEARCH("/",N1787)-1)</f>
        <v>photography</v>
      </c>
      <c r="R1787" t="str">
        <f>RIGHT(N1787,LEN(N1787)-SEARCH("/",N1787))</f>
        <v>photobooks</v>
      </c>
      <c r="S1787" s="11">
        <f>(((J1787/60)/60)/24)+DATE(1970,1,1)+(-8/24)</f>
        <v>41896.801562499997</v>
      </c>
      <c r="T1787" s="11">
        <f>(((I1787/60)/60)/24)+DATE(1970,1,1)+(-8/24)</f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>LEFT(N1788,SEARCH("/",N1788)-1)</f>
        <v>photography</v>
      </c>
      <c r="R1788" t="str">
        <f>RIGHT(N1788,LEN(N1788)-SEARCH("/",N1788))</f>
        <v>photobooks</v>
      </c>
      <c r="S1788" s="11">
        <f>(((J1788/60)/60)/24)+DATE(1970,1,1)+(-8/24)</f>
        <v>41958.217326388891</v>
      </c>
      <c r="T1788" s="11">
        <f>(((I1788/60)/60)/24)+DATE(1970,1,1)+(-8/24)</f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>LEFT(N1789,SEARCH("/",N1789)-1)</f>
        <v>photography</v>
      </c>
      <c r="R1789" t="str">
        <f>RIGHT(N1789,LEN(N1789)-SEARCH("/",N1789))</f>
        <v>photobooks</v>
      </c>
      <c r="S1789" s="11">
        <f>(((J1789/60)/60)/24)+DATE(1970,1,1)+(-8/24)</f>
        <v>42068.322187499994</v>
      </c>
      <c r="T1789" s="11">
        <f>(((I1789/60)/60)/24)+DATE(1970,1,1)+(-8/24)</f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>LEFT(N1790,SEARCH("/",N1790)-1)</f>
        <v>photography</v>
      </c>
      <c r="R1790" t="str">
        <f>RIGHT(N1790,LEN(N1790)-SEARCH("/",N1790))</f>
        <v>photobooks</v>
      </c>
      <c r="S1790" s="11">
        <f>(((J1790/60)/60)/24)+DATE(1970,1,1)+(-8/24)</f>
        <v>41913.615069444444</v>
      </c>
      <c r="T1790" s="11">
        <f>(((I1790/60)/60)/24)+DATE(1970,1,1)+(-8/24)</f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>LEFT(N1791,SEARCH("/",N1791)-1)</f>
        <v>photography</v>
      </c>
      <c r="R1791" t="str">
        <f>RIGHT(N1791,LEN(N1791)-SEARCH("/",N1791))</f>
        <v>photobooks</v>
      </c>
      <c r="S1791" s="11">
        <f>(((J1791/60)/60)/24)+DATE(1970,1,1)+(-8/24)</f>
        <v>41955.916701388887</v>
      </c>
      <c r="T1791" s="11">
        <f>(((I1791/60)/60)/24)+DATE(1970,1,1)+(-8/24)</f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>LEFT(N1792,SEARCH("/",N1792)-1)</f>
        <v>photography</v>
      </c>
      <c r="R1792" t="str">
        <f>RIGHT(N1792,LEN(N1792)-SEARCH("/",N1792))</f>
        <v>photobooks</v>
      </c>
      <c r="S1792" s="11">
        <f>(((J1792/60)/60)/24)+DATE(1970,1,1)+(-8/24)</f>
        <v>42010.341180555559</v>
      </c>
      <c r="T1792" s="11">
        <f>(((I1792/60)/60)/24)+DATE(1970,1,1)+(-8/24)</f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>LEFT(N1793,SEARCH("/",N1793)-1)</f>
        <v>photography</v>
      </c>
      <c r="R1793" t="str">
        <f>RIGHT(N1793,LEN(N1793)-SEARCH("/",N1793))</f>
        <v>photobooks</v>
      </c>
      <c r="S1793" s="11">
        <f>(((J1793/60)/60)/24)+DATE(1970,1,1)+(-8/24)</f>
        <v>41973.407002314816</v>
      </c>
      <c r="T1793" s="11">
        <f>(((I1793/60)/60)/24)+DATE(1970,1,1)+(-8/24)</f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>LEFT(N1794,SEARCH("/",N1794)-1)</f>
        <v>photography</v>
      </c>
      <c r="R1794" t="str">
        <f>RIGHT(N1794,LEN(N1794)-SEARCH("/",N1794))</f>
        <v>photobooks</v>
      </c>
      <c r="S1794" s="11">
        <f>(((J1794/60)/60)/24)+DATE(1970,1,1)+(-8/24)</f>
        <v>42188.697708333326</v>
      </c>
      <c r="T1794" s="11">
        <f>(((I1794/60)/60)/24)+DATE(1970,1,1)+(-8/24)</f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>LEFT(N1795,SEARCH("/",N1795)-1)</f>
        <v>photography</v>
      </c>
      <c r="R1795" t="str">
        <f>RIGHT(N1795,LEN(N1795)-SEARCH("/",N1795))</f>
        <v>photobooks</v>
      </c>
      <c r="S1795" s="11">
        <f>(((J1795/60)/60)/24)+DATE(1970,1,1)+(-8/24)</f>
        <v>41940.558333333334</v>
      </c>
      <c r="T1795" s="11">
        <f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>LEFT(N1796,SEARCH("/",N1796)-1)</f>
        <v>photography</v>
      </c>
      <c r="R1796" t="str">
        <f>RIGHT(N1796,LEN(N1796)-SEARCH("/",N1796))</f>
        <v>photobooks</v>
      </c>
      <c r="S1796" s="11">
        <f>(((J1796/60)/60)/24)+DATE(1970,1,1)+(-8/24)</f>
        <v>42011.217847222222</v>
      </c>
      <c r="T1796" s="11">
        <f>(((I1796/60)/60)/24)+DATE(1970,1,1)+(-8/24)</f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>LEFT(N1797,SEARCH("/",N1797)-1)</f>
        <v>photography</v>
      </c>
      <c r="R1797" t="str">
        <f>RIGHT(N1797,LEN(N1797)-SEARCH("/",N1797))</f>
        <v>photobooks</v>
      </c>
      <c r="S1797" s="11">
        <f>(((J1797/60)/60)/24)+DATE(1970,1,1)+(-8/24)</f>
        <v>42627.955335648141</v>
      </c>
      <c r="T1797" s="11">
        <f>(((I1797/60)/60)/24)+DATE(1970,1,1)+(-8/24)</f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>LEFT(N1798,SEARCH("/",N1798)-1)</f>
        <v>photography</v>
      </c>
      <c r="R1798" t="str">
        <f>RIGHT(N1798,LEN(N1798)-SEARCH("/",N1798))</f>
        <v>photobooks</v>
      </c>
      <c r="S1798" s="11">
        <f>(((J1798/60)/60)/24)+DATE(1970,1,1)+(-8/24)</f>
        <v>42515.106087962959</v>
      </c>
      <c r="T1798" s="11">
        <f>(((I1798/60)/60)/24)+DATE(1970,1,1)+(-8/24)</f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>LEFT(N1799,SEARCH("/",N1799)-1)</f>
        <v>photography</v>
      </c>
      <c r="R1799" t="str">
        <f>RIGHT(N1799,LEN(N1799)-SEARCH("/",N1799))</f>
        <v>photobooks</v>
      </c>
      <c r="S1799" s="11">
        <f>(((J1799/60)/60)/24)+DATE(1970,1,1)+(-8/24)</f>
        <v>42689.235983796294</v>
      </c>
      <c r="T1799" s="11">
        <f>(((I1799/60)/60)/24)+DATE(1970,1,1)+(-8/24)</f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>LEFT(N1800,SEARCH("/",N1800)-1)</f>
        <v>photography</v>
      </c>
      <c r="R1800" t="str">
        <f>RIGHT(N1800,LEN(N1800)-SEARCH("/",N1800))</f>
        <v>photobooks</v>
      </c>
      <c r="S1800" s="11">
        <f>(((J1800/60)/60)/24)+DATE(1970,1,1)+(-8/24)</f>
        <v>42343.993437499994</v>
      </c>
      <c r="T1800" s="11">
        <f>(((I1800/60)/60)/24)+DATE(1970,1,1)+(-8/24)</f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>LEFT(N1801,SEARCH("/",N1801)-1)</f>
        <v>photography</v>
      </c>
      <c r="R1801" t="str">
        <f>RIGHT(N1801,LEN(N1801)-SEARCH("/",N1801))</f>
        <v>photobooks</v>
      </c>
      <c r="S1801" s="11">
        <f>(((J1801/60)/60)/24)+DATE(1970,1,1)+(-8/24)</f>
        <v>41934.509351851848</v>
      </c>
      <c r="T1801" s="11">
        <f>(((I1801/60)/60)/24)+DATE(1970,1,1)+(-8/24)</f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>LEFT(N1802,SEARCH("/",N1802)-1)</f>
        <v>photography</v>
      </c>
      <c r="R1802" t="str">
        <f>RIGHT(N1802,LEN(N1802)-SEARCH("/",N1802))</f>
        <v>photobooks</v>
      </c>
      <c r="S1802" s="11">
        <f>(((J1802/60)/60)/24)+DATE(1970,1,1)+(-8/24)</f>
        <v>42623.272800925923</v>
      </c>
      <c r="T1802" s="11">
        <f>(((I1802/60)/60)/24)+DATE(1970,1,1)+(-8/24)</f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>LEFT(N1803,SEARCH("/",N1803)-1)</f>
        <v>photography</v>
      </c>
      <c r="R1803" t="str">
        <f>RIGHT(N1803,LEN(N1803)-SEARCH("/",N1803))</f>
        <v>photobooks</v>
      </c>
      <c r="S1803" s="11">
        <f>(((J1803/60)/60)/24)+DATE(1970,1,1)+(-8/24)</f>
        <v>42321.327175925922</v>
      </c>
      <c r="T1803" s="11">
        <f>(((I1803/60)/60)/24)+DATE(1970,1,1)+(-8/24)</f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>LEFT(N1804,SEARCH("/",N1804)-1)</f>
        <v>photography</v>
      </c>
      <c r="R1804" t="str">
        <f>RIGHT(N1804,LEN(N1804)-SEARCH("/",N1804))</f>
        <v>photobooks</v>
      </c>
      <c r="S1804" s="11">
        <f>(((J1804/60)/60)/24)+DATE(1970,1,1)+(-8/24)</f>
        <v>42159.139236111114</v>
      </c>
      <c r="T1804" s="11">
        <f>(((I1804/60)/60)/24)+DATE(1970,1,1)+(-8/24)</f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>LEFT(N1805,SEARCH("/",N1805)-1)</f>
        <v>photography</v>
      </c>
      <c r="R1805" t="str">
        <f>RIGHT(N1805,LEN(N1805)-SEARCH("/",N1805))</f>
        <v>photobooks</v>
      </c>
      <c r="S1805" s="11">
        <f>(((J1805/60)/60)/24)+DATE(1970,1,1)+(-8/24)</f>
        <v>42017.738217592596</v>
      </c>
      <c r="T1805" s="11">
        <f>(((I1805/60)/60)/24)+DATE(1970,1,1)+(-8/24)</f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>LEFT(N1806,SEARCH("/",N1806)-1)</f>
        <v>photography</v>
      </c>
      <c r="R1806" t="str">
        <f>RIGHT(N1806,LEN(N1806)-SEARCH("/",N1806))</f>
        <v>photobooks</v>
      </c>
      <c r="S1806" s="11">
        <f>(((J1806/60)/60)/24)+DATE(1970,1,1)+(-8/24)</f>
        <v>42282.344953703701</v>
      </c>
      <c r="T1806" s="11">
        <f>(((I1806/60)/60)/24)+DATE(1970,1,1)+(-8/24)</f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>LEFT(N1807,SEARCH("/",N1807)-1)</f>
        <v>photography</v>
      </c>
      <c r="R1807" t="str">
        <f>RIGHT(N1807,LEN(N1807)-SEARCH("/",N1807))</f>
        <v>photobooks</v>
      </c>
      <c r="S1807" s="11">
        <f>(((J1807/60)/60)/24)+DATE(1970,1,1)+(-8/24)</f>
        <v>42247.470578703702</v>
      </c>
      <c r="T1807" s="11">
        <f>(((I1807/60)/60)/24)+DATE(1970,1,1)+(-8/24)</f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>LEFT(N1808,SEARCH("/",N1808)-1)</f>
        <v>photography</v>
      </c>
      <c r="R1808" t="str">
        <f>RIGHT(N1808,LEN(N1808)-SEARCH("/",N1808))</f>
        <v>photobooks</v>
      </c>
      <c r="S1808" s="11">
        <f>(((J1808/60)/60)/24)+DATE(1970,1,1)+(-8/24)</f>
        <v>41877.304965277777</v>
      </c>
      <c r="T1808" s="11">
        <f>(((I1808/60)/60)/24)+DATE(1970,1,1)+(-8/24)</f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>LEFT(N1809,SEARCH("/",N1809)-1)</f>
        <v>photography</v>
      </c>
      <c r="R1809" t="str">
        <f>RIGHT(N1809,LEN(N1809)-SEARCH("/",N1809))</f>
        <v>photobooks</v>
      </c>
      <c r="S1809" s="11">
        <f>(((J1809/60)/60)/24)+DATE(1970,1,1)+(-8/24)</f>
        <v>41879.735104166662</v>
      </c>
      <c r="T1809" s="11">
        <f>(((I1809/60)/60)/24)+DATE(1970,1,1)+(-8/24)</f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>LEFT(N1810,SEARCH("/",N1810)-1)</f>
        <v>photography</v>
      </c>
      <c r="R1810" t="str">
        <f>RIGHT(N1810,LEN(N1810)-SEARCH("/",N1810))</f>
        <v>photobooks</v>
      </c>
      <c r="S1810" s="11">
        <f>(((J1810/60)/60)/24)+DATE(1970,1,1)+(-8/24)</f>
        <v>42742.347569444442</v>
      </c>
      <c r="T1810" s="11">
        <f>(((I1810/60)/60)/24)+DATE(1970,1,1)+(-8/24)</f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>LEFT(N1811,SEARCH("/",N1811)-1)</f>
        <v>photography</v>
      </c>
      <c r="R1811" t="str">
        <f>RIGHT(N1811,LEN(N1811)-SEARCH("/",N1811))</f>
        <v>photobooks</v>
      </c>
      <c r="S1811" s="11">
        <f>(((J1811/60)/60)/24)+DATE(1970,1,1)+(-8/24)</f>
        <v>42029.574525462966</v>
      </c>
      <c r="T1811" s="11">
        <f>(((I1811/60)/60)/24)+DATE(1970,1,1)+(-8/24)</f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>LEFT(N1812,SEARCH("/",N1812)-1)</f>
        <v>photography</v>
      </c>
      <c r="R1812" t="str">
        <f>RIGHT(N1812,LEN(N1812)-SEARCH("/",N1812))</f>
        <v>photobooks</v>
      </c>
      <c r="S1812" s="11">
        <f>(((J1812/60)/60)/24)+DATE(1970,1,1)+(-8/24)</f>
        <v>41860.576689814814</v>
      </c>
      <c r="T1812" s="11">
        <f>(((I1812/60)/60)/24)+DATE(1970,1,1)+(-8/24)</f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>LEFT(N1813,SEARCH("/",N1813)-1)</f>
        <v>photography</v>
      </c>
      <c r="R1813" t="str">
        <f>RIGHT(N1813,LEN(N1813)-SEARCH("/",N1813))</f>
        <v>photobooks</v>
      </c>
      <c r="S1813" s="11">
        <f>(((J1813/60)/60)/24)+DATE(1970,1,1)+(-8/24)</f>
        <v>41876.100347222222</v>
      </c>
      <c r="T1813" s="11">
        <f>(((I1813/60)/60)/24)+DATE(1970,1,1)+(-8/24)</f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>LEFT(N1814,SEARCH("/",N1814)-1)</f>
        <v>photography</v>
      </c>
      <c r="R1814" t="str">
        <f>RIGHT(N1814,LEN(N1814)-SEARCH("/",N1814))</f>
        <v>photobooks</v>
      </c>
      <c r="S1814" s="11">
        <f>(((J1814/60)/60)/24)+DATE(1970,1,1)+(-8/24)</f>
        <v>42523.985370370363</v>
      </c>
      <c r="T1814" s="11">
        <f>(((I1814/60)/60)/24)+DATE(1970,1,1)+(-8/24)</f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>LEFT(N1815,SEARCH("/",N1815)-1)</f>
        <v>photography</v>
      </c>
      <c r="R1815" t="str">
        <f>RIGHT(N1815,LEN(N1815)-SEARCH("/",N1815))</f>
        <v>photobooks</v>
      </c>
      <c r="S1815" s="11">
        <f>(((J1815/60)/60)/24)+DATE(1970,1,1)+(-8/24)</f>
        <v>41829.55569444444</v>
      </c>
      <c r="T1815" s="11">
        <f>(((I1815/60)/60)/24)+DATE(1970,1,1)+(-8/24)</f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>LEFT(N1816,SEARCH("/",N1816)-1)</f>
        <v>photography</v>
      </c>
      <c r="R1816" t="str">
        <f>RIGHT(N1816,LEN(N1816)-SEARCH("/",N1816))</f>
        <v>photobooks</v>
      </c>
      <c r="S1816" s="11">
        <f>(((J1816/60)/60)/24)+DATE(1970,1,1)+(-8/24)</f>
        <v>42032.980740740742</v>
      </c>
      <c r="T1816" s="11">
        <f>(((I1816/60)/60)/24)+DATE(1970,1,1)+(-8/24)</f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>LEFT(N1817,SEARCH("/",N1817)-1)</f>
        <v>photography</v>
      </c>
      <c r="R1817" t="str">
        <f>RIGHT(N1817,LEN(N1817)-SEARCH("/",N1817))</f>
        <v>photobooks</v>
      </c>
      <c r="S1817" s="11">
        <f>(((J1817/60)/60)/24)+DATE(1970,1,1)+(-8/24)</f>
        <v>42172.573344907411</v>
      </c>
      <c r="T1817" s="11">
        <f>(((I1817/60)/60)/24)+DATE(1970,1,1)+(-8/24)</f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>LEFT(N1818,SEARCH("/",N1818)-1)</f>
        <v>photography</v>
      </c>
      <c r="R1818" t="str">
        <f>RIGHT(N1818,LEN(N1818)-SEARCH("/",N1818))</f>
        <v>photobooks</v>
      </c>
      <c r="S1818" s="11">
        <f>(((J1818/60)/60)/24)+DATE(1970,1,1)+(-8/24)</f>
        <v>42548.542858796289</v>
      </c>
      <c r="T1818" s="11">
        <f>(((I1818/60)/60)/24)+DATE(1970,1,1)+(-8/24)</f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>LEFT(N1819,SEARCH("/",N1819)-1)</f>
        <v>photography</v>
      </c>
      <c r="R1819" t="str">
        <f>RIGHT(N1819,LEN(N1819)-SEARCH("/",N1819))</f>
        <v>photobooks</v>
      </c>
      <c r="S1819" s="11">
        <f>(((J1819/60)/60)/24)+DATE(1970,1,1)+(-8/24)</f>
        <v>42705.328784722216</v>
      </c>
      <c r="T1819" s="11">
        <f>(((I1819/60)/60)/24)+DATE(1970,1,1)+(-8/24)</f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>LEFT(N1820,SEARCH("/",N1820)-1)</f>
        <v>photography</v>
      </c>
      <c r="R1820" t="str">
        <f>RIGHT(N1820,LEN(N1820)-SEARCH("/",N1820))</f>
        <v>photobooks</v>
      </c>
      <c r="S1820" s="11">
        <f>(((J1820/60)/60)/24)+DATE(1970,1,1)+(-8/24)</f>
        <v>42066.901041666664</v>
      </c>
      <c r="T1820" s="11">
        <f>(((I1820/60)/60)/24)+DATE(1970,1,1)+(-8/24)</f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>LEFT(N1821,SEARCH("/",N1821)-1)</f>
        <v>photography</v>
      </c>
      <c r="R1821" t="str">
        <f>RIGHT(N1821,LEN(N1821)-SEARCH("/",N1821))</f>
        <v>photobooks</v>
      </c>
      <c r="S1821" s="11">
        <f>(((J1821/60)/60)/24)+DATE(1970,1,1)+(-8/24)</f>
        <v>41820.418935185182</v>
      </c>
      <c r="T1821" s="11">
        <f>(((I1821/60)/60)/24)+DATE(1970,1,1)+(-8/24)</f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>LEFT(N1822,SEARCH("/",N1822)-1)</f>
        <v>photography</v>
      </c>
      <c r="R1822" t="str">
        <f>RIGHT(N1822,LEN(N1822)-SEARCH("/",N1822))</f>
        <v>photobooks</v>
      </c>
      <c r="S1822" s="11">
        <f>(((J1822/60)/60)/24)+DATE(1970,1,1)+(-8/24)</f>
        <v>42064.75104166667</v>
      </c>
      <c r="T1822" s="11">
        <f>(((I1822/60)/60)/24)+DATE(1970,1,1)+(-8/24)</f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>LEFT(N1823,SEARCH("/",N1823)-1)</f>
        <v>music</v>
      </c>
      <c r="R1823" t="str">
        <f>RIGHT(N1823,LEN(N1823)-SEARCH("/",N1823))</f>
        <v>rock</v>
      </c>
      <c r="S1823" s="11">
        <f>(((J1823/60)/60)/24)+DATE(1970,1,1)+(-8/24)</f>
        <v>40925.985729166663</v>
      </c>
      <c r="T1823" s="11">
        <f>(((I1823/60)/60)/24)+DATE(1970,1,1)+(-8/24)</f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>LEFT(N1824,SEARCH("/",N1824)-1)</f>
        <v>music</v>
      </c>
      <c r="R1824" t="str">
        <f>RIGHT(N1824,LEN(N1824)-SEARCH("/",N1824))</f>
        <v>rock</v>
      </c>
      <c r="S1824" s="11">
        <f>(((J1824/60)/60)/24)+DATE(1970,1,1)+(-8/24)</f>
        <v>41634.463680555549</v>
      </c>
      <c r="T1824" s="11">
        <f>(((I1824/60)/60)/24)+DATE(1970,1,1)+(-8/24)</f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>LEFT(N1825,SEARCH("/",N1825)-1)</f>
        <v>music</v>
      </c>
      <c r="R1825" t="str">
        <f>RIGHT(N1825,LEN(N1825)-SEARCH("/",N1825))</f>
        <v>rock</v>
      </c>
      <c r="S1825" s="11">
        <f>(((J1825/60)/60)/24)+DATE(1970,1,1)+(-8/24)</f>
        <v>41176.35157407407</v>
      </c>
      <c r="T1825" s="11">
        <f>(((I1825/60)/60)/24)+DATE(1970,1,1)+(-8/24)</f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>LEFT(N1826,SEARCH("/",N1826)-1)</f>
        <v>music</v>
      </c>
      <c r="R1826" t="str">
        <f>RIGHT(N1826,LEN(N1826)-SEARCH("/",N1826))</f>
        <v>rock</v>
      </c>
      <c r="S1826" s="11">
        <f>(((J1826/60)/60)/24)+DATE(1970,1,1)+(-8/24)</f>
        <v>41626.582951388889</v>
      </c>
      <c r="T1826" s="11">
        <f>(((I1826/60)/60)/24)+DATE(1970,1,1)+(-8/24)</f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>LEFT(N1827,SEARCH("/",N1827)-1)</f>
        <v>music</v>
      </c>
      <c r="R1827" t="str">
        <f>RIGHT(N1827,LEN(N1827)-SEARCH("/",N1827))</f>
        <v>rock</v>
      </c>
      <c r="S1827" s="11">
        <f>(((J1827/60)/60)/24)+DATE(1970,1,1)+(-8/24)</f>
        <v>41443.501192129625</v>
      </c>
      <c r="T1827" s="11">
        <f>(((I1827/60)/60)/24)+DATE(1970,1,1)+(-8/24)</f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>LEFT(N1828,SEARCH("/",N1828)-1)</f>
        <v>music</v>
      </c>
      <c r="R1828" t="str">
        <f>RIGHT(N1828,LEN(N1828)-SEARCH("/",N1828))</f>
        <v>rock</v>
      </c>
      <c r="S1828" s="11">
        <f>(((J1828/60)/60)/24)+DATE(1970,1,1)+(-8/24)</f>
        <v>41657.590474537035</v>
      </c>
      <c r="T1828" s="11">
        <f>(((I1828/60)/60)/24)+DATE(1970,1,1)+(-8/24)</f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>LEFT(N1829,SEARCH("/",N1829)-1)</f>
        <v>music</v>
      </c>
      <c r="R1829" t="str">
        <f>RIGHT(N1829,LEN(N1829)-SEARCH("/",N1829))</f>
        <v>rock</v>
      </c>
      <c r="S1829" s="11">
        <f>(((J1829/60)/60)/24)+DATE(1970,1,1)+(-8/24)</f>
        <v>40554.992604166662</v>
      </c>
      <c r="T1829" s="11">
        <f>(((I1829/60)/60)/24)+DATE(1970,1,1)+(-8/24)</f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>LEFT(N1830,SEARCH("/",N1830)-1)</f>
        <v>music</v>
      </c>
      <c r="R1830" t="str">
        <f>RIGHT(N1830,LEN(N1830)-SEARCH("/",N1830))</f>
        <v>rock</v>
      </c>
      <c r="S1830" s="11">
        <f>(((J1830/60)/60)/24)+DATE(1970,1,1)+(-8/24)</f>
        <v>41736.566319444442</v>
      </c>
      <c r="T1830" s="11">
        <f>(((I1830/60)/60)/24)+DATE(1970,1,1)+(-8/24)</f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>LEFT(N1831,SEARCH("/",N1831)-1)</f>
        <v>music</v>
      </c>
      <c r="R1831" t="str">
        <f>RIGHT(N1831,LEN(N1831)-SEARCH("/",N1831))</f>
        <v>rock</v>
      </c>
      <c r="S1831" s="11">
        <f>(((J1831/60)/60)/24)+DATE(1970,1,1)+(-8/24)</f>
        <v>40515.754293981481</v>
      </c>
      <c r="T1831" s="11">
        <f>(((I1831/60)/60)/24)+DATE(1970,1,1)+(-8/24)</f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>LEFT(N1832,SEARCH("/",N1832)-1)</f>
        <v>music</v>
      </c>
      <c r="R1832" t="str">
        <f>RIGHT(N1832,LEN(N1832)-SEARCH("/",N1832))</f>
        <v>rock</v>
      </c>
      <c r="S1832" s="11">
        <f>(((J1832/60)/60)/24)+DATE(1970,1,1)+(-8/24)</f>
        <v>41664.350775462961</v>
      </c>
      <c r="T1832" s="11">
        <f>(((I1832/60)/60)/24)+DATE(1970,1,1)+(-8/24)</f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>LEFT(N1833,SEARCH("/",N1833)-1)</f>
        <v>music</v>
      </c>
      <c r="R1833" t="str">
        <f>RIGHT(N1833,LEN(N1833)-SEARCH("/",N1833))</f>
        <v>rock</v>
      </c>
      <c r="S1833" s="11">
        <f>(((J1833/60)/60)/24)+DATE(1970,1,1)+(-8/24)</f>
        <v>41026.662766203699</v>
      </c>
      <c r="T1833" s="11">
        <f>(((I1833/60)/60)/24)+DATE(1970,1,1)+(-8/24)</f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>LEFT(N1834,SEARCH("/",N1834)-1)</f>
        <v>music</v>
      </c>
      <c r="R1834" t="str">
        <f>RIGHT(N1834,LEN(N1834)-SEARCH("/",N1834))</f>
        <v>rock</v>
      </c>
      <c r="S1834" s="11">
        <f>(((J1834/60)/60)/24)+DATE(1970,1,1)+(-8/24)</f>
        <v>40576.206331018519</v>
      </c>
      <c r="T1834" s="11">
        <f>(((I1834/60)/60)/24)+DATE(1970,1,1)+(-8/24)</f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>LEFT(N1835,SEARCH("/",N1835)-1)</f>
        <v>music</v>
      </c>
      <c r="R1835" t="str">
        <f>RIGHT(N1835,LEN(N1835)-SEARCH("/",N1835))</f>
        <v>rock</v>
      </c>
      <c r="S1835" s="11">
        <f>(((J1835/60)/60)/24)+DATE(1970,1,1)+(-8/24)</f>
        <v>41302.710682870369</v>
      </c>
      <c r="T1835" s="11">
        <f>(((I1835/60)/60)/24)+DATE(1970,1,1)+(-8/24)</f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>LEFT(N1836,SEARCH("/",N1836)-1)</f>
        <v>music</v>
      </c>
      <c r="R1836" t="str">
        <f>RIGHT(N1836,LEN(N1836)-SEARCH("/",N1836))</f>
        <v>rock</v>
      </c>
      <c r="S1836" s="11">
        <f>(((J1836/60)/60)/24)+DATE(1970,1,1)+(-8/24)</f>
        <v>41988.630729166667</v>
      </c>
      <c r="T1836" s="11">
        <f>(((I1836/60)/60)/24)+DATE(1970,1,1)+(-8/24)</f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>LEFT(N1837,SEARCH("/",N1837)-1)</f>
        <v>music</v>
      </c>
      <c r="R1837" t="str">
        <f>RIGHT(N1837,LEN(N1837)-SEARCH("/",N1837))</f>
        <v>rock</v>
      </c>
      <c r="S1837" s="11">
        <f>(((J1837/60)/60)/24)+DATE(1970,1,1)+(-8/24)</f>
        <v>42430.36887731481</v>
      </c>
      <c r="T1837" s="11">
        <f>(((I1837/60)/60)/24)+DATE(1970,1,1)+(-8/24)</f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>LEFT(N1838,SEARCH("/",N1838)-1)</f>
        <v>music</v>
      </c>
      <c r="R1838" t="str">
        <f>RIGHT(N1838,LEN(N1838)-SEARCH("/",N1838))</f>
        <v>rock</v>
      </c>
      <c r="S1838" s="11">
        <f>(((J1838/60)/60)/24)+DATE(1970,1,1)+(-8/24)</f>
        <v>41305.476030092592</v>
      </c>
      <c r="T1838" s="11">
        <f>(((I1838/60)/60)/24)+DATE(1970,1,1)+(-8/24)</f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>LEFT(N1839,SEARCH("/",N1839)-1)</f>
        <v>music</v>
      </c>
      <c r="R1839" t="str">
        <f>RIGHT(N1839,LEN(N1839)-SEARCH("/",N1839))</f>
        <v>rock</v>
      </c>
      <c r="S1839" s="11">
        <f>(((J1839/60)/60)/24)+DATE(1970,1,1)+(-8/24)</f>
        <v>40925.714525462965</v>
      </c>
      <c r="T1839" s="11">
        <f>(((I1839/60)/60)/24)+DATE(1970,1,1)+(-8/24)</f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>LEFT(N1840,SEARCH("/",N1840)-1)</f>
        <v>music</v>
      </c>
      <c r="R1840" t="str">
        <f>RIGHT(N1840,LEN(N1840)-SEARCH("/",N1840))</f>
        <v>rock</v>
      </c>
      <c r="S1840" s="11">
        <f>(((J1840/60)/60)/24)+DATE(1970,1,1)+(-8/24)</f>
        <v>40788.453206018516</v>
      </c>
      <c r="T1840" s="11">
        <f>(((I1840/60)/60)/24)+DATE(1970,1,1)+(-8/24)</f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>LEFT(N1841,SEARCH("/",N1841)-1)</f>
        <v>music</v>
      </c>
      <c r="R1841" t="str">
        <f>RIGHT(N1841,LEN(N1841)-SEARCH("/",N1841))</f>
        <v>rock</v>
      </c>
      <c r="S1841" s="11">
        <f>(((J1841/60)/60)/24)+DATE(1970,1,1)+(-8/24)</f>
        <v>42614.388680555552</v>
      </c>
      <c r="T1841" s="11">
        <f>(((I1841/60)/60)/24)+DATE(1970,1,1)+(-8/24)</f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>LEFT(N1842,SEARCH("/",N1842)-1)</f>
        <v>music</v>
      </c>
      <c r="R1842" t="str">
        <f>RIGHT(N1842,LEN(N1842)-SEARCH("/",N1842))</f>
        <v>rock</v>
      </c>
      <c r="S1842" s="11">
        <f>(((J1842/60)/60)/24)+DATE(1970,1,1)+(-8/24)</f>
        <v>41381.76284722222</v>
      </c>
      <c r="T1842" s="11">
        <f>(((I1842/60)/60)/24)+DATE(1970,1,1)+(-8/24)</f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>LEFT(N1843,SEARCH("/",N1843)-1)</f>
        <v>music</v>
      </c>
      <c r="R1843" t="str">
        <f>RIGHT(N1843,LEN(N1843)-SEARCH("/",N1843))</f>
        <v>rock</v>
      </c>
      <c r="S1843" s="11">
        <f>(((J1843/60)/60)/24)+DATE(1970,1,1)+(-8/24)</f>
        <v>41745.512094907404</v>
      </c>
      <c r="T1843" s="11">
        <f>(((I1843/60)/60)/24)+DATE(1970,1,1)+(-8/24)</f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>LEFT(N1844,SEARCH("/",N1844)-1)</f>
        <v>music</v>
      </c>
      <c r="R1844" t="str">
        <f>RIGHT(N1844,LEN(N1844)-SEARCH("/",N1844))</f>
        <v>rock</v>
      </c>
      <c r="S1844" s="11">
        <f>(((J1844/60)/60)/24)+DATE(1970,1,1)+(-8/24)</f>
        <v>42031.298391203702</v>
      </c>
      <c r="T1844" s="11">
        <f>(((I1844/60)/60)/24)+DATE(1970,1,1)+(-8/24)</f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>LEFT(N1845,SEARCH("/",N1845)-1)</f>
        <v>music</v>
      </c>
      <c r="R1845" t="str">
        <f>RIGHT(N1845,LEN(N1845)-SEARCH("/",N1845))</f>
        <v>rock</v>
      </c>
      <c r="S1845" s="11">
        <f>(((J1845/60)/60)/24)+DATE(1970,1,1)+(-8/24)</f>
        <v>40564.661504629628</v>
      </c>
      <c r="T1845" s="11">
        <f>(((I1845/60)/60)/24)+DATE(1970,1,1)+(-8/24)</f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>LEFT(N1846,SEARCH("/",N1846)-1)</f>
        <v>music</v>
      </c>
      <c r="R1846" t="str">
        <f>RIGHT(N1846,LEN(N1846)-SEARCH("/",N1846))</f>
        <v>rock</v>
      </c>
      <c r="S1846" s="11">
        <f>(((J1846/60)/60)/24)+DATE(1970,1,1)+(-8/24)</f>
        <v>40666.640208333331</v>
      </c>
      <c r="T1846" s="11">
        <f>(((I1846/60)/60)/24)+DATE(1970,1,1)+(-8/24)</f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>LEFT(N1847,SEARCH("/",N1847)-1)</f>
        <v>music</v>
      </c>
      <c r="R1847" t="str">
        <f>RIGHT(N1847,LEN(N1847)-SEARCH("/",N1847))</f>
        <v>rock</v>
      </c>
      <c r="S1847" s="11">
        <f>(((J1847/60)/60)/24)+DATE(1970,1,1)+(-8/24)</f>
        <v>42522.999976851854</v>
      </c>
      <c r="T1847" s="11">
        <f>(((I1847/60)/60)/24)+DATE(1970,1,1)+(-8/24)</f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>LEFT(N1848,SEARCH("/",N1848)-1)</f>
        <v>music</v>
      </c>
      <c r="R1848" t="str">
        <f>RIGHT(N1848,LEN(N1848)-SEARCH("/",N1848))</f>
        <v>rock</v>
      </c>
      <c r="S1848" s="11">
        <f>(((J1848/60)/60)/24)+DATE(1970,1,1)+(-8/24)</f>
        <v>41228.316863425927</v>
      </c>
      <c r="T1848" s="11">
        <f>(((I1848/60)/60)/24)+DATE(1970,1,1)+(-8/24)</f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>LEFT(N1849,SEARCH("/",N1849)-1)</f>
        <v>music</v>
      </c>
      <c r="R1849" t="str">
        <f>RIGHT(N1849,LEN(N1849)-SEARCH("/",N1849))</f>
        <v>rock</v>
      </c>
      <c r="S1849" s="11">
        <f>(((J1849/60)/60)/24)+DATE(1970,1,1)+(-8/24)</f>
        <v>42093.903148148143</v>
      </c>
      <c r="T1849" s="11">
        <f>(((I1849/60)/60)/24)+DATE(1970,1,1)+(-8/24)</f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>LEFT(N1850,SEARCH("/",N1850)-1)</f>
        <v>music</v>
      </c>
      <c r="R1850" t="str">
        <f>RIGHT(N1850,LEN(N1850)-SEARCH("/",N1850))</f>
        <v>rock</v>
      </c>
      <c r="S1850" s="11">
        <f>(((J1850/60)/60)/24)+DATE(1970,1,1)+(-8/24)</f>
        <v>40691.454722222217</v>
      </c>
      <c r="T1850" s="11">
        <f>(((I1850/60)/60)/24)+DATE(1970,1,1)+(-8/24)</f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>LEFT(N1851,SEARCH("/",N1851)-1)</f>
        <v>music</v>
      </c>
      <c r="R1851" t="str">
        <f>RIGHT(N1851,LEN(N1851)-SEARCH("/",N1851))</f>
        <v>rock</v>
      </c>
      <c r="S1851" s="11">
        <f>(((J1851/60)/60)/24)+DATE(1970,1,1)+(-8/24)</f>
        <v>41169.512256944443</v>
      </c>
      <c r="T1851" s="11">
        <f>(((I1851/60)/60)/24)+DATE(1970,1,1)+(-8/24)</f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>LEFT(N1852,SEARCH("/",N1852)-1)</f>
        <v>music</v>
      </c>
      <c r="R1852" t="str">
        <f>RIGHT(N1852,LEN(N1852)-SEARCH("/",N1852))</f>
        <v>rock</v>
      </c>
      <c r="S1852" s="11">
        <f>(((J1852/60)/60)/24)+DATE(1970,1,1)+(-8/24)</f>
        <v>41800.626157407409</v>
      </c>
      <c r="T1852" s="11">
        <f>(((I1852/60)/60)/24)+DATE(1970,1,1)+(-8/24)</f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>LEFT(N1853,SEARCH("/",N1853)-1)</f>
        <v>music</v>
      </c>
      <c r="R1853" t="str">
        <f>RIGHT(N1853,LEN(N1853)-SEARCH("/",N1853))</f>
        <v>rock</v>
      </c>
      <c r="S1853" s="11">
        <f>(((J1853/60)/60)/24)+DATE(1970,1,1)+(-8/24)</f>
        <v>41827.57335648148</v>
      </c>
      <c r="T1853" s="11">
        <f>(((I1853/60)/60)/24)+DATE(1970,1,1)+(-8/24)</f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>LEFT(N1854,SEARCH("/",N1854)-1)</f>
        <v>music</v>
      </c>
      <c r="R1854" t="str">
        <f>RIGHT(N1854,LEN(N1854)-SEARCH("/",N1854))</f>
        <v>rock</v>
      </c>
      <c r="S1854" s="11">
        <f>(((J1854/60)/60)/24)+DATE(1970,1,1)+(-8/24)</f>
        <v>42081.438101851854</v>
      </c>
      <c r="T1854" s="11">
        <f>(((I1854/60)/60)/24)+DATE(1970,1,1)+(-8/24)</f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>LEFT(N1855,SEARCH("/",N1855)-1)</f>
        <v>music</v>
      </c>
      <c r="R1855" t="str">
        <f>RIGHT(N1855,LEN(N1855)-SEARCH("/",N1855))</f>
        <v>rock</v>
      </c>
      <c r="S1855" s="11">
        <f>(((J1855/60)/60)/24)+DATE(1970,1,1)+(-8/24)</f>
        <v>41176.727048611108</v>
      </c>
      <c r="T1855" s="11">
        <f>(((I1855/60)/60)/24)+DATE(1970,1,1)+(-8/24)</f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>LEFT(N1856,SEARCH("/",N1856)-1)</f>
        <v>music</v>
      </c>
      <c r="R1856" t="str">
        <f>RIGHT(N1856,LEN(N1856)-SEARCH("/",N1856))</f>
        <v>rock</v>
      </c>
      <c r="S1856" s="11">
        <f>(((J1856/60)/60)/24)+DATE(1970,1,1)+(-8/24)</f>
        <v>41387.687928240739</v>
      </c>
      <c r="T1856" s="11">
        <f>(((I1856/60)/60)/24)+DATE(1970,1,1)+(-8/24)</f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>LEFT(N1857,SEARCH("/",N1857)-1)</f>
        <v>music</v>
      </c>
      <c r="R1857" t="str">
        <f>RIGHT(N1857,LEN(N1857)-SEARCH("/",N1857))</f>
        <v>rock</v>
      </c>
      <c r="S1857" s="11">
        <f>(((J1857/60)/60)/24)+DATE(1970,1,1)+(-8/24)</f>
        <v>41600.205324074072</v>
      </c>
      <c r="T1857" s="11">
        <f>(((I1857/60)/60)/24)+DATE(1970,1,1)+(-8/24)</f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>LEFT(N1858,SEARCH("/",N1858)-1)</f>
        <v>music</v>
      </c>
      <c r="R1858" t="str">
        <f>RIGHT(N1858,LEN(N1858)-SEARCH("/",N1858))</f>
        <v>rock</v>
      </c>
      <c r="S1858" s="11">
        <f>(((J1858/60)/60)/24)+DATE(1970,1,1)+(-8/24)</f>
        <v>41817.52166666666</v>
      </c>
      <c r="T1858" s="11">
        <f>(((I1858/60)/60)/24)+DATE(1970,1,1)+(-8/24)</f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>LEFT(N1859,SEARCH("/",N1859)-1)</f>
        <v>music</v>
      </c>
      <c r="R1859" t="str">
        <f>RIGHT(N1859,LEN(N1859)-SEARCH("/",N1859))</f>
        <v>rock</v>
      </c>
      <c r="S1859" s="11">
        <f>(((J1859/60)/60)/24)+DATE(1970,1,1)+(-8/24)</f>
        <v>41864.435335648144</v>
      </c>
      <c r="T1859" s="11">
        <f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>LEFT(N1860,SEARCH("/",N1860)-1)</f>
        <v>music</v>
      </c>
      <c r="R1860" t="str">
        <f>RIGHT(N1860,LEN(N1860)-SEARCH("/",N1860))</f>
        <v>rock</v>
      </c>
      <c r="S1860" s="11">
        <f>(((J1860/60)/60)/24)+DATE(1970,1,1)+(-8/24)</f>
        <v>40832.8671412037</v>
      </c>
      <c r="T1860" s="11">
        <f>(((I1860/60)/60)/24)+DATE(1970,1,1)+(-8/24)</f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>LEFT(N1861,SEARCH("/",N1861)-1)</f>
        <v>music</v>
      </c>
      <c r="R1861" t="str">
        <f>RIGHT(N1861,LEN(N1861)-SEARCH("/",N1861))</f>
        <v>rock</v>
      </c>
      <c r="S1861" s="11">
        <f>(((J1861/60)/60)/24)+DATE(1970,1,1)+(-8/24)</f>
        <v>40778.436678240738</v>
      </c>
      <c r="T1861" s="11">
        <f>(((I1861/60)/60)/24)+DATE(1970,1,1)+(-8/24)</f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>LEFT(N1862,SEARCH("/",N1862)-1)</f>
        <v>music</v>
      </c>
      <c r="R1862" t="str">
        <f>RIGHT(N1862,LEN(N1862)-SEARCH("/",N1862))</f>
        <v>rock</v>
      </c>
      <c r="S1862" s="11">
        <f>(((J1862/60)/60)/24)+DATE(1970,1,1)+(-8/24)</f>
        <v>41655.375972222217</v>
      </c>
      <c r="T1862" s="11">
        <f>(((I1862/60)/60)/24)+DATE(1970,1,1)+(-8/24)</f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>LEFT(N1863,SEARCH("/",N1863)-1)</f>
        <v>games</v>
      </c>
      <c r="R1863" t="str">
        <f>RIGHT(N1863,LEN(N1863)-SEARCH("/",N1863))</f>
        <v>mobile games</v>
      </c>
      <c r="S1863" s="11">
        <f>(((J1863/60)/60)/24)+DATE(1970,1,1)+(-8/24)</f>
        <v>41999.966909722221</v>
      </c>
      <c r="T1863" s="11">
        <f>(((I1863/60)/60)/24)+DATE(1970,1,1)+(-8/24)</f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>LEFT(N1864,SEARCH("/",N1864)-1)</f>
        <v>games</v>
      </c>
      <c r="R1864" t="str">
        <f>RIGHT(N1864,LEN(N1864)-SEARCH("/",N1864))</f>
        <v>mobile games</v>
      </c>
      <c r="S1864" s="11">
        <f>(((J1864/60)/60)/24)+DATE(1970,1,1)+(-8/24)</f>
        <v>42755.159421296288</v>
      </c>
      <c r="T1864" s="11">
        <f>(((I1864/60)/60)/24)+DATE(1970,1,1)+(-8/24)</f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>LEFT(N1865,SEARCH("/",N1865)-1)</f>
        <v>games</v>
      </c>
      <c r="R1865" t="str">
        <f>RIGHT(N1865,LEN(N1865)-SEARCH("/",N1865))</f>
        <v>mobile games</v>
      </c>
      <c r="S1865" s="11">
        <f>(((J1865/60)/60)/24)+DATE(1970,1,1)+(-8/24)</f>
        <v>41772.463946759257</v>
      </c>
      <c r="T1865" s="11">
        <f>(((I1865/60)/60)/24)+DATE(1970,1,1)+(-8/24)</f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>LEFT(N1866,SEARCH("/",N1866)-1)</f>
        <v>games</v>
      </c>
      <c r="R1866" t="str">
        <f>RIGHT(N1866,LEN(N1866)-SEARCH("/",N1866))</f>
        <v>mobile games</v>
      </c>
      <c r="S1866" s="11">
        <f>(((J1866/60)/60)/24)+DATE(1970,1,1)+(-8/24)</f>
        <v>41733.383101851847</v>
      </c>
      <c r="T1866" s="11">
        <f>(((I1866/60)/60)/24)+DATE(1970,1,1)+(-8/24)</f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>LEFT(N1867,SEARCH("/",N1867)-1)</f>
        <v>games</v>
      </c>
      <c r="R1867" t="str">
        <f>RIGHT(N1867,LEN(N1867)-SEARCH("/",N1867))</f>
        <v>mobile games</v>
      </c>
      <c r="S1867" s="11">
        <f>(((J1867/60)/60)/24)+DATE(1970,1,1)+(-8/24)</f>
        <v>42645.034108796295</v>
      </c>
      <c r="T1867" s="11">
        <f>(((I1867/60)/60)/24)+DATE(1970,1,1)+(-8/24)</f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>LEFT(N1868,SEARCH("/",N1868)-1)</f>
        <v>games</v>
      </c>
      <c r="R1868" t="str">
        <f>RIGHT(N1868,LEN(N1868)-SEARCH("/",N1868))</f>
        <v>mobile games</v>
      </c>
      <c r="S1868" s="11">
        <f>(((J1868/60)/60)/24)+DATE(1970,1,1)+(-8/24)</f>
        <v>42741.913159722222</v>
      </c>
      <c r="T1868" s="11">
        <f>(((I1868/60)/60)/24)+DATE(1970,1,1)+(-8/24)</f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>LEFT(N1869,SEARCH("/",N1869)-1)</f>
        <v>games</v>
      </c>
      <c r="R1869" t="str">
        <f>RIGHT(N1869,LEN(N1869)-SEARCH("/",N1869))</f>
        <v>mobile games</v>
      </c>
      <c r="S1869" s="11">
        <f>(((J1869/60)/60)/24)+DATE(1970,1,1)+(-8/24)</f>
        <v>42649.591574074067</v>
      </c>
      <c r="T1869" s="11">
        <f>(((I1869/60)/60)/24)+DATE(1970,1,1)+(-8/24)</f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>LEFT(N1870,SEARCH("/",N1870)-1)</f>
        <v>games</v>
      </c>
      <c r="R1870" t="str">
        <f>RIGHT(N1870,LEN(N1870)-SEARCH("/",N1870))</f>
        <v>mobile games</v>
      </c>
      <c r="S1870" s="11">
        <f>(((J1870/60)/60)/24)+DATE(1970,1,1)+(-8/24)</f>
        <v>42328.445891203701</v>
      </c>
      <c r="T1870" s="11">
        <f>(((I1870/60)/60)/24)+DATE(1970,1,1)+(-8/24)</f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>LEFT(N1871,SEARCH("/",N1871)-1)</f>
        <v>games</v>
      </c>
      <c r="R1871" t="str">
        <f>RIGHT(N1871,LEN(N1871)-SEARCH("/",N1871))</f>
        <v>mobile games</v>
      </c>
      <c r="S1871" s="11">
        <f>(((J1871/60)/60)/24)+DATE(1970,1,1)+(-8/24)</f>
        <v>42708.669548611106</v>
      </c>
      <c r="T1871" s="11">
        <f>(((I1871/60)/60)/24)+DATE(1970,1,1)+(-8/24)</f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>LEFT(N1872,SEARCH("/",N1872)-1)</f>
        <v>games</v>
      </c>
      <c r="R1872" t="str">
        <f>RIGHT(N1872,LEN(N1872)-SEARCH("/",N1872))</f>
        <v>mobile games</v>
      </c>
      <c r="S1872" s="11">
        <f>(((J1872/60)/60)/24)+DATE(1970,1,1)+(-8/24)</f>
        <v>42371.02239583333</v>
      </c>
      <c r="T1872" s="11">
        <f>(((I1872/60)/60)/24)+DATE(1970,1,1)+(-8/24)</f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>LEFT(N1873,SEARCH("/",N1873)-1)</f>
        <v>games</v>
      </c>
      <c r="R1873" t="str">
        <f>RIGHT(N1873,LEN(N1873)-SEARCH("/",N1873))</f>
        <v>mobile games</v>
      </c>
      <c r="S1873" s="11">
        <f>(((J1873/60)/60)/24)+DATE(1970,1,1)+(-8/24)</f>
        <v>41923.450243055551</v>
      </c>
      <c r="T1873" s="11">
        <f>(((I1873/60)/60)/24)+DATE(1970,1,1)+(-8/24)</f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>LEFT(N1874,SEARCH("/",N1874)-1)</f>
        <v>games</v>
      </c>
      <c r="R1874" t="str">
        <f>RIGHT(N1874,LEN(N1874)-SEARCH("/",N1874))</f>
        <v>mobile games</v>
      </c>
      <c r="S1874" s="11">
        <f>(((J1874/60)/60)/24)+DATE(1970,1,1)+(-8/24)</f>
        <v>42154.796319444438</v>
      </c>
      <c r="T1874" s="11">
        <f>(((I1874/60)/60)/24)+DATE(1970,1,1)+(-8/24)</f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>LEFT(N1875,SEARCH("/",N1875)-1)</f>
        <v>games</v>
      </c>
      <c r="R1875" t="str">
        <f>RIGHT(N1875,LEN(N1875)-SEARCH("/",N1875))</f>
        <v>mobile games</v>
      </c>
      <c r="S1875" s="11">
        <f>(((J1875/60)/60)/24)+DATE(1970,1,1)+(-8/24)</f>
        <v>42164.282523148147</v>
      </c>
      <c r="T1875" s="11">
        <f>(((I1875/60)/60)/24)+DATE(1970,1,1)+(-8/24)</f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>LEFT(N1876,SEARCH("/",N1876)-1)</f>
        <v>games</v>
      </c>
      <c r="R1876" t="str">
        <f>RIGHT(N1876,LEN(N1876)-SEARCH("/",N1876))</f>
        <v>mobile games</v>
      </c>
      <c r="S1876" s="11">
        <f>(((J1876/60)/60)/24)+DATE(1970,1,1)+(-8/24)</f>
        <v>42529.635798611103</v>
      </c>
      <c r="T1876" s="11">
        <f>(((I1876/60)/60)/24)+DATE(1970,1,1)+(-8/24)</f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>LEFT(N1877,SEARCH("/",N1877)-1)</f>
        <v>games</v>
      </c>
      <c r="R1877" t="str">
        <f>RIGHT(N1877,LEN(N1877)-SEARCH("/",N1877))</f>
        <v>mobile games</v>
      </c>
      <c r="S1877" s="11">
        <f>(((J1877/60)/60)/24)+DATE(1970,1,1)+(-8/24)</f>
        <v>42528.566064814811</v>
      </c>
      <c r="T1877" s="11">
        <f>(((I1877/60)/60)/24)+DATE(1970,1,1)+(-8/24)</f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>LEFT(N1878,SEARCH("/",N1878)-1)</f>
        <v>games</v>
      </c>
      <c r="R1878" t="str">
        <f>RIGHT(N1878,LEN(N1878)-SEARCH("/",N1878))</f>
        <v>mobile games</v>
      </c>
      <c r="S1878" s="11">
        <f>(((J1878/60)/60)/24)+DATE(1970,1,1)+(-8/24)</f>
        <v>41775.951446759253</v>
      </c>
      <c r="T1878" s="11">
        <f>(((I1878/60)/60)/24)+DATE(1970,1,1)+(-8/24)</f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>LEFT(N1879,SEARCH("/",N1879)-1)</f>
        <v>games</v>
      </c>
      <c r="R1879" t="str">
        <f>RIGHT(N1879,LEN(N1879)-SEARCH("/",N1879))</f>
        <v>mobile games</v>
      </c>
      <c r="S1879" s="11">
        <f>(((J1879/60)/60)/24)+DATE(1970,1,1)+(-8/24)</f>
        <v>42034.695891203701</v>
      </c>
      <c r="T1879" s="11">
        <f>(((I1879/60)/60)/24)+DATE(1970,1,1)+(-8/24)</f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>LEFT(N1880,SEARCH("/",N1880)-1)</f>
        <v>games</v>
      </c>
      <c r="R1880" t="str">
        <f>RIGHT(N1880,LEN(N1880)-SEARCH("/",N1880))</f>
        <v>mobile games</v>
      </c>
      <c r="S1880" s="11">
        <f>(((J1880/60)/60)/24)+DATE(1970,1,1)+(-8/24)</f>
        <v>41772.675405092588</v>
      </c>
      <c r="T1880" s="11">
        <f>(((I1880/60)/60)/24)+DATE(1970,1,1)+(-8/24)</f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>LEFT(N1881,SEARCH("/",N1881)-1)</f>
        <v>games</v>
      </c>
      <c r="R1881" t="str">
        <f>RIGHT(N1881,LEN(N1881)-SEARCH("/",N1881))</f>
        <v>mobile games</v>
      </c>
      <c r="S1881" s="11">
        <f>(((J1881/60)/60)/24)+DATE(1970,1,1)+(-8/24)</f>
        <v>42413.316307870373</v>
      </c>
      <c r="T1881" s="11">
        <f>(((I1881/60)/60)/24)+DATE(1970,1,1)+(-8/24)</f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>LEFT(N1882,SEARCH("/",N1882)-1)</f>
        <v>games</v>
      </c>
      <c r="R1882" t="str">
        <f>RIGHT(N1882,LEN(N1882)-SEARCH("/",N1882))</f>
        <v>mobile games</v>
      </c>
      <c r="S1882" s="11">
        <f>(((J1882/60)/60)/24)+DATE(1970,1,1)+(-8/24)</f>
        <v>42430.233564814807</v>
      </c>
      <c r="T1882" s="11">
        <f>(((I1882/60)/60)/24)+DATE(1970,1,1)+(-8/24)</f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>LEFT(N1883,SEARCH("/",N1883)-1)</f>
        <v>music</v>
      </c>
      <c r="R1883" t="str">
        <f>RIGHT(N1883,LEN(N1883)-SEARCH("/",N1883))</f>
        <v>indie rock</v>
      </c>
      <c r="S1883" s="11">
        <f>(((J1883/60)/60)/24)+DATE(1970,1,1)+(-8/24)</f>
        <v>42042.819317129623</v>
      </c>
      <c r="T1883" s="11">
        <f>(((I1883/60)/60)/24)+DATE(1970,1,1)+(-8/24)</f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>LEFT(N1884,SEARCH("/",N1884)-1)</f>
        <v>music</v>
      </c>
      <c r="R1884" t="str">
        <f>RIGHT(N1884,LEN(N1884)-SEARCH("/",N1884))</f>
        <v>indie rock</v>
      </c>
      <c r="S1884" s="11">
        <f>(((J1884/60)/60)/24)+DATE(1970,1,1)+(-8/24)</f>
        <v>41067.615879629629</v>
      </c>
      <c r="T1884" s="11">
        <f>(((I1884/60)/60)/24)+DATE(1970,1,1)+(-8/24)</f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>LEFT(N1885,SEARCH("/",N1885)-1)</f>
        <v>music</v>
      </c>
      <c r="R1885" t="str">
        <f>RIGHT(N1885,LEN(N1885)-SEARCH("/",N1885))</f>
        <v>indie rock</v>
      </c>
      <c r="S1885" s="11">
        <f>(((J1885/60)/60)/24)+DATE(1970,1,1)+(-8/24)</f>
        <v>40977.614675925921</v>
      </c>
      <c r="T1885" s="11">
        <f>(((I1885/60)/60)/24)+DATE(1970,1,1)+(-8/24)</f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>LEFT(N1886,SEARCH("/",N1886)-1)</f>
        <v>music</v>
      </c>
      <c r="R1886" t="str">
        <f>RIGHT(N1886,LEN(N1886)-SEARCH("/",N1886))</f>
        <v>indie rock</v>
      </c>
      <c r="S1886" s="11">
        <f>(((J1886/60)/60)/24)+DATE(1970,1,1)+(-8/24)</f>
        <v>41204.864988425921</v>
      </c>
      <c r="T1886" s="11">
        <f>(((I1886/60)/60)/24)+DATE(1970,1,1)+(-8/24)</f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>LEFT(N1887,SEARCH("/",N1887)-1)</f>
        <v>music</v>
      </c>
      <c r="R1887" t="str">
        <f>RIGHT(N1887,LEN(N1887)-SEARCH("/",N1887))</f>
        <v>indie rock</v>
      </c>
      <c r="S1887" s="11">
        <f>(((J1887/60)/60)/24)+DATE(1970,1,1)+(-8/24)</f>
        <v>41098.760532407403</v>
      </c>
      <c r="T1887" s="11">
        <f>(((I1887/60)/60)/24)+DATE(1970,1,1)+(-8/24)</f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>LEFT(N1888,SEARCH("/",N1888)-1)</f>
        <v>music</v>
      </c>
      <c r="R1888" t="str">
        <f>RIGHT(N1888,LEN(N1888)-SEARCH("/",N1888))</f>
        <v>indie rock</v>
      </c>
      <c r="S1888" s="11">
        <f>(((J1888/60)/60)/24)+DATE(1970,1,1)+(-8/24)</f>
        <v>41925.57335648148</v>
      </c>
      <c r="T1888" s="11">
        <f>(((I1888/60)/60)/24)+DATE(1970,1,1)+(-8/24)</f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>LEFT(N1889,SEARCH("/",N1889)-1)</f>
        <v>music</v>
      </c>
      <c r="R1889" t="str">
        <f>RIGHT(N1889,LEN(N1889)-SEARCH("/",N1889))</f>
        <v>indie rock</v>
      </c>
      <c r="S1889" s="11">
        <f>(((J1889/60)/60)/24)+DATE(1970,1,1)+(-8/24)</f>
        <v>42323.466805555552</v>
      </c>
      <c r="T1889" s="11">
        <f>(((I1889/60)/60)/24)+DATE(1970,1,1)+(-8/24)</f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>LEFT(N1890,SEARCH("/",N1890)-1)</f>
        <v>music</v>
      </c>
      <c r="R1890" t="str">
        <f>RIGHT(N1890,LEN(N1890)-SEARCH("/",N1890))</f>
        <v>indie rock</v>
      </c>
      <c r="S1890" s="11">
        <f>(((J1890/60)/60)/24)+DATE(1970,1,1)+(-8/24)</f>
        <v>40298.90662037037</v>
      </c>
      <c r="T1890" s="11">
        <f>(((I1890/60)/60)/24)+DATE(1970,1,1)+(-8/24)</f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>LEFT(N1891,SEARCH("/",N1891)-1)</f>
        <v>music</v>
      </c>
      <c r="R1891" t="str">
        <f>RIGHT(N1891,LEN(N1891)-SEARCH("/",N1891))</f>
        <v>indie rock</v>
      </c>
      <c r="S1891" s="11">
        <f>(((J1891/60)/60)/24)+DATE(1970,1,1)+(-8/24)</f>
        <v>41299.460023148145</v>
      </c>
      <c r="T1891" s="11">
        <f>(((I1891/60)/60)/24)+DATE(1970,1,1)+(-8/24)</f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>LEFT(N1892,SEARCH("/",N1892)-1)</f>
        <v>music</v>
      </c>
      <c r="R1892" t="str">
        <f>RIGHT(N1892,LEN(N1892)-SEARCH("/",N1892))</f>
        <v>indie rock</v>
      </c>
      <c r="S1892" s="11">
        <f>(((J1892/60)/60)/24)+DATE(1970,1,1)+(-8/24)</f>
        <v>41228.452870370369</v>
      </c>
      <c r="T1892" s="11">
        <f>(((I1892/60)/60)/24)+DATE(1970,1,1)+(-8/24)</f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>LEFT(N1893,SEARCH("/",N1893)-1)</f>
        <v>music</v>
      </c>
      <c r="R1893" t="str">
        <f>RIGHT(N1893,LEN(N1893)-SEARCH("/",N1893))</f>
        <v>indie rock</v>
      </c>
      <c r="S1893" s="11">
        <f>(((J1893/60)/60)/24)+DATE(1970,1,1)+(-8/24)</f>
        <v>40335.464745370366</v>
      </c>
      <c r="T1893" s="11">
        <f>(((I1893/60)/60)/24)+DATE(1970,1,1)+(-8/24)</f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>LEFT(N1894,SEARCH("/",N1894)-1)</f>
        <v>music</v>
      </c>
      <c r="R1894" t="str">
        <f>RIGHT(N1894,LEN(N1894)-SEARCH("/",N1894))</f>
        <v>indie rock</v>
      </c>
      <c r="S1894" s="11">
        <f>(((J1894/60)/60)/24)+DATE(1970,1,1)+(-8/24)</f>
        <v>40671.304178240738</v>
      </c>
      <c r="T1894" s="11">
        <f>(((I1894/60)/60)/24)+DATE(1970,1,1)+(-8/24)</f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>LEFT(N1895,SEARCH("/",N1895)-1)</f>
        <v>music</v>
      </c>
      <c r="R1895" t="str">
        <f>RIGHT(N1895,LEN(N1895)-SEARCH("/",N1895))</f>
        <v>indie rock</v>
      </c>
      <c r="S1895" s="11">
        <f>(((J1895/60)/60)/24)+DATE(1970,1,1)+(-8/24)</f>
        <v>40632.608622685184</v>
      </c>
      <c r="T1895" s="11">
        <f>(((I1895/60)/60)/24)+DATE(1970,1,1)+(-8/24)</f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>LEFT(N1896,SEARCH("/",N1896)-1)</f>
        <v>music</v>
      </c>
      <c r="R1896" t="str">
        <f>RIGHT(N1896,LEN(N1896)-SEARCH("/",N1896))</f>
        <v>indie rock</v>
      </c>
      <c r="S1896" s="11">
        <f>(((J1896/60)/60)/24)+DATE(1970,1,1)+(-8/24)</f>
        <v>40920.571562500001</v>
      </c>
      <c r="T1896" s="11">
        <f>(((I1896/60)/60)/24)+DATE(1970,1,1)+(-8/24)</f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>LEFT(N1897,SEARCH("/",N1897)-1)</f>
        <v>music</v>
      </c>
      <c r="R1897" t="str">
        <f>RIGHT(N1897,LEN(N1897)-SEARCH("/",N1897))</f>
        <v>indie rock</v>
      </c>
      <c r="S1897" s="11">
        <f>(((J1897/60)/60)/24)+DATE(1970,1,1)+(-8/24)</f>
        <v>42267.413449074076</v>
      </c>
      <c r="T1897" s="11">
        <f>(((I1897/60)/60)/24)+DATE(1970,1,1)+(-8/24)</f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>LEFT(N1898,SEARCH("/",N1898)-1)</f>
        <v>music</v>
      </c>
      <c r="R1898" t="str">
        <f>RIGHT(N1898,LEN(N1898)-SEARCH("/",N1898))</f>
        <v>indie rock</v>
      </c>
      <c r="S1898" s="11">
        <f>(((J1898/60)/60)/24)+DATE(1970,1,1)+(-8/24)</f>
        <v>40981.376909722218</v>
      </c>
      <c r="T1898" s="11">
        <f>(((I1898/60)/60)/24)+DATE(1970,1,1)+(-8/24)</f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>LEFT(N1899,SEARCH("/",N1899)-1)</f>
        <v>music</v>
      </c>
      <c r="R1899" t="str">
        <f>RIGHT(N1899,LEN(N1899)-SEARCH("/",N1899))</f>
        <v>indie rock</v>
      </c>
      <c r="S1899" s="11">
        <f>(((J1899/60)/60)/24)+DATE(1970,1,1)+(-8/24)</f>
        <v>41680.250069444446</v>
      </c>
      <c r="T1899" s="11">
        <f>(((I1899/60)/60)/24)+DATE(1970,1,1)+(-8/24)</f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>LEFT(N1900,SEARCH("/",N1900)-1)</f>
        <v>music</v>
      </c>
      <c r="R1900" t="str">
        <f>RIGHT(N1900,LEN(N1900)-SEARCH("/",N1900))</f>
        <v>indie rock</v>
      </c>
      <c r="S1900" s="11">
        <f>(((J1900/60)/60)/24)+DATE(1970,1,1)+(-8/24)</f>
        <v>42365.8596412037</v>
      </c>
      <c r="T1900" s="11">
        <f>(((I1900/60)/60)/24)+DATE(1970,1,1)+(-8/24)</f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>LEFT(N1901,SEARCH("/",N1901)-1)</f>
        <v>music</v>
      </c>
      <c r="R1901" t="str">
        <f>RIGHT(N1901,LEN(N1901)-SEARCH("/",N1901))</f>
        <v>indie rock</v>
      </c>
      <c r="S1901" s="11">
        <f>(((J1901/60)/60)/24)+DATE(1970,1,1)+(-8/24)</f>
        <v>42058.608402777776</v>
      </c>
      <c r="T1901" s="11">
        <f>(((I1901/60)/60)/24)+DATE(1970,1,1)+(-8/24)</f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>LEFT(N1902,SEARCH("/",N1902)-1)</f>
        <v>music</v>
      </c>
      <c r="R1902" t="str">
        <f>RIGHT(N1902,LEN(N1902)-SEARCH("/",N1902))</f>
        <v>indie rock</v>
      </c>
      <c r="S1902" s="11">
        <f>(((J1902/60)/60)/24)+DATE(1970,1,1)+(-8/24)</f>
        <v>41160.538553240738</v>
      </c>
      <c r="T1902" s="11">
        <f>(((I1902/60)/60)/24)+DATE(1970,1,1)+(-8/24)</f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>LEFT(N1903,SEARCH("/",N1903)-1)</f>
        <v>technology</v>
      </c>
      <c r="R1903" t="str">
        <f>RIGHT(N1903,LEN(N1903)-SEARCH("/",N1903))</f>
        <v>gadgets</v>
      </c>
      <c r="S1903" s="11">
        <f>(((J1903/60)/60)/24)+DATE(1970,1,1)+(-8/24)</f>
        <v>42116.209826388884</v>
      </c>
      <c r="T1903" s="11">
        <f>(((I1903/60)/60)/24)+DATE(1970,1,1)+(-8/24)</f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>LEFT(N1904,SEARCH("/",N1904)-1)</f>
        <v>technology</v>
      </c>
      <c r="R1904" t="str">
        <f>RIGHT(N1904,LEN(N1904)-SEARCH("/",N1904))</f>
        <v>gadgets</v>
      </c>
      <c r="S1904" s="11">
        <f>(((J1904/60)/60)/24)+DATE(1970,1,1)+(-8/24)</f>
        <v>42037.456562499996</v>
      </c>
      <c r="T1904" s="11">
        <f>(((I1904/60)/60)/24)+DATE(1970,1,1)+(-8/24)</f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>LEFT(N1905,SEARCH("/",N1905)-1)</f>
        <v>technology</v>
      </c>
      <c r="R1905" t="str">
        <f>RIGHT(N1905,LEN(N1905)-SEARCH("/",N1905))</f>
        <v>gadgets</v>
      </c>
      <c r="S1905" s="11">
        <f>(((J1905/60)/60)/24)+DATE(1970,1,1)+(-8/24)</f>
        <v>42702.437395833331</v>
      </c>
      <c r="T1905" s="11">
        <f>(((I1905/60)/60)/24)+DATE(1970,1,1)+(-8/24)</f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>LEFT(N1906,SEARCH("/",N1906)-1)</f>
        <v>technology</v>
      </c>
      <c r="R1906" t="str">
        <f>RIGHT(N1906,LEN(N1906)-SEARCH("/",N1906))</f>
        <v>gadgets</v>
      </c>
      <c r="S1906" s="11">
        <f>(((J1906/60)/60)/24)+DATE(1970,1,1)+(-8/24)</f>
        <v>42326.352094907408</v>
      </c>
      <c r="T1906" s="11">
        <f>(((I1906/60)/60)/24)+DATE(1970,1,1)+(-8/24)</f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>LEFT(N1907,SEARCH("/",N1907)-1)</f>
        <v>technology</v>
      </c>
      <c r="R1907" t="str">
        <f>RIGHT(N1907,LEN(N1907)-SEARCH("/",N1907))</f>
        <v>gadgets</v>
      </c>
      <c r="S1907" s="11">
        <f>(((J1907/60)/60)/24)+DATE(1970,1,1)+(-8/24)</f>
        <v>41859.592523148145</v>
      </c>
      <c r="T1907" s="11">
        <f>(((I1907/60)/60)/24)+DATE(1970,1,1)+(-8/24)</f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>LEFT(N1908,SEARCH("/",N1908)-1)</f>
        <v>technology</v>
      </c>
      <c r="R1908" t="str">
        <f>RIGHT(N1908,LEN(N1908)-SEARCH("/",N1908))</f>
        <v>gadgets</v>
      </c>
      <c r="S1908" s="11">
        <f>(((J1908/60)/60)/24)+DATE(1970,1,1)+(-8/24)</f>
        <v>42514.337766203702</v>
      </c>
      <c r="T1908" s="11">
        <f>(((I1908/60)/60)/24)+DATE(1970,1,1)+(-8/24)</f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>LEFT(N1909,SEARCH("/",N1909)-1)</f>
        <v>technology</v>
      </c>
      <c r="R1909" t="str">
        <f>RIGHT(N1909,LEN(N1909)-SEARCH("/",N1909))</f>
        <v>gadgets</v>
      </c>
      <c r="S1909" s="11">
        <f>(((J1909/60)/60)/24)+DATE(1970,1,1)+(-8/24)</f>
        <v>41767.253761574073</v>
      </c>
      <c r="T1909" s="11">
        <f>(((I1909/60)/60)/24)+DATE(1970,1,1)+(-8/24)</f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>LEFT(N1910,SEARCH("/",N1910)-1)</f>
        <v>technology</v>
      </c>
      <c r="R1910" t="str">
        <f>RIGHT(N1910,LEN(N1910)-SEARCH("/",N1910))</f>
        <v>gadgets</v>
      </c>
      <c r="S1910" s="11">
        <f>(((J1910/60)/60)/24)+DATE(1970,1,1)+(-8/24)</f>
        <v>42703.584490740737</v>
      </c>
      <c r="T1910" s="11">
        <f>(((I1910/60)/60)/24)+DATE(1970,1,1)+(-8/24)</f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>LEFT(N1911,SEARCH("/",N1911)-1)</f>
        <v>technology</v>
      </c>
      <c r="R1911" t="str">
        <f>RIGHT(N1911,LEN(N1911)-SEARCH("/",N1911))</f>
        <v>gadgets</v>
      </c>
      <c r="S1911" s="11">
        <f>(((J1911/60)/60)/24)+DATE(1970,1,1)+(-8/24)</f>
        <v>41905.095821759256</v>
      </c>
      <c r="T1911" s="11">
        <f>(((I1911/60)/60)/24)+DATE(1970,1,1)+(-8/24)</f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>LEFT(N1912,SEARCH("/",N1912)-1)</f>
        <v>technology</v>
      </c>
      <c r="R1912" t="str">
        <f>RIGHT(N1912,LEN(N1912)-SEARCH("/",N1912))</f>
        <v>gadgets</v>
      </c>
      <c r="S1912" s="11">
        <f>(((J1912/60)/60)/24)+DATE(1970,1,1)+(-8/24)</f>
        <v>42264.629826388882</v>
      </c>
      <c r="T1912" s="11">
        <f>(((I1912/60)/60)/24)+DATE(1970,1,1)+(-8/24)</f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>LEFT(N1913,SEARCH("/",N1913)-1)</f>
        <v>technology</v>
      </c>
      <c r="R1913" t="str">
        <f>RIGHT(N1913,LEN(N1913)-SEARCH("/",N1913))</f>
        <v>gadgets</v>
      </c>
      <c r="S1913" s="11">
        <f>(((J1913/60)/60)/24)+DATE(1970,1,1)+(-8/24)</f>
        <v>41829.700624999998</v>
      </c>
      <c r="T1913" s="11">
        <f>(((I1913/60)/60)/24)+DATE(1970,1,1)+(-8/24)</f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>LEFT(N1914,SEARCH("/",N1914)-1)</f>
        <v>technology</v>
      </c>
      <c r="R1914" t="str">
        <f>RIGHT(N1914,LEN(N1914)-SEARCH("/",N1914))</f>
        <v>gadgets</v>
      </c>
      <c r="S1914" s="11">
        <f>(((J1914/60)/60)/24)+DATE(1970,1,1)+(-8/24)</f>
        <v>42128.893055555549</v>
      </c>
      <c r="T1914" s="11">
        <f>(((I1914/60)/60)/24)+DATE(1970,1,1)+(-8/24)</f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>LEFT(N1915,SEARCH("/",N1915)-1)</f>
        <v>technology</v>
      </c>
      <c r="R1915" t="str">
        <f>RIGHT(N1915,LEN(N1915)-SEARCH("/",N1915))</f>
        <v>gadgets</v>
      </c>
      <c r="S1915" s="11">
        <f>(((J1915/60)/60)/24)+DATE(1970,1,1)+(-8/24)</f>
        <v>41890.177986111106</v>
      </c>
      <c r="T1915" s="11">
        <f>(((I1915/60)/60)/24)+DATE(1970,1,1)+(-8/24)</f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>LEFT(N1916,SEARCH("/",N1916)-1)</f>
        <v>technology</v>
      </c>
      <c r="R1916" t="str">
        <f>RIGHT(N1916,LEN(N1916)-SEARCH("/",N1916))</f>
        <v>gadgets</v>
      </c>
      <c r="S1916" s="11">
        <f>(((J1916/60)/60)/24)+DATE(1970,1,1)+(-8/24)</f>
        <v>41928.841122685182</v>
      </c>
      <c r="T1916" s="11">
        <f>(((I1916/60)/60)/24)+DATE(1970,1,1)+(-8/24)</f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>LEFT(N1917,SEARCH("/",N1917)-1)</f>
        <v>technology</v>
      </c>
      <c r="R1917" t="str">
        <f>RIGHT(N1917,LEN(N1917)-SEARCH("/",N1917))</f>
        <v>gadgets</v>
      </c>
      <c r="S1917" s="11">
        <f>(((J1917/60)/60)/24)+DATE(1970,1,1)+(-8/24)</f>
        <v>41863.715532407405</v>
      </c>
      <c r="T1917" s="11">
        <f>(((I1917/60)/60)/24)+DATE(1970,1,1)+(-8/24)</f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>LEFT(N1918,SEARCH("/",N1918)-1)</f>
        <v>technology</v>
      </c>
      <c r="R1918" t="str">
        <f>RIGHT(N1918,LEN(N1918)-SEARCH("/",N1918))</f>
        <v>gadgets</v>
      </c>
      <c r="S1918" s="11">
        <f>(((J1918/60)/60)/24)+DATE(1970,1,1)+(-8/24)</f>
        <v>42656.383969907409</v>
      </c>
      <c r="T1918" s="11">
        <f>(((I1918/60)/60)/24)+DATE(1970,1,1)+(-8/24)</f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>LEFT(N1919,SEARCH("/",N1919)-1)</f>
        <v>technology</v>
      </c>
      <c r="R1919" t="str">
        <f>RIGHT(N1919,LEN(N1919)-SEARCH("/",N1919))</f>
        <v>gadgets</v>
      </c>
      <c r="S1919" s="11">
        <f>(((J1919/60)/60)/24)+DATE(1970,1,1)+(-8/24)</f>
        <v>42745.93672453703</v>
      </c>
      <c r="T1919" s="11">
        <f>(((I1919/60)/60)/24)+DATE(1970,1,1)+(-8/24)</f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>LEFT(N1920,SEARCH("/",N1920)-1)</f>
        <v>technology</v>
      </c>
      <c r="R1920" t="str">
        <f>RIGHT(N1920,LEN(N1920)-SEARCH("/",N1920))</f>
        <v>gadgets</v>
      </c>
      <c r="S1920" s="11">
        <f>(((J1920/60)/60)/24)+DATE(1970,1,1)+(-8/24)</f>
        <v>41828.456608796296</v>
      </c>
      <c r="T1920" s="11">
        <f>(((I1920/60)/60)/24)+DATE(1970,1,1)+(-8/24)</f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>LEFT(N1921,SEARCH("/",N1921)-1)</f>
        <v>technology</v>
      </c>
      <c r="R1921" t="str">
        <f>RIGHT(N1921,LEN(N1921)-SEARCH("/",N1921))</f>
        <v>gadgets</v>
      </c>
      <c r="S1921" s="11">
        <f>(((J1921/60)/60)/24)+DATE(1970,1,1)+(-8/24)</f>
        <v>42113.542233796288</v>
      </c>
      <c r="T1921" s="11">
        <f>(((I1921/60)/60)/24)+DATE(1970,1,1)+(-8/24)</f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>LEFT(N1922,SEARCH("/",N1922)-1)</f>
        <v>technology</v>
      </c>
      <c r="R1922" t="str">
        <f>RIGHT(N1922,LEN(N1922)-SEARCH("/",N1922))</f>
        <v>gadgets</v>
      </c>
      <c r="S1922" s="11">
        <f>(((J1922/60)/60)/24)+DATE(1970,1,1)+(-8/24)</f>
        <v>42270.54237268518</v>
      </c>
      <c r="T1922" s="11">
        <f>(((I1922/60)/60)/24)+DATE(1970,1,1)+(-8/24)</f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>LEFT(N1923,SEARCH("/",N1923)-1)</f>
        <v>music</v>
      </c>
      <c r="R1923" t="str">
        <f>RIGHT(N1923,LEN(N1923)-SEARCH("/",N1923))</f>
        <v>indie rock</v>
      </c>
      <c r="S1923" s="11">
        <f>(((J1923/60)/60)/24)+DATE(1970,1,1)+(-8/24)</f>
        <v>41073.888229166667</v>
      </c>
      <c r="T1923" s="11">
        <f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>LEFT(N1924,SEARCH("/",N1924)-1)</f>
        <v>music</v>
      </c>
      <c r="R1924" t="str">
        <f>RIGHT(N1924,LEN(N1924)-SEARCH("/",N1924))</f>
        <v>indie rock</v>
      </c>
      <c r="S1924" s="11">
        <f>(((J1924/60)/60)/24)+DATE(1970,1,1)+(-8/24)</f>
        <v>41589.922534722216</v>
      </c>
      <c r="T1924" s="11">
        <f>(((I1924/60)/60)/24)+DATE(1970,1,1)+(-8/24)</f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>LEFT(N1925,SEARCH("/",N1925)-1)</f>
        <v>music</v>
      </c>
      <c r="R1925" t="str">
        <f>RIGHT(N1925,LEN(N1925)-SEARCH("/",N1925))</f>
        <v>indie rock</v>
      </c>
      <c r="S1925" s="11">
        <f>(((J1925/60)/60)/24)+DATE(1970,1,1)+(-8/24)</f>
        <v>40772.515416666662</v>
      </c>
      <c r="T1925" s="11">
        <f>(((I1925/60)/60)/24)+DATE(1970,1,1)+(-8/24)</f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>LEFT(N1926,SEARCH("/",N1926)-1)</f>
        <v>music</v>
      </c>
      <c r="R1926" t="str">
        <f>RIGHT(N1926,LEN(N1926)-SEARCH("/",N1926))</f>
        <v>indie rock</v>
      </c>
      <c r="S1926" s="11">
        <f>(((J1926/60)/60)/24)+DATE(1970,1,1)+(-8/24)</f>
        <v>41626.427719907406</v>
      </c>
      <c r="T1926" s="11">
        <f>(((I1926/60)/60)/24)+DATE(1970,1,1)+(-8/24)</f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>LEFT(N1927,SEARCH("/",N1927)-1)</f>
        <v>music</v>
      </c>
      <c r="R1927" t="str">
        <f>RIGHT(N1927,LEN(N1927)-SEARCH("/",N1927))</f>
        <v>indie rock</v>
      </c>
      <c r="S1927" s="11">
        <f>(((J1927/60)/60)/24)+DATE(1970,1,1)+(-8/24)</f>
        <v>41535.568148148144</v>
      </c>
      <c r="T1927" s="11">
        <f>(((I1927/60)/60)/24)+DATE(1970,1,1)+(-8/24)</f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>LEFT(N1928,SEARCH("/",N1928)-1)</f>
        <v>music</v>
      </c>
      <c r="R1928" t="str">
        <f>RIGHT(N1928,LEN(N1928)-SEARCH("/",N1928))</f>
        <v>indie rock</v>
      </c>
      <c r="S1928" s="11">
        <f>(((J1928/60)/60)/24)+DATE(1970,1,1)+(-8/24)</f>
        <v>40456.621018518512</v>
      </c>
      <c r="T1928" s="11">
        <f>(((I1928/60)/60)/24)+DATE(1970,1,1)+(-8/24)</f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>LEFT(N1929,SEARCH("/",N1929)-1)</f>
        <v>music</v>
      </c>
      <c r="R1929" t="str">
        <f>RIGHT(N1929,LEN(N1929)-SEARCH("/",N1929))</f>
        <v>indie rock</v>
      </c>
      <c r="S1929" s="11">
        <f>(((J1929/60)/60)/24)+DATE(1970,1,1)+(-8/24)</f>
        <v>40960.528229166666</v>
      </c>
      <c r="T1929" s="11">
        <f>(((I1929/60)/60)/24)+DATE(1970,1,1)+(-8/24)</f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>LEFT(N1930,SEARCH("/",N1930)-1)</f>
        <v>music</v>
      </c>
      <c r="R1930" t="str">
        <f>RIGHT(N1930,LEN(N1930)-SEARCH("/",N1930))</f>
        <v>indie rock</v>
      </c>
      <c r="S1930" s="11">
        <f>(((J1930/60)/60)/24)+DATE(1970,1,1)+(-8/24)</f>
        <v>41371.314745370371</v>
      </c>
      <c r="T1930" s="11">
        <f>(((I1930/60)/60)/24)+DATE(1970,1,1)+(-8/24)</f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>LEFT(N1931,SEARCH("/",N1931)-1)</f>
        <v>music</v>
      </c>
      <c r="R1931" t="str">
        <f>RIGHT(N1931,LEN(N1931)-SEARCH("/",N1931))</f>
        <v>indie rock</v>
      </c>
      <c r="S1931" s="11">
        <f>(((J1931/60)/60)/24)+DATE(1970,1,1)+(-8/24)</f>
        <v>40686.688263888886</v>
      </c>
      <c r="T1931" s="11">
        <f>(((I1931/60)/60)/24)+DATE(1970,1,1)+(-8/24)</f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>LEFT(N1932,SEARCH("/",N1932)-1)</f>
        <v>music</v>
      </c>
      <c r="R1932" t="str">
        <f>RIGHT(N1932,LEN(N1932)-SEARCH("/",N1932))</f>
        <v>indie rock</v>
      </c>
      <c r="S1932" s="11">
        <f>(((J1932/60)/60)/24)+DATE(1970,1,1)+(-8/24)</f>
        <v>41402.225486111107</v>
      </c>
      <c r="T1932" s="11">
        <f>(((I1932/60)/60)/24)+DATE(1970,1,1)+(-8/24)</f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>LEFT(N1933,SEARCH("/",N1933)-1)</f>
        <v>music</v>
      </c>
      <c r="R1933" t="str">
        <f>RIGHT(N1933,LEN(N1933)-SEARCH("/",N1933))</f>
        <v>indie rock</v>
      </c>
      <c r="S1933" s="11">
        <f>(((J1933/60)/60)/24)+DATE(1970,1,1)+(-8/24)</f>
        <v>41037.559131944443</v>
      </c>
      <c r="T1933" s="11">
        <f>(((I1933/60)/60)/24)+DATE(1970,1,1)+(-8/24)</f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>LEFT(N1934,SEARCH("/",N1934)-1)</f>
        <v>music</v>
      </c>
      <c r="R1934" t="str">
        <f>RIGHT(N1934,LEN(N1934)-SEARCH("/",N1934))</f>
        <v>indie rock</v>
      </c>
      <c r="S1934" s="11">
        <f>(((J1934/60)/60)/24)+DATE(1970,1,1)+(-8/24)</f>
        <v>40911.476539351846</v>
      </c>
      <c r="T1934" s="11">
        <f>(((I1934/60)/60)/24)+DATE(1970,1,1)+(-8/24)</f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>LEFT(N1935,SEARCH("/",N1935)-1)</f>
        <v>music</v>
      </c>
      <c r="R1935" t="str">
        <f>RIGHT(N1935,LEN(N1935)-SEARCH("/",N1935))</f>
        <v>indie rock</v>
      </c>
      <c r="S1935" s="11">
        <f>(((J1935/60)/60)/24)+DATE(1970,1,1)+(-8/24)</f>
        <v>41878.797534722216</v>
      </c>
      <c r="T1935" s="11">
        <f>(((I1935/60)/60)/24)+DATE(1970,1,1)+(-8/24)</f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>LEFT(N1936,SEARCH("/",N1936)-1)</f>
        <v>music</v>
      </c>
      <c r="R1936" t="str">
        <f>RIGHT(N1936,LEN(N1936)-SEARCH("/",N1936))</f>
        <v>indie rock</v>
      </c>
      <c r="S1936" s="11">
        <f>(((J1936/60)/60)/24)+DATE(1970,1,1)+(-8/24)</f>
        <v>40865.533807870372</v>
      </c>
      <c r="T1936" s="11">
        <f>(((I1936/60)/60)/24)+DATE(1970,1,1)+(-8/24)</f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>LEFT(N1937,SEARCH("/",N1937)-1)</f>
        <v>music</v>
      </c>
      <c r="R1937" t="str">
        <f>RIGHT(N1937,LEN(N1937)-SEARCH("/",N1937))</f>
        <v>indie rock</v>
      </c>
      <c r="S1937" s="11">
        <f>(((J1937/60)/60)/24)+DATE(1970,1,1)+(-8/24)</f>
        <v>41773.59920138889</v>
      </c>
      <c r="T1937" s="11">
        <f>(((I1937/60)/60)/24)+DATE(1970,1,1)+(-8/24)</f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>LEFT(N1938,SEARCH("/",N1938)-1)</f>
        <v>music</v>
      </c>
      <c r="R1938" t="str">
        <f>RIGHT(N1938,LEN(N1938)-SEARCH("/",N1938))</f>
        <v>indie rock</v>
      </c>
      <c r="S1938" s="11">
        <f>(((J1938/60)/60)/24)+DATE(1970,1,1)+(-8/24)</f>
        <v>40852.55636574074</v>
      </c>
      <c r="T1938" s="11">
        <f>(((I1938/60)/60)/24)+DATE(1970,1,1)+(-8/24)</f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>LEFT(N1939,SEARCH("/",N1939)-1)</f>
        <v>music</v>
      </c>
      <c r="R1939" t="str">
        <f>RIGHT(N1939,LEN(N1939)-SEARCH("/",N1939))</f>
        <v>indie rock</v>
      </c>
      <c r="S1939" s="11">
        <f>(((J1939/60)/60)/24)+DATE(1970,1,1)+(-8/24)</f>
        <v>41058.78565972222</v>
      </c>
      <c r="T1939" s="11">
        <f>(((I1939/60)/60)/24)+DATE(1970,1,1)+(-8/24)</f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>LEFT(N1940,SEARCH("/",N1940)-1)</f>
        <v>music</v>
      </c>
      <c r="R1940" t="str">
        <f>RIGHT(N1940,LEN(N1940)-SEARCH("/",N1940))</f>
        <v>indie rock</v>
      </c>
      <c r="S1940" s="11">
        <f>(((J1940/60)/60)/24)+DATE(1970,1,1)+(-8/24)</f>
        <v>41425.92628472222</v>
      </c>
      <c r="T1940" s="11">
        <f>(((I1940/60)/60)/24)+DATE(1970,1,1)+(-8/24)</f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>LEFT(N1941,SEARCH("/",N1941)-1)</f>
        <v>music</v>
      </c>
      <c r="R1941" t="str">
        <f>RIGHT(N1941,LEN(N1941)-SEARCH("/",N1941))</f>
        <v>indie rock</v>
      </c>
      <c r="S1941" s="11">
        <f>(((J1941/60)/60)/24)+DATE(1970,1,1)+(-8/24)</f>
        <v>41313.651712962957</v>
      </c>
      <c r="T1941" s="11">
        <f>(((I1941/60)/60)/24)+DATE(1970,1,1)+(-8/24)</f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>LEFT(N1942,SEARCH("/",N1942)-1)</f>
        <v>music</v>
      </c>
      <c r="R1942" t="str">
        <f>RIGHT(N1942,LEN(N1942)-SEARCH("/",N1942))</f>
        <v>indie rock</v>
      </c>
      <c r="S1942" s="11">
        <f>(((J1942/60)/60)/24)+DATE(1970,1,1)+(-8/24)</f>
        <v>40670.173993055556</v>
      </c>
      <c r="T1942" s="11">
        <f>(((I1942/60)/60)/24)+DATE(1970,1,1)+(-8/24)</f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>LEFT(N1943,SEARCH("/",N1943)-1)</f>
        <v>technology</v>
      </c>
      <c r="R1943" t="str">
        <f>RIGHT(N1943,LEN(N1943)-SEARCH("/",N1943))</f>
        <v>hardware</v>
      </c>
      <c r="S1943" s="11">
        <f>(((J1943/60)/60)/24)+DATE(1970,1,1)+(-8/24)</f>
        <v>41743.95753472222</v>
      </c>
      <c r="T1943" s="11">
        <f>(((I1943/60)/60)/24)+DATE(1970,1,1)+(-8/24)</f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>LEFT(N1944,SEARCH("/",N1944)-1)</f>
        <v>technology</v>
      </c>
      <c r="R1944" t="str">
        <f>RIGHT(N1944,LEN(N1944)-SEARCH("/",N1944))</f>
        <v>hardware</v>
      </c>
      <c r="S1944" s="11">
        <f>(((J1944/60)/60)/24)+DATE(1970,1,1)+(-8/24)</f>
        <v>40638.494675925926</v>
      </c>
      <c r="T1944" s="11">
        <f>(((I1944/60)/60)/24)+DATE(1970,1,1)+(-8/24)</f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>LEFT(N1945,SEARCH("/",N1945)-1)</f>
        <v>technology</v>
      </c>
      <c r="R1945" t="str">
        <f>RIGHT(N1945,LEN(N1945)-SEARCH("/",N1945))</f>
        <v>hardware</v>
      </c>
      <c r="S1945" s="11">
        <f>(((J1945/60)/60)/24)+DATE(1970,1,1)+(-8/24)</f>
        <v>42547.936527777776</v>
      </c>
      <c r="T1945" s="11">
        <f>(((I1945/60)/60)/24)+DATE(1970,1,1)+(-8/24)</f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>LEFT(N1946,SEARCH("/",N1946)-1)</f>
        <v>technology</v>
      </c>
      <c r="R1946" t="str">
        <f>RIGHT(N1946,LEN(N1946)-SEARCH("/",N1946))</f>
        <v>hardware</v>
      </c>
      <c r="S1946" s="11">
        <f>(((J1946/60)/60)/24)+DATE(1970,1,1)+(-8/24)</f>
        <v>41730.251041666663</v>
      </c>
      <c r="T1946" s="11">
        <f>(((I1946/60)/60)/24)+DATE(1970,1,1)+(-8/24)</f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>LEFT(N1947,SEARCH("/",N1947)-1)</f>
        <v>technology</v>
      </c>
      <c r="R1947" t="str">
        <f>RIGHT(N1947,LEN(N1947)-SEARCH("/",N1947))</f>
        <v>hardware</v>
      </c>
      <c r="S1947" s="11">
        <f>(((J1947/60)/60)/24)+DATE(1970,1,1)+(-8/24)</f>
        <v>42156.918495370373</v>
      </c>
      <c r="T1947" s="11">
        <f>(((I1947/60)/60)/24)+DATE(1970,1,1)+(-8/24)</f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>LEFT(N1948,SEARCH("/",N1948)-1)</f>
        <v>technology</v>
      </c>
      <c r="R1948" t="str">
        <f>RIGHT(N1948,LEN(N1948)-SEARCH("/",N1948))</f>
        <v>hardware</v>
      </c>
      <c r="S1948" s="11">
        <f>(((J1948/60)/60)/24)+DATE(1970,1,1)+(-8/24)</f>
        <v>41688.816678240735</v>
      </c>
      <c r="T1948" s="11">
        <f>(((I1948/60)/60)/24)+DATE(1970,1,1)+(-8/24)</f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>LEFT(N1949,SEARCH("/",N1949)-1)</f>
        <v>technology</v>
      </c>
      <c r="R1949" t="str">
        <f>RIGHT(N1949,LEN(N1949)-SEARCH("/",N1949))</f>
        <v>hardware</v>
      </c>
      <c r="S1949" s="11">
        <f>(((J1949/60)/60)/24)+DATE(1970,1,1)+(-8/24)</f>
        <v>40102.584722222222</v>
      </c>
      <c r="T1949" s="11">
        <f>(((I1949/60)/60)/24)+DATE(1970,1,1)+(-8/24)</f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>LEFT(N1950,SEARCH("/",N1950)-1)</f>
        <v>technology</v>
      </c>
      <c r="R1950" t="str">
        <f>RIGHT(N1950,LEN(N1950)-SEARCH("/",N1950))</f>
        <v>hardware</v>
      </c>
      <c r="S1950" s="11">
        <f>(((J1950/60)/60)/24)+DATE(1970,1,1)+(-8/24)</f>
        <v>42473.270937499998</v>
      </c>
      <c r="T1950" s="11">
        <f>(((I1950/60)/60)/24)+DATE(1970,1,1)+(-8/24)</f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>LEFT(N1951,SEARCH("/",N1951)-1)</f>
        <v>technology</v>
      </c>
      <c r="R1951" t="str">
        <f>RIGHT(N1951,LEN(N1951)-SEARCH("/",N1951))</f>
        <v>hardware</v>
      </c>
      <c r="S1951" s="11">
        <f>(((J1951/60)/60)/24)+DATE(1970,1,1)+(-8/24)</f>
        <v>41800.089710648142</v>
      </c>
      <c r="T1951" s="11">
        <f>(((I1951/60)/60)/24)+DATE(1970,1,1)+(-8/24)</f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>LEFT(N1952,SEARCH("/",N1952)-1)</f>
        <v>technology</v>
      </c>
      <c r="R1952" t="str">
        <f>RIGHT(N1952,LEN(N1952)-SEARCH("/",N1952))</f>
        <v>hardware</v>
      </c>
      <c r="S1952" s="11">
        <f>(((J1952/60)/60)/24)+DATE(1970,1,1)+(-8/24)</f>
        <v>40623.848067129627</v>
      </c>
      <c r="T1952" s="11">
        <f>(((I1952/60)/60)/24)+DATE(1970,1,1)+(-8/24)</f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>LEFT(N1953,SEARCH("/",N1953)-1)</f>
        <v>technology</v>
      </c>
      <c r="R1953" t="str">
        <f>RIGHT(N1953,LEN(N1953)-SEARCH("/",N1953))</f>
        <v>hardware</v>
      </c>
      <c r="S1953" s="11">
        <f>(((J1953/60)/60)/24)+DATE(1970,1,1)+(-8/24)</f>
        <v>42651.087233796294</v>
      </c>
      <c r="T1953" s="11">
        <f>(((I1953/60)/60)/24)+DATE(1970,1,1)+(-8/24)</f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>LEFT(N1954,SEARCH("/",N1954)-1)</f>
        <v>technology</v>
      </c>
      <c r="R1954" t="str">
        <f>RIGHT(N1954,LEN(N1954)-SEARCH("/",N1954))</f>
        <v>hardware</v>
      </c>
      <c r="S1954" s="11">
        <f>(((J1954/60)/60)/24)+DATE(1970,1,1)+(-8/24)</f>
        <v>41526.273321759254</v>
      </c>
      <c r="T1954" s="11">
        <f>(((I1954/60)/60)/24)+DATE(1970,1,1)+(-8/24)</f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>LEFT(N1955,SEARCH("/",N1955)-1)</f>
        <v>technology</v>
      </c>
      <c r="R1955" t="str">
        <f>RIGHT(N1955,LEN(N1955)-SEARCH("/",N1955))</f>
        <v>hardware</v>
      </c>
      <c r="S1955" s="11">
        <f>(((J1955/60)/60)/24)+DATE(1970,1,1)+(-8/24)</f>
        <v>40940.866493055553</v>
      </c>
      <c r="T1955" s="11">
        <f>(((I1955/60)/60)/24)+DATE(1970,1,1)+(-8/24)</f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>LEFT(N1956,SEARCH("/",N1956)-1)</f>
        <v>technology</v>
      </c>
      <c r="R1956" t="str">
        <f>RIGHT(N1956,LEN(N1956)-SEARCH("/",N1956))</f>
        <v>hardware</v>
      </c>
      <c r="S1956" s="11">
        <f>(((J1956/60)/60)/24)+DATE(1970,1,1)+(-8/24)</f>
        <v>42394.247407407405</v>
      </c>
      <c r="T1956" s="11">
        <f>(((I1956/60)/60)/24)+DATE(1970,1,1)+(-8/24)</f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>LEFT(N1957,SEARCH("/",N1957)-1)</f>
        <v>technology</v>
      </c>
      <c r="R1957" t="str">
        <f>RIGHT(N1957,LEN(N1957)-SEARCH("/",N1957))</f>
        <v>hardware</v>
      </c>
      <c r="S1957" s="11">
        <f>(((J1957/60)/60)/24)+DATE(1970,1,1)+(-8/24)</f>
        <v>41019.938437500001</v>
      </c>
      <c r="T1957" s="11">
        <f>(((I1957/60)/60)/24)+DATE(1970,1,1)+(-8/24)</f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>LEFT(N1958,SEARCH("/",N1958)-1)</f>
        <v>technology</v>
      </c>
      <c r="R1958" t="str">
        <f>RIGHT(N1958,LEN(N1958)-SEARCH("/",N1958))</f>
        <v>hardware</v>
      </c>
      <c r="S1958" s="11">
        <f>(((J1958/60)/60)/24)+DATE(1970,1,1)+(-8/24)</f>
        <v>42067.59033564815</v>
      </c>
      <c r="T1958" s="11">
        <f>(((I1958/60)/60)/24)+DATE(1970,1,1)+(-8/24)</f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>LEFT(N1959,SEARCH("/",N1959)-1)</f>
        <v>technology</v>
      </c>
      <c r="R1959" t="str">
        <f>RIGHT(N1959,LEN(N1959)-SEARCH("/",N1959))</f>
        <v>hardware</v>
      </c>
      <c r="S1959" s="11">
        <f>(((J1959/60)/60)/24)+DATE(1970,1,1)+(-8/24)</f>
        <v>41178.765196759254</v>
      </c>
      <c r="T1959" s="11">
        <f>(((I1959/60)/60)/24)+DATE(1970,1,1)+(-8/24)</f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>LEFT(N1960,SEARCH("/",N1960)-1)</f>
        <v>technology</v>
      </c>
      <c r="R1960" t="str">
        <f>RIGHT(N1960,LEN(N1960)-SEARCH("/",N1960))</f>
        <v>hardware</v>
      </c>
      <c r="S1960" s="11">
        <f>(((J1960/60)/60)/24)+DATE(1970,1,1)+(-8/24)</f>
        <v>41326.654641203699</v>
      </c>
      <c r="T1960" s="11">
        <f>(((I1960/60)/60)/24)+DATE(1970,1,1)+(-8/24)</f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>LEFT(N1961,SEARCH("/",N1961)-1)</f>
        <v>technology</v>
      </c>
      <c r="R1961" t="str">
        <f>RIGHT(N1961,LEN(N1961)-SEARCH("/",N1961))</f>
        <v>hardware</v>
      </c>
      <c r="S1961" s="11">
        <f>(((J1961/60)/60)/24)+DATE(1970,1,1)+(-8/24)</f>
        <v>41871.51226851852</v>
      </c>
      <c r="T1961" s="11">
        <f>(((I1961/60)/60)/24)+DATE(1970,1,1)+(-8/24)</f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>LEFT(N1962,SEARCH("/",N1962)-1)</f>
        <v>technology</v>
      </c>
      <c r="R1962" t="str">
        <f>RIGHT(N1962,LEN(N1962)-SEARCH("/",N1962))</f>
        <v>hardware</v>
      </c>
      <c r="S1962" s="11">
        <f>(((J1962/60)/60)/24)+DATE(1970,1,1)+(-8/24)</f>
        <v>41964.029409722221</v>
      </c>
      <c r="T1962" s="11">
        <f>(((I1962/60)/60)/24)+DATE(1970,1,1)+(-8/24)</f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>LEFT(N1963,SEARCH("/",N1963)-1)</f>
        <v>technology</v>
      </c>
      <c r="R1963" t="str">
        <f>RIGHT(N1963,LEN(N1963)-SEARCH("/",N1963))</f>
        <v>hardware</v>
      </c>
      <c r="S1963" s="11">
        <f>(((J1963/60)/60)/24)+DATE(1970,1,1)+(-8/24)</f>
        <v>41147.861307870371</v>
      </c>
      <c r="T1963" s="11">
        <f>(((I1963/60)/60)/24)+DATE(1970,1,1)+(-8/24)</f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>LEFT(N1964,SEARCH("/",N1964)-1)</f>
        <v>technology</v>
      </c>
      <c r="R1964" t="str">
        <f>RIGHT(N1964,LEN(N1964)-SEARCH("/",N1964))</f>
        <v>hardware</v>
      </c>
      <c r="S1964" s="11">
        <f>(((J1964/60)/60)/24)+DATE(1970,1,1)+(-8/24)</f>
        <v>41742.447175925925</v>
      </c>
      <c r="T1964" s="11">
        <f>(((I1964/60)/60)/24)+DATE(1970,1,1)+(-8/24)</f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>LEFT(N1965,SEARCH("/",N1965)-1)</f>
        <v>technology</v>
      </c>
      <c r="R1965" t="str">
        <f>RIGHT(N1965,LEN(N1965)-SEARCH("/",N1965))</f>
        <v>hardware</v>
      </c>
      <c r="S1965" s="11">
        <f>(((J1965/60)/60)/24)+DATE(1970,1,1)+(-8/24)</f>
        <v>41863.096458333333</v>
      </c>
      <c r="T1965" s="11">
        <f>(((I1965/60)/60)/24)+DATE(1970,1,1)+(-8/24)</f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>LEFT(N1966,SEARCH("/",N1966)-1)</f>
        <v>technology</v>
      </c>
      <c r="R1966" t="str">
        <f>RIGHT(N1966,LEN(N1966)-SEARCH("/",N1966))</f>
        <v>hardware</v>
      </c>
      <c r="S1966" s="11">
        <f>(((J1966/60)/60)/24)+DATE(1970,1,1)+(-8/24)</f>
        <v>42451.939490740733</v>
      </c>
      <c r="T1966" s="11">
        <f>(((I1966/60)/60)/24)+DATE(1970,1,1)+(-8/24)</f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>LEFT(N1967,SEARCH("/",N1967)-1)</f>
        <v>technology</v>
      </c>
      <c r="R1967" t="str">
        <f>RIGHT(N1967,LEN(N1967)-SEARCH("/",N1967))</f>
        <v>hardware</v>
      </c>
      <c r="S1967" s="11">
        <f>(((J1967/60)/60)/24)+DATE(1970,1,1)+(-8/24)</f>
        <v>40897.755902777775</v>
      </c>
      <c r="T1967" s="11">
        <f>(((I1967/60)/60)/24)+DATE(1970,1,1)+(-8/24)</f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>LEFT(N1968,SEARCH("/",N1968)-1)</f>
        <v>technology</v>
      </c>
      <c r="R1968" t="str">
        <f>RIGHT(N1968,LEN(N1968)-SEARCH("/",N1968))</f>
        <v>hardware</v>
      </c>
      <c r="S1968" s="11">
        <f>(((J1968/60)/60)/24)+DATE(1970,1,1)+(-8/24)</f>
        <v>41835.207152777773</v>
      </c>
      <c r="T1968" s="11">
        <f>(((I1968/60)/60)/24)+DATE(1970,1,1)+(-8/24)</f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>LEFT(N1969,SEARCH("/",N1969)-1)</f>
        <v>technology</v>
      </c>
      <c r="R1969" t="str">
        <f>RIGHT(N1969,LEN(N1969)-SEARCH("/",N1969))</f>
        <v>hardware</v>
      </c>
      <c r="S1969" s="11">
        <f>(((J1969/60)/60)/24)+DATE(1970,1,1)+(-8/24)</f>
        <v>41730.330196759256</v>
      </c>
      <c r="T1969" s="11">
        <f>(((I1969/60)/60)/24)+DATE(1970,1,1)+(-8/24)</f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>LEFT(N1970,SEARCH("/",N1970)-1)</f>
        <v>technology</v>
      </c>
      <c r="R1970" t="str">
        <f>RIGHT(N1970,LEN(N1970)-SEARCH("/",N1970))</f>
        <v>hardware</v>
      </c>
      <c r="S1970" s="11">
        <f>(((J1970/60)/60)/24)+DATE(1970,1,1)+(-8/24)</f>
        <v>42676.253645833327</v>
      </c>
      <c r="T1970" s="11">
        <f>(((I1970/60)/60)/24)+DATE(1970,1,1)+(-8/24)</f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>LEFT(N1971,SEARCH("/",N1971)-1)</f>
        <v>technology</v>
      </c>
      <c r="R1971" t="str">
        <f>RIGHT(N1971,LEN(N1971)-SEARCH("/",N1971))</f>
        <v>hardware</v>
      </c>
      <c r="S1971" s="11">
        <f>(((J1971/60)/60)/24)+DATE(1970,1,1)+(-8/24)</f>
        <v>42557.459120370368</v>
      </c>
      <c r="T1971" s="11">
        <f>(((I1971/60)/60)/24)+DATE(1970,1,1)+(-8/24)</f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>LEFT(N1972,SEARCH("/",N1972)-1)</f>
        <v>technology</v>
      </c>
      <c r="R1972" t="str">
        <f>RIGHT(N1972,LEN(N1972)-SEARCH("/",N1972))</f>
        <v>hardware</v>
      </c>
      <c r="S1972" s="11">
        <f>(((J1972/60)/60)/24)+DATE(1970,1,1)+(-8/24)</f>
        <v>41323.859965277778</v>
      </c>
      <c r="T1972" s="11">
        <f>(((I1972/60)/60)/24)+DATE(1970,1,1)+(-8/24)</f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>LEFT(N1973,SEARCH("/",N1973)-1)</f>
        <v>technology</v>
      </c>
      <c r="R1973" t="str">
        <f>RIGHT(N1973,LEN(N1973)-SEARCH("/",N1973))</f>
        <v>hardware</v>
      </c>
      <c r="S1973" s="11">
        <f>(((J1973/60)/60)/24)+DATE(1970,1,1)+(-8/24)</f>
        <v>41561.16737268518</v>
      </c>
      <c r="T1973" s="11">
        <f>(((I1973/60)/60)/24)+DATE(1970,1,1)+(-8/24)</f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>LEFT(N1974,SEARCH("/",N1974)-1)</f>
        <v>technology</v>
      </c>
      <c r="R1974" t="str">
        <f>RIGHT(N1974,LEN(N1974)-SEARCH("/",N1974))</f>
        <v>hardware</v>
      </c>
      <c r="S1974" s="11">
        <f>(((J1974/60)/60)/24)+DATE(1970,1,1)+(-8/24)</f>
        <v>41200.678749999999</v>
      </c>
      <c r="T1974" s="11">
        <f>(((I1974/60)/60)/24)+DATE(1970,1,1)+(-8/24)</f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>LEFT(N1975,SEARCH("/",N1975)-1)</f>
        <v>technology</v>
      </c>
      <c r="R1975" t="str">
        <f>RIGHT(N1975,LEN(N1975)-SEARCH("/",N1975))</f>
        <v>hardware</v>
      </c>
      <c r="S1975" s="11">
        <f>(((J1975/60)/60)/24)+DATE(1970,1,1)+(-8/24)</f>
        <v>42549.389629629623</v>
      </c>
      <c r="T1975" s="11">
        <f>(((I1975/60)/60)/24)+DATE(1970,1,1)+(-8/24)</f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>LEFT(N1976,SEARCH("/",N1976)-1)</f>
        <v>technology</v>
      </c>
      <c r="R1976" t="str">
        <f>RIGHT(N1976,LEN(N1976)-SEARCH("/",N1976))</f>
        <v>hardware</v>
      </c>
      <c r="S1976" s="11">
        <f>(((J1976/60)/60)/24)+DATE(1970,1,1)+(-8/24)</f>
        <v>41445.000798611109</v>
      </c>
      <c r="T1976" s="11">
        <f>(((I1976/60)/60)/24)+DATE(1970,1,1)+(-8/24)</f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>LEFT(N1977,SEARCH("/",N1977)-1)</f>
        <v>technology</v>
      </c>
      <c r="R1977" t="str">
        <f>RIGHT(N1977,LEN(N1977)-SEARCH("/",N1977))</f>
        <v>hardware</v>
      </c>
      <c r="S1977" s="11">
        <f>(((J1977/60)/60)/24)+DATE(1970,1,1)+(-8/24)</f>
        <v>41313.42188657407</v>
      </c>
      <c r="T1977" s="11">
        <f>(((I1977/60)/60)/24)+DATE(1970,1,1)+(-8/24)</f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>LEFT(N1978,SEARCH("/",N1978)-1)</f>
        <v>technology</v>
      </c>
      <c r="R1978" t="str">
        <f>RIGHT(N1978,LEN(N1978)-SEARCH("/",N1978))</f>
        <v>hardware</v>
      </c>
      <c r="S1978" s="11">
        <f>(((J1978/60)/60)/24)+DATE(1970,1,1)+(-8/24)</f>
        <v>41438.566261574073</v>
      </c>
      <c r="T1978" s="11">
        <f>(((I1978/60)/60)/24)+DATE(1970,1,1)+(-8/24)</f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>LEFT(N1979,SEARCH("/",N1979)-1)</f>
        <v>technology</v>
      </c>
      <c r="R1979" t="str">
        <f>RIGHT(N1979,LEN(N1979)-SEARCH("/",N1979))</f>
        <v>hardware</v>
      </c>
      <c r="S1979" s="11">
        <f>(((J1979/60)/60)/24)+DATE(1970,1,1)+(-8/24)</f>
        <v>42310.883564814816</v>
      </c>
      <c r="T1979" s="11">
        <f>(((I1979/60)/60)/24)+DATE(1970,1,1)+(-8/24)</f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>LEFT(N1980,SEARCH("/",N1980)-1)</f>
        <v>technology</v>
      </c>
      <c r="R1980" t="str">
        <f>RIGHT(N1980,LEN(N1980)-SEARCH("/",N1980))</f>
        <v>hardware</v>
      </c>
      <c r="S1980" s="11">
        <f>(((J1980/60)/60)/24)+DATE(1970,1,1)+(-8/24)</f>
        <v>41038.892268518517</v>
      </c>
      <c r="T1980" s="11">
        <f>(((I1980/60)/60)/24)+DATE(1970,1,1)+(-8/24)</f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>LEFT(N1981,SEARCH("/",N1981)-1)</f>
        <v>technology</v>
      </c>
      <c r="R1981" t="str">
        <f>RIGHT(N1981,LEN(N1981)-SEARCH("/",N1981))</f>
        <v>hardware</v>
      </c>
      <c r="S1981" s="11">
        <f>(((J1981/60)/60)/24)+DATE(1970,1,1)+(-8/24)</f>
        <v>42290.12668981481</v>
      </c>
      <c r="T1981" s="11">
        <f>(((I1981/60)/60)/24)+DATE(1970,1,1)+(-8/24)</f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>LEFT(N1982,SEARCH("/",N1982)-1)</f>
        <v>technology</v>
      </c>
      <c r="R1982" t="str">
        <f>RIGHT(N1982,LEN(N1982)-SEARCH("/",N1982))</f>
        <v>hardware</v>
      </c>
      <c r="S1982" s="11">
        <f>(((J1982/60)/60)/24)+DATE(1970,1,1)+(-8/24)</f>
        <v>42423.209050925921</v>
      </c>
      <c r="T1982" s="11">
        <f>(((I1982/60)/60)/24)+DATE(1970,1,1)+(-8/24)</f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>LEFT(N1983,SEARCH("/",N1983)-1)</f>
        <v>photography</v>
      </c>
      <c r="R1983" t="str">
        <f>RIGHT(N1983,LEN(N1983)-SEARCH("/",N1983))</f>
        <v>people</v>
      </c>
      <c r="S1983" s="11">
        <f>(((J1983/60)/60)/24)+DATE(1970,1,1)+(-8/24)</f>
        <v>41799.391956018517</v>
      </c>
      <c r="T1983" s="11">
        <f>(((I1983/60)/60)/24)+DATE(1970,1,1)+(-8/24)</f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>LEFT(N1984,SEARCH("/",N1984)-1)</f>
        <v>photography</v>
      </c>
      <c r="R1984" t="str">
        <f>RIGHT(N1984,LEN(N1984)-SEARCH("/",N1984))</f>
        <v>people</v>
      </c>
      <c r="S1984" s="11">
        <f>(((J1984/60)/60)/24)+DATE(1970,1,1)+(-8/24)</f>
        <v>42678.253321759257</v>
      </c>
      <c r="T1984" s="11">
        <f>(((I1984/60)/60)/24)+DATE(1970,1,1)+(-8/24)</f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>LEFT(N1985,SEARCH("/",N1985)-1)</f>
        <v>photography</v>
      </c>
      <c r="R1985" t="str">
        <f>RIGHT(N1985,LEN(N1985)-SEARCH("/",N1985))</f>
        <v>people</v>
      </c>
      <c r="S1985" s="11">
        <f>(((J1985/60)/60)/24)+DATE(1970,1,1)+(-8/24)</f>
        <v>42592.678449074076</v>
      </c>
      <c r="T1985" s="11">
        <f>(((I1985/60)/60)/24)+DATE(1970,1,1)+(-8/24)</f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>LEFT(N1986,SEARCH("/",N1986)-1)</f>
        <v>photography</v>
      </c>
      <c r="R1986" t="str">
        <f>RIGHT(N1986,LEN(N1986)-SEARCH("/",N1986))</f>
        <v>people</v>
      </c>
      <c r="S1986" s="11">
        <f>(((J1986/60)/60)/24)+DATE(1970,1,1)+(-8/24)</f>
        <v>41913.456956018512</v>
      </c>
      <c r="T1986" s="11">
        <f>(((I1986/60)/60)/24)+DATE(1970,1,1)+(-8/24)</f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>LEFT(N1987,SEARCH("/",N1987)-1)</f>
        <v>photography</v>
      </c>
      <c r="R1987" t="str">
        <f>RIGHT(N1987,LEN(N1987)-SEARCH("/",N1987))</f>
        <v>people</v>
      </c>
      <c r="S1987" s="11">
        <f>(((J1987/60)/60)/24)+DATE(1970,1,1)+(-8/24)</f>
        <v>42555.365405092591</v>
      </c>
      <c r="T1987" s="11">
        <f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>LEFT(N1988,SEARCH("/",N1988)-1)</f>
        <v>photography</v>
      </c>
      <c r="R1988" t="str">
        <f>RIGHT(N1988,LEN(N1988)-SEARCH("/",N1988))</f>
        <v>people</v>
      </c>
      <c r="S1988" s="11">
        <f>(((J1988/60)/60)/24)+DATE(1970,1,1)+(-8/24)</f>
        <v>42413.100497685176</v>
      </c>
      <c r="T1988" s="11">
        <f>(((I1988/60)/60)/24)+DATE(1970,1,1)+(-8/24)</f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>LEFT(N1989,SEARCH("/",N1989)-1)</f>
        <v>photography</v>
      </c>
      <c r="R1989" t="str">
        <f>RIGHT(N1989,LEN(N1989)-SEARCH("/",N1989))</f>
        <v>people</v>
      </c>
      <c r="S1989" s="11">
        <f>(((J1989/60)/60)/24)+DATE(1970,1,1)+(-8/24)</f>
        <v>42034.306435185186</v>
      </c>
      <c r="T1989" s="11">
        <f>(((I1989/60)/60)/24)+DATE(1970,1,1)+(-8/24)</f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>LEFT(N1990,SEARCH("/",N1990)-1)</f>
        <v>photography</v>
      </c>
      <c r="R1990" t="str">
        <f>RIGHT(N1990,LEN(N1990)-SEARCH("/",N1990))</f>
        <v>people</v>
      </c>
      <c r="S1990" s="11">
        <f>(((J1990/60)/60)/24)+DATE(1970,1,1)+(-8/24)</f>
        <v>42206.429884259262</v>
      </c>
      <c r="T1990" s="11">
        <f>(((I1990/60)/60)/24)+DATE(1970,1,1)+(-8/24)</f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>LEFT(N1991,SEARCH("/",N1991)-1)</f>
        <v>photography</v>
      </c>
      <c r="R1991" t="str">
        <f>RIGHT(N1991,LEN(N1991)-SEARCH("/",N1991))</f>
        <v>people</v>
      </c>
      <c r="S1991" s="11">
        <f>(((J1991/60)/60)/24)+DATE(1970,1,1)+(-8/24)</f>
        <v>42685.347314814811</v>
      </c>
      <c r="T1991" s="11">
        <f>(((I1991/60)/60)/24)+DATE(1970,1,1)+(-8/24)</f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>LEFT(N1992,SEARCH("/",N1992)-1)</f>
        <v>photography</v>
      </c>
      <c r="R1992" t="str">
        <f>RIGHT(N1992,LEN(N1992)-SEARCH("/",N1992))</f>
        <v>people</v>
      </c>
      <c r="S1992" s="11">
        <f>(((J1992/60)/60)/24)+DATE(1970,1,1)+(-8/24)</f>
        <v>42397.862638888888</v>
      </c>
      <c r="T1992" s="11">
        <f>(((I1992/60)/60)/24)+DATE(1970,1,1)+(-8/24)</f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>LEFT(N1993,SEARCH("/",N1993)-1)</f>
        <v>photography</v>
      </c>
      <c r="R1993" t="str">
        <f>RIGHT(N1993,LEN(N1993)-SEARCH("/",N1993))</f>
        <v>people</v>
      </c>
      <c r="S1993" s="11">
        <f>(((J1993/60)/60)/24)+DATE(1970,1,1)+(-8/24)</f>
        <v>42167.560023148144</v>
      </c>
      <c r="T1993" s="11">
        <f>(((I1993/60)/60)/24)+DATE(1970,1,1)+(-8/24)</f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>LEFT(N1994,SEARCH("/",N1994)-1)</f>
        <v>photography</v>
      </c>
      <c r="R1994" t="str">
        <f>RIGHT(N1994,LEN(N1994)-SEARCH("/",N1994))</f>
        <v>people</v>
      </c>
      <c r="S1994" s="11">
        <f>(((J1994/60)/60)/24)+DATE(1970,1,1)+(-8/24)</f>
        <v>42022.810081018521</v>
      </c>
      <c r="T1994" s="11">
        <f>(((I1994/60)/60)/24)+DATE(1970,1,1)+(-8/24)</f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>LEFT(N1995,SEARCH("/",N1995)-1)</f>
        <v>photography</v>
      </c>
      <c r="R1995" t="str">
        <f>RIGHT(N1995,LEN(N1995)-SEARCH("/",N1995))</f>
        <v>people</v>
      </c>
      <c r="S1995" s="11">
        <f>(((J1995/60)/60)/24)+DATE(1970,1,1)+(-8/24)</f>
        <v>42329.255057870374</v>
      </c>
      <c r="T1995" s="11">
        <f>(((I1995/60)/60)/24)+DATE(1970,1,1)+(-8/24)</f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>LEFT(N1996,SEARCH("/",N1996)-1)</f>
        <v>photography</v>
      </c>
      <c r="R1996" t="str">
        <f>RIGHT(N1996,LEN(N1996)-SEARCH("/",N1996))</f>
        <v>people</v>
      </c>
      <c r="S1996" s="11">
        <f>(((J1996/60)/60)/24)+DATE(1970,1,1)+(-8/24)</f>
        <v>42650.672939814809</v>
      </c>
      <c r="T1996" s="11">
        <f>(((I1996/60)/60)/24)+DATE(1970,1,1)+(-8/24)</f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>LEFT(N1997,SEARCH("/",N1997)-1)</f>
        <v>photography</v>
      </c>
      <c r="R1997" t="str">
        <f>RIGHT(N1997,LEN(N1997)-SEARCH("/",N1997))</f>
        <v>people</v>
      </c>
      <c r="S1997" s="11">
        <f>(((J1997/60)/60)/24)+DATE(1970,1,1)+(-8/24)</f>
        <v>42181.568703703706</v>
      </c>
      <c r="T1997" s="11">
        <f>(((I1997/60)/60)/24)+DATE(1970,1,1)+(-8/24)</f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>LEFT(N1998,SEARCH("/",N1998)-1)</f>
        <v>photography</v>
      </c>
      <c r="R1998" t="str">
        <f>RIGHT(N1998,LEN(N1998)-SEARCH("/",N1998))</f>
        <v>people</v>
      </c>
      <c r="S1998" s="11">
        <f>(((J1998/60)/60)/24)+DATE(1970,1,1)+(-8/24)</f>
        <v>41800.486238425925</v>
      </c>
      <c r="T1998" s="11">
        <f>(((I1998/60)/60)/24)+DATE(1970,1,1)+(-8/24)</f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>LEFT(N1999,SEARCH("/",N1999)-1)</f>
        <v>photography</v>
      </c>
      <c r="R1999" t="str">
        <f>RIGHT(N1999,LEN(N1999)-SEARCH("/",N1999))</f>
        <v>people</v>
      </c>
      <c r="S1999" s="11">
        <f>(((J1999/60)/60)/24)+DATE(1970,1,1)+(-8/24)</f>
        <v>41847.597361111111</v>
      </c>
      <c r="T1999" s="11">
        <f>(((I1999/60)/60)/24)+DATE(1970,1,1)+(-8/24)</f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>LEFT(N2000,SEARCH("/",N2000)-1)</f>
        <v>photography</v>
      </c>
      <c r="R2000" t="str">
        <f>RIGHT(N2000,LEN(N2000)-SEARCH("/",N2000))</f>
        <v>people</v>
      </c>
      <c r="S2000" s="11">
        <f>(((J2000/60)/60)/24)+DATE(1970,1,1)+(-8/24)</f>
        <v>41806.785162037035</v>
      </c>
      <c r="T2000" s="11">
        <f>(((I2000/60)/60)/24)+DATE(1970,1,1)+(-8/24)</f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>LEFT(N2001,SEARCH("/",N2001)-1)</f>
        <v>photography</v>
      </c>
      <c r="R2001" t="str">
        <f>RIGHT(N2001,LEN(N2001)-SEARCH("/",N2001))</f>
        <v>people</v>
      </c>
      <c r="S2001" s="11">
        <f>(((J2001/60)/60)/24)+DATE(1970,1,1)+(-8/24)</f>
        <v>41926.149398148147</v>
      </c>
      <c r="T2001" s="11">
        <f>(((I2001/60)/60)/24)+DATE(1970,1,1)+(-8/24)</f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>LEFT(N2002,SEARCH("/",N2002)-1)</f>
        <v>photography</v>
      </c>
      <c r="R2002" t="str">
        <f>RIGHT(N2002,LEN(N2002)-SEARCH("/",N2002))</f>
        <v>people</v>
      </c>
      <c r="S2002" s="11">
        <f>(((J2002/60)/60)/24)+DATE(1970,1,1)+(-8/24)</f>
        <v>42345.618206018517</v>
      </c>
      <c r="T2002" s="11">
        <f>(((I2002/60)/60)/24)+DATE(1970,1,1)+(-8/24)</f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>LEFT(N2003,SEARCH("/",N2003)-1)</f>
        <v>technology</v>
      </c>
      <c r="R2003" t="str">
        <f>RIGHT(N2003,LEN(N2003)-SEARCH("/",N2003))</f>
        <v>hardware</v>
      </c>
      <c r="S2003" s="11">
        <f>(((J2003/60)/60)/24)+DATE(1970,1,1)+(-8/24)</f>
        <v>42135.876342592594</v>
      </c>
      <c r="T2003" s="11">
        <f>(((I2003/60)/60)/24)+DATE(1970,1,1)+(-8/24)</f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>LEFT(N2004,SEARCH("/",N2004)-1)</f>
        <v>technology</v>
      </c>
      <c r="R2004" t="str">
        <f>RIGHT(N2004,LEN(N2004)-SEARCH("/",N2004))</f>
        <v>hardware</v>
      </c>
      <c r="S2004" s="11">
        <f>(((J2004/60)/60)/24)+DATE(1970,1,1)+(-8/24)</f>
        <v>42728.378969907404</v>
      </c>
      <c r="T2004" s="11">
        <f>(((I2004/60)/60)/24)+DATE(1970,1,1)+(-8/24)</f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>LEFT(N2005,SEARCH("/",N2005)-1)</f>
        <v>technology</v>
      </c>
      <c r="R2005" t="str">
        <f>RIGHT(N2005,LEN(N2005)-SEARCH("/",N2005))</f>
        <v>hardware</v>
      </c>
      <c r="S2005" s="11">
        <f>(((J2005/60)/60)/24)+DATE(1970,1,1)+(-8/24)</f>
        <v>40346.792268518519</v>
      </c>
      <c r="T2005" s="11">
        <f>(((I2005/60)/60)/24)+DATE(1970,1,1)+(-8/24)</f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>LEFT(N2006,SEARCH("/",N2006)-1)</f>
        <v>technology</v>
      </c>
      <c r="R2006" t="str">
        <f>RIGHT(N2006,LEN(N2006)-SEARCH("/",N2006))</f>
        <v>hardware</v>
      </c>
      <c r="S2006" s="11">
        <f>(((J2006/60)/60)/24)+DATE(1970,1,1)+(-8/24)</f>
        <v>41800.271562499998</v>
      </c>
      <c r="T2006" s="11">
        <f>(((I2006/60)/60)/24)+DATE(1970,1,1)+(-8/24)</f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>LEFT(N2007,SEARCH("/",N2007)-1)</f>
        <v>technology</v>
      </c>
      <c r="R2007" t="str">
        <f>RIGHT(N2007,LEN(N2007)-SEARCH("/",N2007))</f>
        <v>hardware</v>
      </c>
      <c r="S2007" s="11">
        <f>(((J2007/60)/60)/24)+DATE(1970,1,1)+(-8/24)</f>
        <v>41535.479374999995</v>
      </c>
      <c r="T2007" s="11">
        <f>(((I2007/60)/60)/24)+DATE(1970,1,1)+(-8/24)</f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>LEFT(N2008,SEARCH("/",N2008)-1)</f>
        <v>technology</v>
      </c>
      <c r="R2008" t="str">
        <f>RIGHT(N2008,LEN(N2008)-SEARCH("/",N2008))</f>
        <v>hardware</v>
      </c>
      <c r="S2008" s="11">
        <f>(((J2008/60)/60)/24)+DATE(1970,1,1)+(-8/24)</f>
        <v>41941.167187499996</v>
      </c>
      <c r="T2008" s="11">
        <f>(((I2008/60)/60)/24)+DATE(1970,1,1)+(-8/24)</f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>LEFT(N2009,SEARCH("/",N2009)-1)</f>
        <v>technology</v>
      </c>
      <c r="R2009" t="str">
        <f>RIGHT(N2009,LEN(N2009)-SEARCH("/",N2009))</f>
        <v>hardware</v>
      </c>
      <c r="S2009" s="11">
        <f>(((J2009/60)/60)/24)+DATE(1970,1,1)+(-8/24)</f>
        <v>40347.504467592589</v>
      </c>
      <c r="T2009" s="11">
        <f>(((I2009/60)/60)/24)+DATE(1970,1,1)+(-8/24)</f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>LEFT(N2010,SEARCH("/",N2010)-1)</f>
        <v>technology</v>
      </c>
      <c r="R2010" t="str">
        <f>RIGHT(N2010,LEN(N2010)-SEARCH("/",N2010))</f>
        <v>hardware</v>
      </c>
      <c r="S2010" s="11">
        <f>(((J2010/60)/60)/24)+DATE(1970,1,1)+(-8/24)</f>
        <v>40761.271087962959</v>
      </c>
      <c r="T2010" s="11">
        <f>(((I2010/60)/60)/24)+DATE(1970,1,1)+(-8/24)</f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>LEFT(N2011,SEARCH("/",N2011)-1)</f>
        <v>technology</v>
      </c>
      <c r="R2011" t="str">
        <f>RIGHT(N2011,LEN(N2011)-SEARCH("/",N2011))</f>
        <v>hardware</v>
      </c>
      <c r="S2011" s="11">
        <f>(((J2011/60)/60)/24)+DATE(1970,1,1)+(-8/24)</f>
        <v>42660.990081018514</v>
      </c>
      <c r="T2011" s="11">
        <f>(((I2011/60)/60)/24)+DATE(1970,1,1)+(-8/24)</f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>LEFT(N2012,SEARCH("/",N2012)-1)</f>
        <v>technology</v>
      </c>
      <c r="R2012" t="str">
        <f>RIGHT(N2012,LEN(N2012)-SEARCH("/",N2012))</f>
        <v>hardware</v>
      </c>
      <c r="S2012" s="11">
        <f>(((J2012/60)/60)/24)+DATE(1970,1,1)+(-8/24)</f>
        <v>42570.663090277776</v>
      </c>
      <c r="T2012" s="11">
        <f>(((I2012/60)/60)/24)+DATE(1970,1,1)+(-8/24)</f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>LEFT(N2013,SEARCH("/",N2013)-1)</f>
        <v>technology</v>
      </c>
      <c r="R2013" t="str">
        <f>RIGHT(N2013,LEN(N2013)-SEARCH("/",N2013))</f>
        <v>hardware</v>
      </c>
      <c r="S2013" s="11">
        <f>(((J2013/60)/60)/24)+DATE(1970,1,1)+(-8/24)</f>
        <v>42347.025150462963</v>
      </c>
      <c r="T2013" s="11">
        <f>(((I2013/60)/60)/24)+DATE(1970,1,1)+(-8/24)</f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>LEFT(N2014,SEARCH("/",N2014)-1)</f>
        <v>technology</v>
      </c>
      <c r="R2014" t="str">
        <f>RIGHT(N2014,LEN(N2014)-SEARCH("/",N2014))</f>
        <v>hardware</v>
      </c>
      <c r="S2014" s="11">
        <f>(((J2014/60)/60)/24)+DATE(1970,1,1)+(-8/24)</f>
        <v>42010.488900462959</v>
      </c>
      <c r="T2014" s="11">
        <f>(((I2014/60)/60)/24)+DATE(1970,1,1)+(-8/24)</f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>LEFT(N2015,SEARCH("/",N2015)-1)</f>
        <v>technology</v>
      </c>
      <c r="R2015" t="str">
        <f>RIGHT(N2015,LEN(N2015)-SEARCH("/",N2015))</f>
        <v>hardware</v>
      </c>
      <c r="S2015" s="11">
        <f>(((J2015/60)/60)/24)+DATE(1970,1,1)+(-8/24)</f>
        <v>42499.627476851849</v>
      </c>
      <c r="T2015" s="11">
        <f>(((I2015/60)/60)/24)+DATE(1970,1,1)+(-8/24)</f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>LEFT(N2016,SEARCH("/",N2016)-1)</f>
        <v>technology</v>
      </c>
      <c r="R2016" t="str">
        <f>RIGHT(N2016,LEN(N2016)-SEARCH("/",N2016))</f>
        <v>hardware</v>
      </c>
      <c r="S2016" s="11">
        <f>(((J2016/60)/60)/24)+DATE(1970,1,1)+(-8/24)</f>
        <v>41323.881238425922</v>
      </c>
      <c r="T2016" s="11">
        <f>(((I2016/60)/60)/24)+DATE(1970,1,1)+(-8/24)</f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>LEFT(N2017,SEARCH("/",N2017)-1)</f>
        <v>technology</v>
      </c>
      <c r="R2017" t="str">
        <f>RIGHT(N2017,LEN(N2017)-SEARCH("/",N2017))</f>
        <v>hardware</v>
      </c>
      <c r="S2017" s="11">
        <f>(((J2017/60)/60)/24)+DATE(1970,1,1)+(-8/24)</f>
        <v>40765.543553240735</v>
      </c>
      <c r="T2017" s="11">
        <f>(((I2017/60)/60)/24)+DATE(1970,1,1)+(-8/24)</f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>LEFT(N2018,SEARCH("/",N2018)-1)</f>
        <v>technology</v>
      </c>
      <c r="R2018" t="str">
        <f>RIGHT(N2018,LEN(N2018)-SEARCH("/",N2018))</f>
        <v>hardware</v>
      </c>
      <c r="S2018" s="11">
        <f>(((J2018/60)/60)/24)+DATE(1970,1,1)+(-8/24)</f>
        <v>41312.547442129624</v>
      </c>
      <c r="T2018" s="11">
        <f>(((I2018/60)/60)/24)+DATE(1970,1,1)+(-8/24)</f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>LEFT(N2019,SEARCH("/",N2019)-1)</f>
        <v>technology</v>
      </c>
      <c r="R2019" t="str">
        <f>RIGHT(N2019,LEN(N2019)-SEARCH("/",N2019))</f>
        <v>hardware</v>
      </c>
      <c r="S2019" s="11">
        <f>(((J2019/60)/60)/24)+DATE(1970,1,1)+(-8/24)</f>
        <v>40960.724016203698</v>
      </c>
      <c r="T2019" s="11">
        <f>(((I2019/60)/60)/24)+DATE(1970,1,1)+(-8/24)</f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>LEFT(N2020,SEARCH("/",N2020)-1)</f>
        <v>technology</v>
      </c>
      <c r="R2020" t="str">
        <f>RIGHT(N2020,LEN(N2020)-SEARCH("/",N2020))</f>
        <v>hardware</v>
      </c>
      <c r="S2020" s="11">
        <f>(((J2020/60)/60)/24)+DATE(1970,1,1)+(-8/24)</f>
        <v>42199.032511574071</v>
      </c>
      <c r="T2020" s="11">
        <f>(((I2020/60)/60)/24)+DATE(1970,1,1)+(-8/24)</f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>LEFT(N2021,SEARCH("/",N2021)-1)</f>
        <v>technology</v>
      </c>
      <c r="R2021" t="str">
        <f>RIGHT(N2021,LEN(N2021)-SEARCH("/",N2021))</f>
        <v>hardware</v>
      </c>
      <c r="S2021" s="11">
        <f>(((J2021/60)/60)/24)+DATE(1970,1,1)+(-8/24)</f>
        <v>42605.375243055554</v>
      </c>
      <c r="T2021" s="11">
        <f>(((I2021/60)/60)/24)+DATE(1970,1,1)+(-8/24)</f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>LEFT(N2022,SEARCH("/",N2022)-1)</f>
        <v>technology</v>
      </c>
      <c r="R2022" t="str">
        <f>RIGHT(N2022,LEN(N2022)-SEARCH("/",N2022))</f>
        <v>hardware</v>
      </c>
      <c r="S2022" s="11">
        <f>(((J2022/60)/60)/24)+DATE(1970,1,1)+(-8/24)</f>
        <v>41736.76416666666</v>
      </c>
      <c r="T2022" s="11">
        <f>(((I2022/60)/60)/24)+DATE(1970,1,1)+(-8/24)</f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>LEFT(N2023,SEARCH("/",N2023)-1)</f>
        <v>technology</v>
      </c>
      <c r="R2023" t="str">
        <f>RIGHT(N2023,LEN(N2023)-SEARCH("/",N2023))</f>
        <v>hardware</v>
      </c>
      <c r="S2023" s="11">
        <f>(((J2023/60)/60)/24)+DATE(1970,1,1)+(-8/24)</f>
        <v>41860.737233796295</v>
      </c>
      <c r="T2023" s="11">
        <f>(((I2023/60)/60)/24)+DATE(1970,1,1)+(-8/24)</f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>LEFT(N2024,SEARCH("/",N2024)-1)</f>
        <v>technology</v>
      </c>
      <c r="R2024" t="str">
        <f>RIGHT(N2024,LEN(N2024)-SEARCH("/",N2024))</f>
        <v>hardware</v>
      </c>
      <c r="S2024" s="11">
        <f>(((J2024/60)/60)/24)+DATE(1970,1,1)+(-8/24)</f>
        <v>42502.23578703704</v>
      </c>
      <c r="T2024" s="11">
        <f>(((I2024/60)/60)/24)+DATE(1970,1,1)+(-8/24)</f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>LEFT(N2025,SEARCH("/",N2025)-1)</f>
        <v>technology</v>
      </c>
      <c r="R2025" t="str">
        <f>RIGHT(N2025,LEN(N2025)-SEARCH("/",N2025))</f>
        <v>hardware</v>
      </c>
      <c r="S2025" s="11">
        <f>(((J2025/60)/60)/24)+DATE(1970,1,1)+(-8/24)</f>
        <v>42136.087418981479</v>
      </c>
      <c r="T2025" s="11">
        <f>(((I2025/60)/60)/24)+DATE(1970,1,1)+(-8/24)</f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>LEFT(N2026,SEARCH("/",N2026)-1)</f>
        <v>technology</v>
      </c>
      <c r="R2026" t="str">
        <f>RIGHT(N2026,LEN(N2026)-SEARCH("/",N2026))</f>
        <v>hardware</v>
      </c>
      <c r="S2026" s="11">
        <f>(((J2026/60)/60)/24)+DATE(1970,1,1)+(-8/24)</f>
        <v>41099.633611111109</v>
      </c>
      <c r="T2026" s="11">
        <f>(((I2026/60)/60)/24)+DATE(1970,1,1)+(-8/24)</f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>LEFT(N2027,SEARCH("/",N2027)-1)</f>
        <v>technology</v>
      </c>
      <c r="R2027" t="str">
        <f>RIGHT(N2027,LEN(N2027)-SEARCH("/",N2027))</f>
        <v>hardware</v>
      </c>
      <c r="S2027" s="11">
        <f>(((J2027/60)/60)/24)+DATE(1970,1,1)+(-8/24)</f>
        <v>42135.851226851846</v>
      </c>
      <c r="T2027" s="11">
        <f>(((I2027/60)/60)/24)+DATE(1970,1,1)+(-8/24)</f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>LEFT(N2028,SEARCH("/",N2028)-1)</f>
        <v>technology</v>
      </c>
      <c r="R2028" t="str">
        <f>RIGHT(N2028,LEN(N2028)-SEARCH("/",N2028))</f>
        <v>hardware</v>
      </c>
      <c r="S2028" s="11">
        <f>(((J2028/60)/60)/24)+DATE(1970,1,1)+(-8/24)</f>
        <v>41704.402604166666</v>
      </c>
      <c r="T2028" s="11">
        <f>(((I2028/60)/60)/24)+DATE(1970,1,1)+(-8/24)</f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>LEFT(N2029,SEARCH("/",N2029)-1)</f>
        <v>technology</v>
      </c>
      <c r="R2029" t="str">
        <f>RIGHT(N2029,LEN(N2029)-SEARCH("/",N2029))</f>
        <v>hardware</v>
      </c>
      <c r="S2029" s="11">
        <f>(((J2029/60)/60)/24)+DATE(1970,1,1)+(-8/24)</f>
        <v>42048.480543981481</v>
      </c>
      <c r="T2029" s="11">
        <f>(((I2029/60)/60)/24)+DATE(1970,1,1)+(-8/24)</f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>LEFT(N2030,SEARCH("/",N2030)-1)</f>
        <v>technology</v>
      </c>
      <c r="R2030" t="str">
        <f>RIGHT(N2030,LEN(N2030)-SEARCH("/",N2030))</f>
        <v>hardware</v>
      </c>
      <c r="S2030" s="11">
        <f>(((J2030/60)/60)/24)+DATE(1970,1,1)+(-8/24)</f>
        <v>40215.585717592592</v>
      </c>
      <c r="T2030" s="11">
        <f>(((I2030/60)/60)/24)+DATE(1970,1,1)+(-8/24)</f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>LEFT(N2031,SEARCH("/",N2031)-1)</f>
        <v>technology</v>
      </c>
      <c r="R2031" t="str">
        <f>RIGHT(N2031,LEN(N2031)-SEARCH("/",N2031))</f>
        <v>hardware</v>
      </c>
      <c r="S2031" s="11">
        <f>(((J2031/60)/60)/24)+DATE(1970,1,1)+(-8/24)</f>
        <v>41847.688437500001</v>
      </c>
      <c r="T2031" s="11">
        <f>(((I2031/60)/60)/24)+DATE(1970,1,1)+(-8/24)</f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>LEFT(N2032,SEARCH("/",N2032)-1)</f>
        <v>technology</v>
      </c>
      <c r="R2032" t="str">
        <f>RIGHT(N2032,LEN(N2032)-SEARCH("/",N2032))</f>
        <v>hardware</v>
      </c>
      <c r="S2032" s="11">
        <f>(((J2032/60)/60)/24)+DATE(1970,1,1)+(-8/24)</f>
        <v>41212.663148148145</v>
      </c>
      <c r="T2032" s="11">
        <f>(((I2032/60)/60)/24)+DATE(1970,1,1)+(-8/24)</f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>LEFT(N2033,SEARCH("/",N2033)-1)</f>
        <v>technology</v>
      </c>
      <c r="R2033" t="str">
        <f>RIGHT(N2033,LEN(N2033)-SEARCH("/",N2033))</f>
        <v>hardware</v>
      </c>
      <c r="S2033" s="11">
        <f>(((J2033/60)/60)/24)+DATE(1970,1,1)+(-8/24)</f>
        <v>41974.995983796289</v>
      </c>
      <c r="T2033" s="11">
        <f>(((I2033/60)/60)/24)+DATE(1970,1,1)+(-8/24)</f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>LEFT(N2034,SEARCH("/",N2034)-1)</f>
        <v>technology</v>
      </c>
      <c r="R2034" t="str">
        <f>RIGHT(N2034,LEN(N2034)-SEARCH("/",N2034))</f>
        <v>hardware</v>
      </c>
      <c r="S2034" s="11">
        <f>(((J2034/60)/60)/24)+DATE(1970,1,1)+(-8/24)</f>
        <v>42689.23233796296</v>
      </c>
      <c r="T2034" s="11">
        <f>(((I2034/60)/60)/24)+DATE(1970,1,1)+(-8/24)</f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>LEFT(N2035,SEARCH("/",N2035)-1)</f>
        <v>technology</v>
      </c>
      <c r="R2035" t="str">
        <f>RIGHT(N2035,LEN(N2035)-SEARCH("/",N2035))</f>
        <v>hardware</v>
      </c>
      <c r="S2035" s="11">
        <f>(((J2035/60)/60)/24)+DATE(1970,1,1)+(-8/24)</f>
        <v>41724.749050925922</v>
      </c>
      <c r="T2035" s="11">
        <f>(((I2035/60)/60)/24)+DATE(1970,1,1)+(-8/24)</f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>LEFT(N2036,SEARCH("/",N2036)-1)</f>
        <v>technology</v>
      </c>
      <c r="R2036" t="str">
        <f>RIGHT(N2036,LEN(N2036)-SEARCH("/",N2036))</f>
        <v>hardware</v>
      </c>
      <c r="S2036" s="11">
        <f>(((J2036/60)/60)/24)+DATE(1970,1,1)+(-8/24)</f>
        <v>42075.796678240738</v>
      </c>
      <c r="T2036" s="11">
        <f>(((I2036/60)/60)/24)+DATE(1970,1,1)+(-8/24)</f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>LEFT(N2037,SEARCH("/",N2037)-1)</f>
        <v>technology</v>
      </c>
      <c r="R2037" t="str">
        <f>RIGHT(N2037,LEN(N2037)-SEARCH("/",N2037))</f>
        <v>hardware</v>
      </c>
      <c r="S2037" s="11">
        <f>(((J2037/60)/60)/24)+DATE(1970,1,1)+(-8/24)</f>
        <v>42311.29174768518</v>
      </c>
      <c r="T2037" s="11">
        <f>(((I2037/60)/60)/24)+DATE(1970,1,1)+(-8/24)</f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>LEFT(N2038,SEARCH("/",N2038)-1)</f>
        <v>technology</v>
      </c>
      <c r="R2038" t="str">
        <f>RIGHT(N2038,LEN(N2038)-SEARCH("/",N2038))</f>
        <v>hardware</v>
      </c>
      <c r="S2038" s="11">
        <f>(((J2038/60)/60)/24)+DATE(1970,1,1)+(-8/24)</f>
        <v>41738.531469907408</v>
      </c>
      <c r="T2038" s="11">
        <f>(((I2038/60)/60)/24)+DATE(1970,1,1)+(-8/24)</f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>LEFT(N2039,SEARCH("/",N2039)-1)</f>
        <v>technology</v>
      </c>
      <c r="R2039" t="str">
        <f>RIGHT(N2039,LEN(N2039)-SEARCH("/",N2039))</f>
        <v>hardware</v>
      </c>
      <c r="S2039" s="11">
        <f>(((J2039/60)/60)/24)+DATE(1970,1,1)+(-8/24)</f>
        <v>41577.876770833333</v>
      </c>
      <c r="T2039" s="11">
        <f>(((I2039/60)/60)/24)+DATE(1970,1,1)+(-8/24)</f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>LEFT(N2040,SEARCH("/",N2040)-1)</f>
        <v>technology</v>
      </c>
      <c r="R2040" t="str">
        <f>RIGHT(N2040,LEN(N2040)-SEARCH("/",N2040))</f>
        <v>hardware</v>
      </c>
      <c r="S2040" s="11">
        <f>(((J2040/60)/60)/24)+DATE(1970,1,1)+(-8/24)</f>
        <v>41423.937743055554</v>
      </c>
      <c r="T2040" s="11">
        <f>(((I2040/60)/60)/24)+DATE(1970,1,1)+(-8/24)</f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>LEFT(N2041,SEARCH("/",N2041)-1)</f>
        <v>technology</v>
      </c>
      <c r="R2041" t="str">
        <f>RIGHT(N2041,LEN(N2041)-SEARCH("/",N2041))</f>
        <v>hardware</v>
      </c>
      <c r="S2041" s="11">
        <f>(((J2041/60)/60)/24)+DATE(1970,1,1)+(-8/24)</f>
        <v>42675.10561342592</v>
      </c>
      <c r="T2041" s="11">
        <f>(((I2041/60)/60)/24)+DATE(1970,1,1)+(-8/24)</f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>LEFT(N2042,SEARCH("/",N2042)-1)</f>
        <v>technology</v>
      </c>
      <c r="R2042" t="str">
        <f>RIGHT(N2042,LEN(N2042)-SEARCH("/",N2042))</f>
        <v>hardware</v>
      </c>
      <c r="S2042" s="11">
        <f>(((J2042/60)/60)/24)+DATE(1970,1,1)+(-8/24)</f>
        <v>41578.593784722223</v>
      </c>
      <c r="T2042" s="11">
        <f>(((I2042/60)/60)/24)+DATE(1970,1,1)+(-8/24)</f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>LEFT(N2043,SEARCH("/",N2043)-1)</f>
        <v>technology</v>
      </c>
      <c r="R2043" t="str">
        <f>RIGHT(N2043,LEN(N2043)-SEARCH("/",N2043))</f>
        <v>hardware</v>
      </c>
      <c r="S2043" s="11">
        <f>(((J2043/60)/60)/24)+DATE(1970,1,1)+(-8/24)</f>
        <v>42654.192442129628</v>
      </c>
      <c r="T2043" s="11">
        <f>(((I2043/60)/60)/24)+DATE(1970,1,1)+(-8/24)</f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>LEFT(N2044,SEARCH("/",N2044)-1)</f>
        <v>technology</v>
      </c>
      <c r="R2044" t="str">
        <f>RIGHT(N2044,LEN(N2044)-SEARCH("/",N2044))</f>
        <v>hardware</v>
      </c>
      <c r="S2044" s="11">
        <f>(((J2044/60)/60)/24)+DATE(1970,1,1)+(-8/24)</f>
        <v>42331.374699074069</v>
      </c>
      <c r="T2044" s="11">
        <f>(((I2044/60)/60)/24)+DATE(1970,1,1)+(-8/24)</f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>LEFT(N2045,SEARCH("/",N2045)-1)</f>
        <v>technology</v>
      </c>
      <c r="R2045" t="str">
        <f>RIGHT(N2045,LEN(N2045)-SEARCH("/",N2045))</f>
        <v>hardware</v>
      </c>
      <c r="S2045" s="11">
        <f>(((J2045/60)/60)/24)+DATE(1970,1,1)+(-8/24)</f>
        <v>42660.843483796292</v>
      </c>
      <c r="T2045" s="11">
        <f>(((I2045/60)/60)/24)+DATE(1970,1,1)+(-8/24)</f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>LEFT(N2046,SEARCH("/",N2046)-1)</f>
        <v>technology</v>
      </c>
      <c r="R2046" t="str">
        <f>RIGHT(N2046,LEN(N2046)-SEARCH("/",N2046))</f>
        <v>hardware</v>
      </c>
      <c r="S2046" s="11">
        <f>(((J2046/60)/60)/24)+DATE(1970,1,1)+(-8/24)</f>
        <v>42138.350856481477</v>
      </c>
      <c r="T2046" s="11">
        <f>(((I2046/60)/60)/24)+DATE(1970,1,1)+(-8/24)</f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>LEFT(N2047,SEARCH("/",N2047)-1)</f>
        <v>technology</v>
      </c>
      <c r="R2047" t="str">
        <f>RIGHT(N2047,LEN(N2047)-SEARCH("/",N2047))</f>
        <v>hardware</v>
      </c>
      <c r="S2047" s="11">
        <f>(((J2047/60)/60)/24)+DATE(1970,1,1)+(-8/24)</f>
        <v>41068.755173611105</v>
      </c>
      <c r="T2047" s="11">
        <f>(((I2047/60)/60)/24)+DATE(1970,1,1)+(-8/24)</f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>LEFT(N2048,SEARCH("/",N2048)-1)</f>
        <v>technology</v>
      </c>
      <c r="R2048" t="str">
        <f>RIGHT(N2048,LEN(N2048)-SEARCH("/",N2048))</f>
        <v>hardware</v>
      </c>
      <c r="S2048" s="11">
        <f>(((J2048/60)/60)/24)+DATE(1970,1,1)+(-8/24)</f>
        <v>41386.838472222218</v>
      </c>
      <c r="T2048" s="11">
        <f>(((I2048/60)/60)/24)+DATE(1970,1,1)+(-8/24)</f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>LEFT(N2049,SEARCH("/",N2049)-1)</f>
        <v>technology</v>
      </c>
      <c r="R2049" t="str">
        <f>RIGHT(N2049,LEN(N2049)-SEARCH("/",N2049))</f>
        <v>hardware</v>
      </c>
      <c r="S2049" s="11">
        <f>(((J2049/60)/60)/24)+DATE(1970,1,1)+(-8/24)</f>
        <v>42081.570254629631</v>
      </c>
      <c r="T2049" s="11">
        <f>(((I2049/60)/60)/24)+DATE(1970,1,1)+(-8/24)</f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>LEFT(N2050,SEARCH("/",N2050)-1)</f>
        <v>technology</v>
      </c>
      <c r="R2050" t="str">
        <f>RIGHT(N2050,LEN(N2050)-SEARCH("/",N2050))</f>
        <v>hardware</v>
      </c>
      <c r="S2050" s="11">
        <f>(((J2050/60)/60)/24)+DATE(1970,1,1)+(-8/24)</f>
        <v>41387.318182870367</v>
      </c>
      <c r="T2050" s="11">
        <f>(((I2050/60)/60)/24)+DATE(1970,1,1)+(-8/24)</f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>LEFT(N2051,SEARCH("/",N2051)-1)</f>
        <v>technology</v>
      </c>
      <c r="R2051" t="str">
        <f>RIGHT(N2051,LEN(N2051)-SEARCH("/",N2051))</f>
        <v>hardware</v>
      </c>
      <c r="S2051" s="11">
        <f>(((J2051/60)/60)/24)+DATE(1970,1,1)+(-8/24)</f>
        <v>41575.194016203699</v>
      </c>
      <c r="T2051" s="11">
        <f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>LEFT(N2052,SEARCH("/",N2052)-1)</f>
        <v>technology</v>
      </c>
      <c r="R2052" t="str">
        <f>RIGHT(N2052,LEN(N2052)-SEARCH("/",N2052))</f>
        <v>hardware</v>
      </c>
      <c r="S2052" s="11">
        <f>(((J2052/60)/60)/24)+DATE(1970,1,1)+(-8/24)</f>
        <v>42114.738171296289</v>
      </c>
      <c r="T2052" s="11">
        <f>(((I2052/60)/60)/24)+DATE(1970,1,1)+(-8/24)</f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>LEFT(N2053,SEARCH("/",N2053)-1)</f>
        <v>technology</v>
      </c>
      <c r="R2053" t="str">
        <f>RIGHT(N2053,LEN(N2053)-SEARCH("/",N2053))</f>
        <v>hardware</v>
      </c>
      <c r="S2053" s="11">
        <f>(((J2053/60)/60)/24)+DATE(1970,1,1)+(-8/24)</f>
        <v>41603.689085648148</v>
      </c>
      <c r="T2053" s="11">
        <f>(((I2053/60)/60)/24)+DATE(1970,1,1)+(-8/24)</f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>LEFT(N2054,SEARCH("/",N2054)-1)</f>
        <v>technology</v>
      </c>
      <c r="R2054" t="str">
        <f>RIGHT(N2054,LEN(N2054)-SEARCH("/",N2054))</f>
        <v>hardware</v>
      </c>
      <c r="S2054" s="11">
        <f>(((J2054/60)/60)/24)+DATE(1970,1,1)+(-8/24)</f>
        <v>42374.750613425924</v>
      </c>
      <c r="T2054" s="11">
        <f>(((I2054/60)/60)/24)+DATE(1970,1,1)+(-8/24)</f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>LEFT(N2055,SEARCH("/",N2055)-1)</f>
        <v>technology</v>
      </c>
      <c r="R2055" t="str">
        <f>RIGHT(N2055,LEN(N2055)-SEARCH("/",N2055))</f>
        <v>hardware</v>
      </c>
      <c r="S2055" s="11">
        <f>(((J2055/60)/60)/24)+DATE(1970,1,1)+(-8/24)</f>
        <v>42303.284155092588</v>
      </c>
      <c r="T2055" s="11">
        <f>(((I2055/60)/60)/24)+DATE(1970,1,1)+(-8/24)</f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>LEFT(N2056,SEARCH("/",N2056)-1)</f>
        <v>technology</v>
      </c>
      <c r="R2056" t="str">
        <f>RIGHT(N2056,LEN(N2056)-SEARCH("/",N2056))</f>
        <v>hardware</v>
      </c>
      <c r="S2056" s="11">
        <f>(((J2056/60)/60)/24)+DATE(1970,1,1)+(-8/24)</f>
        <v>41731.187615740739</v>
      </c>
      <c r="T2056" s="11">
        <f>(((I2056/60)/60)/24)+DATE(1970,1,1)+(-8/24)</f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>LEFT(N2057,SEARCH("/",N2057)-1)</f>
        <v>technology</v>
      </c>
      <c r="R2057" t="str">
        <f>RIGHT(N2057,LEN(N2057)-SEARCH("/",N2057))</f>
        <v>hardware</v>
      </c>
      <c r="S2057" s="11">
        <f>(((J2057/60)/60)/24)+DATE(1970,1,1)+(-8/24)</f>
        <v>41946.340775462959</v>
      </c>
      <c r="T2057" s="11">
        <f>(((I2057/60)/60)/24)+DATE(1970,1,1)+(-8/24)</f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>LEFT(N2058,SEARCH("/",N2058)-1)</f>
        <v>technology</v>
      </c>
      <c r="R2058" t="str">
        <f>RIGHT(N2058,LEN(N2058)-SEARCH("/",N2058))</f>
        <v>hardware</v>
      </c>
      <c r="S2058" s="11">
        <f>(((J2058/60)/60)/24)+DATE(1970,1,1)+(-8/24)</f>
        <v>41351.427569444444</v>
      </c>
      <c r="T2058" s="11">
        <f>(((I2058/60)/60)/24)+DATE(1970,1,1)+(-8/24)</f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>LEFT(N2059,SEARCH("/",N2059)-1)</f>
        <v>technology</v>
      </c>
      <c r="R2059" t="str">
        <f>RIGHT(N2059,LEN(N2059)-SEARCH("/",N2059))</f>
        <v>hardware</v>
      </c>
      <c r="S2059" s="11">
        <f>(((J2059/60)/60)/24)+DATE(1970,1,1)+(-8/24)</f>
        <v>42396.161249999997</v>
      </c>
      <c r="T2059" s="11">
        <f>(((I2059/60)/60)/24)+DATE(1970,1,1)+(-8/24)</f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>LEFT(N2060,SEARCH("/",N2060)-1)</f>
        <v>technology</v>
      </c>
      <c r="R2060" t="str">
        <f>RIGHT(N2060,LEN(N2060)-SEARCH("/",N2060))</f>
        <v>hardware</v>
      </c>
      <c r="S2060" s="11">
        <f>(((J2060/60)/60)/24)+DATE(1970,1,1)+(-8/24)</f>
        <v>42026.03738425926</v>
      </c>
      <c r="T2060" s="11">
        <f>(((I2060/60)/60)/24)+DATE(1970,1,1)+(-8/24)</f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>LEFT(N2061,SEARCH("/",N2061)-1)</f>
        <v>technology</v>
      </c>
      <c r="R2061" t="str">
        <f>RIGHT(N2061,LEN(N2061)-SEARCH("/",N2061))</f>
        <v>hardware</v>
      </c>
      <c r="S2061" s="11">
        <f>(((J2061/60)/60)/24)+DATE(1970,1,1)+(-8/24)</f>
        <v>42361.269143518519</v>
      </c>
      <c r="T2061" s="11">
        <f>(((I2061/60)/60)/24)+DATE(1970,1,1)+(-8/24)</f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>LEFT(N2062,SEARCH("/",N2062)-1)</f>
        <v>technology</v>
      </c>
      <c r="R2062" t="str">
        <f>RIGHT(N2062,LEN(N2062)-SEARCH("/",N2062))</f>
        <v>hardware</v>
      </c>
      <c r="S2062" s="11">
        <f>(((J2062/60)/60)/24)+DATE(1970,1,1)+(-8/24)</f>
        <v>41783.309606481482</v>
      </c>
      <c r="T2062" s="11">
        <f>(((I2062/60)/60)/24)+DATE(1970,1,1)+(-8/24)</f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>LEFT(N2063,SEARCH("/",N2063)-1)</f>
        <v>technology</v>
      </c>
      <c r="R2063" t="str">
        <f>RIGHT(N2063,LEN(N2063)-SEARCH("/",N2063))</f>
        <v>hardware</v>
      </c>
      <c r="S2063" s="11">
        <f>(((J2063/60)/60)/24)+DATE(1970,1,1)+(-8/24)</f>
        <v>42705.431180555555</v>
      </c>
      <c r="T2063" s="11">
        <f>(((I2063/60)/60)/24)+DATE(1970,1,1)+(-8/24)</f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>LEFT(N2064,SEARCH("/",N2064)-1)</f>
        <v>technology</v>
      </c>
      <c r="R2064" t="str">
        <f>RIGHT(N2064,LEN(N2064)-SEARCH("/",N2064))</f>
        <v>hardware</v>
      </c>
      <c r="S2064" s="11">
        <f>(((J2064/60)/60)/24)+DATE(1970,1,1)+(-8/24)</f>
        <v>42423.049745370365</v>
      </c>
      <c r="T2064" s="11">
        <f>(((I2064/60)/60)/24)+DATE(1970,1,1)+(-8/24)</f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>LEFT(N2065,SEARCH("/",N2065)-1)</f>
        <v>technology</v>
      </c>
      <c r="R2065" t="str">
        <f>RIGHT(N2065,LEN(N2065)-SEARCH("/",N2065))</f>
        <v>hardware</v>
      </c>
      <c r="S2065" s="11">
        <f>(((J2065/60)/60)/24)+DATE(1970,1,1)+(-8/24)</f>
        <v>42472.399317129624</v>
      </c>
      <c r="T2065" s="11">
        <f>(((I2065/60)/60)/24)+DATE(1970,1,1)+(-8/24)</f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>LEFT(N2066,SEARCH("/",N2066)-1)</f>
        <v>technology</v>
      </c>
      <c r="R2066" t="str">
        <f>RIGHT(N2066,LEN(N2066)-SEARCH("/",N2066))</f>
        <v>hardware</v>
      </c>
      <c r="S2066" s="11">
        <f>(((J2066/60)/60)/24)+DATE(1970,1,1)+(-8/24)</f>
        <v>41389.0315162037</v>
      </c>
      <c r="T2066" s="11">
        <f>(((I2066/60)/60)/24)+DATE(1970,1,1)+(-8/24)</f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>LEFT(N2067,SEARCH("/",N2067)-1)</f>
        <v>technology</v>
      </c>
      <c r="R2067" t="str">
        <f>RIGHT(N2067,LEN(N2067)-SEARCH("/",N2067))</f>
        <v>hardware</v>
      </c>
      <c r="S2067" s="11">
        <f>(((J2067/60)/60)/24)+DATE(1970,1,1)+(-8/24)</f>
        <v>41603.000335648147</v>
      </c>
      <c r="T2067" s="11">
        <f>(((I2067/60)/60)/24)+DATE(1970,1,1)+(-8/24)</f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>LEFT(N2068,SEARCH("/",N2068)-1)</f>
        <v>technology</v>
      </c>
      <c r="R2068" t="str">
        <f>RIGHT(N2068,LEN(N2068)-SEARCH("/",N2068))</f>
        <v>hardware</v>
      </c>
      <c r="S2068" s="11">
        <f>(((J2068/60)/60)/24)+DATE(1970,1,1)+(-8/24)</f>
        <v>41844.438460648147</v>
      </c>
      <c r="T2068" s="11">
        <f>(((I2068/60)/60)/24)+DATE(1970,1,1)+(-8/24)</f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>LEFT(N2069,SEARCH("/",N2069)-1)</f>
        <v>technology</v>
      </c>
      <c r="R2069" t="str">
        <f>RIGHT(N2069,LEN(N2069)-SEARCH("/",N2069))</f>
        <v>hardware</v>
      </c>
      <c r="S2069" s="11">
        <f>(((J2069/60)/60)/24)+DATE(1970,1,1)+(-8/24)</f>
        <v>42115.520555555551</v>
      </c>
      <c r="T2069" s="11">
        <f>(((I2069/60)/60)/24)+DATE(1970,1,1)+(-8/24)</f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>LEFT(N2070,SEARCH("/",N2070)-1)</f>
        <v>technology</v>
      </c>
      <c r="R2070" t="str">
        <f>RIGHT(N2070,LEN(N2070)-SEARCH("/",N2070))</f>
        <v>hardware</v>
      </c>
      <c r="S2070" s="11">
        <f>(((J2070/60)/60)/24)+DATE(1970,1,1)+(-8/24)</f>
        <v>42633.508275462962</v>
      </c>
      <c r="T2070" s="11">
        <f>(((I2070/60)/60)/24)+DATE(1970,1,1)+(-8/24)</f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>LEFT(N2071,SEARCH("/",N2071)-1)</f>
        <v>technology</v>
      </c>
      <c r="R2071" t="str">
        <f>RIGHT(N2071,LEN(N2071)-SEARCH("/",N2071))</f>
        <v>hardware</v>
      </c>
      <c r="S2071" s="11">
        <f>(((J2071/60)/60)/24)+DATE(1970,1,1)+(-8/24)</f>
        <v>42340.638784722221</v>
      </c>
      <c r="T2071" s="11">
        <f>(((I2071/60)/60)/24)+DATE(1970,1,1)+(-8/24)</f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>LEFT(N2072,SEARCH("/",N2072)-1)</f>
        <v>technology</v>
      </c>
      <c r="R2072" t="str">
        <f>RIGHT(N2072,LEN(N2072)-SEARCH("/",N2072))</f>
        <v>hardware</v>
      </c>
      <c r="S2072" s="11">
        <f>(((J2072/60)/60)/24)+DATE(1970,1,1)+(-8/24)</f>
        <v>42519.323182870365</v>
      </c>
      <c r="T2072" s="11">
        <f>(((I2072/60)/60)/24)+DATE(1970,1,1)+(-8/24)</f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>LEFT(N2073,SEARCH("/",N2073)-1)</f>
        <v>technology</v>
      </c>
      <c r="R2073" t="str">
        <f>RIGHT(N2073,LEN(N2073)-SEARCH("/",N2073))</f>
        <v>hardware</v>
      </c>
      <c r="S2073" s="11">
        <f>(((J2073/60)/60)/24)+DATE(1970,1,1)+(-8/24)</f>
        <v>42599.945416666662</v>
      </c>
      <c r="T2073" s="11">
        <f>(((I2073/60)/60)/24)+DATE(1970,1,1)+(-8/24)</f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>LEFT(N2074,SEARCH("/",N2074)-1)</f>
        <v>technology</v>
      </c>
      <c r="R2074" t="str">
        <f>RIGHT(N2074,LEN(N2074)-SEARCH("/",N2074))</f>
        <v>hardware</v>
      </c>
      <c r="S2074" s="11">
        <f>(((J2074/60)/60)/24)+DATE(1970,1,1)+(-8/24)</f>
        <v>42467.248055555552</v>
      </c>
      <c r="T2074" s="11">
        <f>(((I2074/60)/60)/24)+DATE(1970,1,1)+(-8/24)</f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>LEFT(N2075,SEARCH("/",N2075)-1)</f>
        <v>technology</v>
      </c>
      <c r="R2075" t="str">
        <f>RIGHT(N2075,LEN(N2075)-SEARCH("/",N2075))</f>
        <v>hardware</v>
      </c>
      <c r="S2075" s="11">
        <f>(((J2075/60)/60)/24)+DATE(1970,1,1)+(-8/24)</f>
        <v>42087.334699074076</v>
      </c>
      <c r="T2075" s="11">
        <f>(((I2075/60)/60)/24)+DATE(1970,1,1)+(-8/24)</f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>LEFT(N2076,SEARCH("/",N2076)-1)</f>
        <v>technology</v>
      </c>
      <c r="R2076" t="str">
        <f>RIGHT(N2076,LEN(N2076)-SEARCH("/",N2076))</f>
        <v>hardware</v>
      </c>
      <c r="S2076" s="11">
        <f>(((J2076/60)/60)/24)+DATE(1970,1,1)+(-8/24)</f>
        <v>42466.492847222216</v>
      </c>
      <c r="T2076" s="11">
        <f>(((I2076/60)/60)/24)+DATE(1970,1,1)+(-8/24)</f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>LEFT(N2077,SEARCH("/",N2077)-1)</f>
        <v>technology</v>
      </c>
      <c r="R2077" t="str">
        <f>RIGHT(N2077,LEN(N2077)-SEARCH("/",N2077))</f>
        <v>hardware</v>
      </c>
      <c r="S2077" s="11">
        <f>(((J2077/60)/60)/24)+DATE(1970,1,1)+(-8/24)</f>
        <v>41450.348240740735</v>
      </c>
      <c r="T2077" s="11">
        <f>(((I2077/60)/60)/24)+DATE(1970,1,1)+(-8/24)</f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>LEFT(N2078,SEARCH("/",N2078)-1)</f>
        <v>technology</v>
      </c>
      <c r="R2078" t="str">
        <f>RIGHT(N2078,LEN(N2078)-SEARCH("/",N2078))</f>
        <v>hardware</v>
      </c>
      <c r="S2078" s="11">
        <f>(((J2078/60)/60)/24)+DATE(1970,1,1)+(-8/24)</f>
        <v>41803.547326388885</v>
      </c>
      <c r="T2078" s="11">
        <f>(((I2078/60)/60)/24)+DATE(1970,1,1)+(-8/24)</f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>LEFT(N2079,SEARCH("/",N2079)-1)</f>
        <v>technology</v>
      </c>
      <c r="R2079" t="str">
        <f>RIGHT(N2079,LEN(N2079)-SEARCH("/",N2079))</f>
        <v>hardware</v>
      </c>
      <c r="S2079" s="11">
        <f>(((J2079/60)/60)/24)+DATE(1970,1,1)+(-8/24)</f>
        <v>42102.70921296296</v>
      </c>
      <c r="T2079" s="11">
        <f>(((I2079/60)/60)/24)+DATE(1970,1,1)+(-8/24)</f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>LEFT(N2080,SEARCH("/",N2080)-1)</f>
        <v>technology</v>
      </c>
      <c r="R2080" t="str">
        <f>RIGHT(N2080,LEN(N2080)-SEARCH("/",N2080))</f>
        <v>hardware</v>
      </c>
      <c r="S2080" s="11">
        <f>(((J2080/60)/60)/24)+DATE(1970,1,1)+(-8/24)</f>
        <v>42692.438159722216</v>
      </c>
      <c r="T2080" s="11">
        <f>(((I2080/60)/60)/24)+DATE(1970,1,1)+(-8/24)</f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>LEFT(N2081,SEARCH("/",N2081)-1)</f>
        <v>technology</v>
      </c>
      <c r="R2081" t="str">
        <f>RIGHT(N2081,LEN(N2081)-SEARCH("/",N2081))</f>
        <v>hardware</v>
      </c>
      <c r="S2081" s="11">
        <f>(((J2081/60)/60)/24)+DATE(1970,1,1)+(-8/24)</f>
        <v>42150.377233796295</v>
      </c>
      <c r="T2081" s="11">
        <f>(((I2081/60)/60)/24)+DATE(1970,1,1)+(-8/24)</f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>LEFT(N2082,SEARCH("/",N2082)-1)</f>
        <v>technology</v>
      </c>
      <c r="R2082" t="str">
        <f>RIGHT(N2082,LEN(N2082)-SEARCH("/",N2082))</f>
        <v>hardware</v>
      </c>
      <c r="S2082" s="11">
        <f>(((J2082/60)/60)/24)+DATE(1970,1,1)+(-8/24)</f>
        <v>42289.623842592591</v>
      </c>
      <c r="T2082" s="11">
        <f>(((I2082/60)/60)/24)+DATE(1970,1,1)+(-8/24)</f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>LEFT(N2083,SEARCH("/",N2083)-1)</f>
        <v>music</v>
      </c>
      <c r="R2083" t="str">
        <f>RIGHT(N2083,LEN(N2083)-SEARCH("/",N2083))</f>
        <v>indie rock</v>
      </c>
      <c r="S2083" s="11">
        <f>(((J2083/60)/60)/24)+DATE(1970,1,1)+(-8/24)</f>
        <v>41003.823553240742</v>
      </c>
      <c r="T2083" s="11">
        <f>(((I2083/60)/60)/24)+DATE(1970,1,1)+(-8/24)</f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>LEFT(N2084,SEARCH("/",N2084)-1)</f>
        <v>music</v>
      </c>
      <c r="R2084" t="str">
        <f>RIGHT(N2084,LEN(N2084)-SEARCH("/",N2084))</f>
        <v>indie rock</v>
      </c>
      <c r="S2084" s="11">
        <f>(((J2084/60)/60)/24)+DATE(1970,1,1)+(-8/24)</f>
        <v>40810.786990740737</v>
      </c>
      <c r="T2084" s="11">
        <f>(((I2084/60)/60)/24)+DATE(1970,1,1)+(-8/24)</f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>LEFT(N2085,SEARCH("/",N2085)-1)</f>
        <v>music</v>
      </c>
      <c r="R2085" t="str">
        <f>RIGHT(N2085,LEN(N2085)-SEARCH("/",N2085))</f>
        <v>indie rock</v>
      </c>
      <c r="S2085" s="11">
        <f>(((J2085/60)/60)/24)+DATE(1970,1,1)+(-8/24)</f>
        <v>41034.388831018514</v>
      </c>
      <c r="T2085" s="11">
        <f>(((I2085/60)/60)/24)+DATE(1970,1,1)+(-8/24)</f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>LEFT(N2086,SEARCH("/",N2086)-1)</f>
        <v>music</v>
      </c>
      <c r="R2086" t="str">
        <f>RIGHT(N2086,LEN(N2086)-SEARCH("/",N2086))</f>
        <v>indie rock</v>
      </c>
      <c r="S2086" s="11">
        <f>(((J2086/60)/60)/24)+DATE(1970,1,1)+(-8/24)</f>
        <v>41731.499791666662</v>
      </c>
      <c r="T2086" s="11">
        <f>(((I2086/60)/60)/24)+DATE(1970,1,1)+(-8/24)</f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>LEFT(N2087,SEARCH("/",N2087)-1)</f>
        <v>music</v>
      </c>
      <c r="R2087" t="str">
        <f>RIGHT(N2087,LEN(N2087)-SEARCH("/",N2087))</f>
        <v>indie rock</v>
      </c>
      <c r="S2087" s="11">
        <f>(((J2087/60)/60)/24)+DATE(1970,1,1)+(-8/24)</f>
        <v>41075.502164351848</v>
      </c>
      <c r="T2087" s="11">
        <f>(((I2087/60)/60)/24)+DATE(1970,1,1)+(-8/24)</f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>LEFT(N2088,SEARCH("/",N2088)-1)</f>
        <v>music</v>
      </c>
      <c r="R2088" t="str">
        <f>RIGHT(N2088,LEN(N2088)-SEARCH("/",N2088))</f>
        <v>indie rock</v>
      </c>
      <c r="S2088" s="11">
        <f>(((J2088/60)/60)/24)+DATE(1970,1,1)+(-8/24)</f>
        <v>40860.337175925924</v>
      </c>
      <c r="T2088" s="11">
        <f>(((I2088/60)/60)/24)+DATE(1970,1,1)+(-8/24)</f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>LEFT(N2089,SEARCH("/",N2089)-1)</f>
        <v>music</v>
      </c>
      <c r="R2089" t="str">
        <f>RIGHT(N2089,LEN(N2089)-SEARCH("/",N2089))</f>
        <v>indie rock</v>
      </c>
      <c r="S2089" s="11">
        <f>(((J2089/60)/60)/24)+DATE(1970,1,1)+(-8/24)</f>
        <v>40763.871041666665</v>
      </c>
      <c r="T2089" s="11">
        <f>(((I2089/60)/60)/24)+DATE(1970,1,1)+(-8/24)</f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>LEFT(N2090,SEARCH("/",N2090)-1)</f>
        <v>music</v>
      </c>
      <c r="R2090" t="str">
        <f>RIGHT(N2090,LEN(N2090)-SEARCH("/",N2090))</f>
        <v>indie rock</v>
      </c>
      <c r="S2090" s="11">
        <f>(((J2090/60)/60)/24)+DATE(1970,1,1)+(-8/24)</f>
        <v>40395.381388888884</v>
      </c>
      <c r="T2090" s="11">
        <f>(((I2090/60)/60)/24)+DATE(1970,1,1)+(-8/24)</f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>LEFT(N2091,SEARCH("/",N2091)-1)</f>
        <v>music</v>
      </c>
      <c r="R2091" t="str">
        <f>RIGHT(N2091,LEN(N2091)-SEARCH("/",N2091))</f>
        <v>indie rock</v>
      </c>
      <c r="S2091" s="11">
        <f>(((J2091/60)/60)/24)+DATE(1970,1,1)+(-8/24)</f>
        <v>41452.742986111109</v>
      </c>
      <c r="T2091" s="11">
        <f>(((I2091/60)/60)/24)+DATE(1970,1,1)+(-8/24)</f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>LEFT(N2092,SEARCH("/",N2092)-1)</f>
        <v>music</v>
      </c>
      <c r="R2092" t="str">
        <f>RIGHT(N2092,LEN(N2092)-SEARCH("/",N2092))</f>
        <v>indie rock</v>
      </c>
      <c r="S2092" s="11">
        <f>(((J2092/60)/60)/24)+DATE(1970,1,1)+(-8/24)</f>
        <v>41299.048090277778</v>
      </c>
      <c r="T2092" s="11">
        <f>(((I2092/60)/60)/24)+DATE(1970,1,1)+(-8/24)</f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>LEFT(N2093,SEARCH("/",N2093)-1)</f>
        <v>music</v>
      </c>
      <c r="R2093" t="str">
        <f>RIGHT(N2093,LEN(N2093)-SEARCH("/",N2093))</f>
        <v>indie rock</v>
      </c>
      <c r="S2093" s="11">
        <f>(((J2093/60)/60)/24)+DATE(1970,1,1)+(-8/24)</f>
        <v>40554.989328703698</v>
      </c>
      <c r="T2093" s="11">
        <f>(((I2093/60)/60)/24)+DATE(1970,1,1)+(-8/24)</f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>LEFT(N2094,SEARCH("/",N2094)-1)</f>
        <v>music</v>
      </c>
      <c r="R2094" t="str">
        <f>RIGHT(N2094,LEN(N2094)-SEARCH("/",N2094))</f>
        <v>indie rock</v>
      </c>
      <c r="S2094" s="11">
        <f>(((J2094/60)/60)/24)+DATE(1970,1,1)+(-8/24)</f>
        <v>40763.374212962961</v>
      </c>
      <c r="T2094" s="11">
        <f>(((I2094/60)/60)/24)+DATE(1970,1,1)+(-8/24)</f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>LEFT(N2095,SEARCH("/",N2095)-1)</f>
        <v>music</v>
      </c>
      <c r="R2095" t="str">
        <f>RIGHT(N2095,LEN(N2095)-SEARCH("/",N2095))</f>
        <v>indie rock</v>
      </c>
      <c r="S2095" s="11">
        <f>(((J2095/60)/60)/24)+DATE(1970,1,1)+(-8/24)</f>
        <v>41205.521203703705</v>
      </c>
      <c r="T2095" s="11">
        <f>(((I2095/60)/60)/24)+DATE(1970,1,1)+(-8/24)</f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>LEFT(N2096,SEARCH("/",N2096)-1)</f>
        <v>music</v>
      </c>
      <c r="R2096" t="str">
        <f>RIGHT(N2096,LEN(N2096)-SEARCH("/",N2096))</f>
        <v>indie rock</v>
      </c>
      <c r="S2096" s="11">
        <f>(((J2096/60)/60)/24)+DATE(1970,1,1)+(-8/24)</f>
        <v>40938.686689814815</v>
      </c>
      <c r="T2096" s="11">
        <f>(((I2096/60)/60)/24)+DATE(1970,1,1)+(-8/24)</f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>LEFT(N2097,SEARCH("/",N2097)-1)</f>
        <v>music</v>
      </c>
      <c r="R2097" t="str">
        <f>RIGHT(N2097,LEN(N2097)-SEARCH("/",N2097))</f>
        <v>indie rock</v>
      </c>
      <c r="S2097" s="11">
        <f>(((J2097/60)/60)/24)+DATE(1970,1,1)+(-8/24)</f>
        <v>40758.400150462956</v>
      </c>
      <c r="T2097" s="11">
        <f>(((I2097/60)/60)/24)+DATE(1970,1,1)+(-8/24)</f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>LEFT(N2098,SEARCH("/",N2098)-1)</f>
        <v>music</v>
      </c>
      <c r="R2098" t="str">
        <f>RIGHT(N2098,LEN(N2098)-SEARCH("/",N2098))</f>
        <v>indie rock</v>
      </c>
      <c r="S2098" s="11">
        <f>(((J2098/60)/60)/24)+DATE(1970,1,1)+(-8/24)</f>
        <v>41192.425173611111</v>
      </c>
      <c r="T2098" s="11">
        <f>(((I2098/60)/60)/24)+DATE(1970,1,1)+(-8/24)</f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>LEFT(N2099,SEARCH("/",N2099)-1)</f>
        <v>music</v>
      </c>
      <c r="R2099" t="str">
        <f>RIGHT(N2099,LEN(N2099)-SEARCH("/",N2099))</f>
        <v>indie rock</v>
      </c>
      <c r="S2099" s="11">
        <f>(((J2099/60)/60)/24)+DATE(1970,1,1)+(-8/24)</f>
        <v>40818.251562499994</v>
      </c>
      <c r="T2099" s="11">
        <f>(((I2099/60)/60)/24)+DATE(1970,1,1)+(-8/24)</f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>LEFT(N2100,SEARCH("/",N2100)-1)</f>
        <v>music</v>
      </c>
      <c r="R2100" t="str">
        <f>RIGHT(N2100,LEN(N2100)-SEARCH("/",N2100))</f>
        <v>indie rock</v>
      </c>
      <c r="S2100" s="11">
        <f>(((J2100/60)/60)/24)+DATE(1970,1,1)+(-8/24)</f>
        <v>40945.780497685184</v>
      </c>
      <c r="T2100" s="11">
        <f>(((I2100/60)/60)/24)+DATE(1970,1,1)+(-8/24)</f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>LEFT(N2101,SEARCH("/",N2101)-1)</f>
        <v>music</v>
      </c>
      <c r="R2101" t="str">
        <f>RIGHT(N2101,LEN(N2101)-SEARCH("/",N2101))</f>
        <v>indie rock</v>
      </c>
      <c r="S2101" s="11">
        <f>(((J2101/60)/60)/24)+DATE(1970,1,1)+(-8/24)</f>
        <v>42173.41300925926</v>
      </c>
      <c r="T2101" s="11">
        <f>(((I2101/60)/60)/24)+DATE(1970,1,1)+(-8/24)</f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>LEFT(N2102,SEARCH("/",N2102)-1)</f>
        <v>music</v>
      </c>
      <c r="R2102" t="str">
        <f>RIGHT(N2102,LEN(N2102)-SEARCH("/",N2102))</f>
        <v>indie rock</v>
      </c>
      <c r="S2102" s="11">
        <f>(((J2102/60)/60)/24)+DATE(1970,1,1)+(-8/24)</f>
        <v>41074.50163194444</v>
      </c>
      <c r="T2102" s="11">
        <f>(((I2102/60)/60)/24)+DATE(1970,1,1)+(-8/24)</f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>LEFT(N2103,SEARCH("/",N2103)-1)</f>
        <v>music</v>
      </c>
      <c r="R2103" t="str">
        <f>RIGHT(N2103,LEN(N2103)-SEARCH("/",N2103))</f>
        <v>indie rock</v>
      </c>
      <c r="S2103" s="11">
        <f>(((J2103/60)/60)/24)+DATE(1970,1,1)+(-8/24)</f>
        <v>40891.816134259258</v>
      </c>
      <c r="T2103" s="11">
        <f>(((I2103/60)/60)/24)+DATE(1970,1,1)+(-8/24)</f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>LEFT(N2104,SEARCH("/",N2104)-1)</f>
        <v>music</v>
      </c>
      <c r="R2104" t="str">
        <f>RIGHT(N2104,LEN(N2104)-SEARCH("/",N2104))</f>
        <v>indie rock</v>
      </c>
      <c r="S2104" s="11">
        <f>(((J2104/60)/60)/24)+DATE(1970,1,1)+(-8/24)</f>
        <v>40638.535277777773</v>
      </c>
      <c r="T2104" s="11">
        <f>(((I2104/60)/60)/24)+DATE(1970,1,1)+(-8/24)</f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>LEFT(N2105,SEARCH("/",N2105)-1)</f>
        <v>music</v>
      </c>
      <c r="R2105" t="str">
        <f>RIGHT(N2105,LEN(N2105)-SEARCH("/",N2105))</f>
        <v>indie rock</v>
      </c>
      <c r="S2105" s="11">
        <f>(((J2105/60)/60)/24)+DATE(1970,1,1)+(-8/24)</f>
        <v>41192.421608796292</v>
      </c>
      <c r="T2105" s="11">
        <f>(((I2105/60)/60)/24)+DATE(1970,1,1)+(-8/24)</f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>LEFT(N2106,SEARCH("/",N2106)-1)</f>
        <v>music</v>
      </c>
      <c r="R2106" t="str">
        <f>RIGHT(N2106,LEN(N2106)-SEARCH("/",N2106))</f>
        <v>indie rock</v>
      </c>
      <c r="S2106" s="11">
        <f>(((J2106/60)/60)/24)+DATE(1970,1,1)+(-8/24)</f>
        <v>41393.74113425926</v>
      </c>
      <c r="T2106" s="11">
        <f>(((I2106/60)/60)/24)+DATE(1970,1,1)+(-8/24)</f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>LEFT(N2107,SEARCH("/",N2107)-1)</f>
        <v>music</v>
      </c>
      <c r="R2107" t="str">
        <f>RIGHT(N2107,LEN(N2107)-SEARCH("/",N2107))</f>
        <v>indie rock</v>
      </c>
      <c r="S2107" s="11">
        <f>(((J2107/60)/60)/24)+DATE(1970,1,1)+(-8/24)</f>
        <v>41951.455474537033</v>
      </c>
      <c r="T2107" s="11">
        <f>(((I2107/60)/60)/24)+DATE(1970,1,1)+(-8/24)</f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>LEFT(N2108,SEARCH("/",N2108)-1)</f>
        <v>music</v>
      </c>
      <c r="R2108" t="str">
        <f>RIGHT(N2108,LEN(N2108)-SEARCH("/",N2108))</f>
        <v>indie rock</v>
      </c>
      <c r="S2108" s="11">
        <f>(((J2108/60)/60)/24)+DATE(1970,1,1)+(-8/24)</f>
        <v>41269.881643518514</v>
      </c>
      <c r="T2108" s="11">
        <f>(((I2108/60)/60)/24)+DATE(1970,1,1)+(-8/24)</f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>LEFT(N2109,SEARCH("/",N2109)-1)</f>
        <v>music</v>
      </c>
      <c r="R2109" t="str">
        <f>RIGHT(N2109,LEN(N2109)-SEARCH("/",N2109))</f>
        <v>indie rock</v>
      </c>
      <c r="S2109" s="11">
        <f>(((J2109/60)/60)/24)+DATE(1970,1,1)+(-8/24)</f>
        <v>41934.377233796295</v>
      </c>
      <c r="T2109" s="11">
        <f>(((I2109/60)/60)/24)+DATE(1970,1,1)+(-8/24)</f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>LEFT(N2110,SEARCH("/",N2110)-1)</f>
        <v>music</v>
      </c>
      <c r="R2110" t="str">
        <f>RIGHT(N2110,LEN(N2110)-SEARCH("/",N2110))</f>
        <v>indie rock</v>
      </c>
      <c r="S2110" s="11">
        <f>(((J2110/60)/60)/24)+DATE(1970,1,1)+(-8/24)</f>
        <v>41134.842361111107</v>
      </c>
      <c r="T2110" s="11">
        <f>(((I2110/60)/60)/24)+DATE(1970,1,1)+(-8/24)</f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>LEFT(N2111,SEARCH("/",N2111)-1)</f>
        <v>music</v>
      </c>
      <c r="R2111" t="str">
        <f>RIGHT(N2111,LEN(N2111)-SEARCH("/",N2111))</f>
        <v>indie rock</v>
      </c>
      <c r="S2111" s="11">
        <f>(((J2111/60)/60)/24)+DATE(1970,1,1)+(-8/24)</f>
        <v>42160.375196759262</v>
      </c>
      <c r="T2111" s="11">
        <f>(((I2111/60)/60)/24)+DATE(1970,1,1)+(-8/24)</f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>LEFT(N2112,SEARCH("/",N2112)-1)</f>
        <v>music</v>
      </c>
      <c r="R2112" t="str">
        <f>RIGHT(N2112,LEN(N2112)-SEARCH("/",N2112))</f>
        <v>indie rock</v>
      </c>
      <c r="S2112" s="11">
        <f>(((J2112/60)/60)/24)+DATE(1970,1,1)+(-8/24)</f>
        <v>41759.337604166663</v>
      </c>
      <c r="T2112" s="11">
        <f>(((I2112/60)/60)/24)+DATE(1970,1,1)+(-8/24)</f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>LEFT(N2113,SEARCH("/",N2113)-1)</f>
        <v>music</v>
      </c>
      <c r="R2113" t="str">
        <f>RIGHT(N2113,LEN(N2113)-SEARCH("/",N2113))</f>
        <v>indie rock</v>
      </c>
      <c r="S2113" s="11">
        <f>(((J2113/60)/60)/24)+DATE(1970,1,1)+(-8/24)</f>
        <v>40702.863715277774</v>
      </c>
      <c r="T2113" s="11">
        <f>(((I2113/60)/60)/24)+DATE(1970,1,1)+(-8/24)</f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>LEFT(N2114,SEARCH("/",N2114)-1)</f>
        <v>music</v>
      </c>
      <c r="R2114" t="str">
        <f>RIGHT(N2114,LEN(N2114)-SEARCH("/",N2114))</f>
        <v>indie rock</v>
      </c>
      <c r="S2114" s="11">
        <f>(((J2114/60)/60)/24)+DATE(1970,1,1)+(-8/24)</f>
        <v>41365.594826388886</v>
      </c>
      <c r="T2114" s="11">
        <f>(((I2114/60)/60)/24)+DATE(1970,1,1)+(-8/24)</f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>LEFT(N2115,SEARCH("/",N2115)-1)</f>
        <v>music</v>
      </c>
      <c r="R2115" t="str">
        <f>RIGHT(N2115,LEN(N2115)-SEARCH("/",N2115))</f>
        <v>indie rock</v>
      </c>
      <c r="S2115" s="11">
        <f>(((J2115/60)/60)/24)+DATE(1970,1,1)+(-8/24)</f>
        <v>41870.532129629624</v>
      </c>
      <c r="T2115" s="11">
        <f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>LEFT(N2116,SEARCH("/",N2116)-1)</f>
        <v>music</v>
      </c>
      <c r="R2116" t="str">
        <f>RIGHT(N2116,LEN(N2116)-SEARCH("/",N2116))</f>
        <v>indie rock</v>
      </c>
      <c r="S2116" s="11">
        <f>(((J2116/60)/60)/24)+DATE(1970,1,1)+(-8/24)</f>
        <v>40458.482291666667</v>
      </c>
      <c r="T2116" s="11">
        <f>(((I2116/60)/60)/24)+DATE(1970,1,1)+(-8/24)</f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>LEFT(N2117,SEARCH("/",N2117)-1)</f>
        <v>music</v>
      </c>
      <c r="R2117" t="str">
        <f>RIGHT(N2117,LEN(N2117)-SEARCH("/",N2117))</f>
        <v>indie rock</v>
      </c>
      <c r="S2117" s="11">
        <f>(((J2117/60)/60)/24)+DATE(1970,1,1)+(-8/24)</f>
        <v>40563.747696759259</v>
      </c>
      <c r="T2117" s="11">
        <f>(((I2117/60)/60)/24)+DATE(1970,1,1)+(-8/24)</f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>LEFT(N2118,SEARCH("/",N2118)-1)</f>
        <v>music</v>
      </c>
      <c r="R2118" t="str">
        <f>RIGHT(N2118,LEN(N2118)-SEARCH("/",N2118))</f>
        <v>indie rock</v>
      </c>
      <c r="S2118" s="11">
        <f>(((J2118/60)/60)/24)+DATE(1970,1,1)+(-8/24)</f>
        <v>41136.444479166668</v>
      </c>
      <c r="T2118" s="11">
        <f>(((I2118/60)/60)/24)+DATE(1970,1,1)+(-8/24)</f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>LEFT(N2119,SEARCH("/",N2119)-1)</f>
        <v>music</v>
      </c>
      <c r="R2119" t="str">
        <f>RIGHT(N2119,LEN(N2119)-SEARCH("/",N2119))</f>
        <v>indie rock</v>
      </c>
      <c r="S2119" s="11">
        <f>(((J2119/60)/60)/24)+DATE(1970,1,1)+(-8/24)</f>
        <v>42289.726261574069</v>
      </c>
      <c r="T2119" s="11">
        <f>(((I2119/60)/60)/24)+DATE(1970,1,1)+(-8/24)</f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>LEFT(N2120,SEARCH("/",N2120)-1)</f>
        <v>music</v>
      </c>
      <c r="R2120" t="str">
        <f>RIGHT(N2120,LEN(N2120)-SEARCH("/",N2120))</f>
        <v>indie rock</v>
      </c>
      <c r="S2120" s="11">
        <f>(((J2120/60)/60)/24)+DATE(1970,1,1)+(-8/24)</f>
        <v>40718.506203703699</v>
      </c>
      <c r="T2120" s="11">
        <f>(((I2120/60)/60)/24)+DATE(1970,1,1)+(-8/24)</f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>LEFT(N2121,SEARCH("/",N2121)-1)</f>
        <v>music</v>
      </c>
      <c r="R2121" t="str">
        <f>RIGHT(N2121,LEN(N2121)-SEARCH("/",N2121))</f>
        <v>indie rock</v>
      </c>
      <c r="S2121" s="11">
        <f>(((J2121/60)/60)/24)+DATE(1970,1,1)+(-8/24)</f>
        <v>41106.796817129631</v>
      </c>
      <c r="T2121" s="11">
        <f>(((I2121/60)/60)/24)+DATE(1970,1,1)+(-8/24)</f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>LEFT(N2122,SEARCH("/",N2122)-1)</f>
        <v>music</v>
      </c>
      <c r="R2122" t="str">
        <f>RIGHT(N2122,LEN(N2122)-SEARCH("/",N2122))</f>
        <v>indie rock</v>
      </c>
      <c r="S2122" s="11">
        <f>(((J2122/60)/60)/24)+DATE(1970,1,1)+(-8/24)</f>
        <v>41591.631203703699</v>
      </c>
      <c r="T2122" s="11">
        <f>(((I2122/60)/60)/24)+DATE(1970,1,1)+(-8/24)</f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>LEFT(N2123,SEARCH("/",N2123)-1)</f>
        <v>games</v>
      </c>
      <c r="R2123" t="str">
        <f>RIGHT(N2123,LEN(N2123)-SEARCH("/",N2123))</f>
        <v>video games</v>
      </c>
      <c r="S2123" s="11">
        <f>(((J2123/60)/60)/24)+DATE(1970,1,1)+(-8/24)</f>
        <v>42716.409120370365</v>
      </c>
      <c r="T2123" s="11">
        <f>(((I2123/60)/60)/24)+DATE(1970,1,1)+(-8/24)</f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>LEFT(N2124,SEARCH("/",N2124)-1)</f>
        <v>games</v>
      </c>
      <c r="R2124" t="str">
        <f>RIGHT(N2124,LEN(N2124)-SEARCH("/",N2124))</f>
        <v>video games</v>
      </c>
      <c r="S2124" s="11">
        <f>(((J2124/60)/60)/24)+DATE(1970,1,1)+(-8/24)</f>
        <v>42711.967233796291</v>
      </c>
      <c r="T2124" s="11">
        <f>(((I2124/60)/60)/24)+DATE(1970,1,1)+(-8/24)</f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>LEFT(N2125,SEARCH("/",N2125)-1)</f>
        <v>games</v>
      </c>
      <c r="R2125" t="str">
        <f>RIGHT(N2125,LEN(N2125)-SEARCH("/",N2125))</f>
        <v>video games</v>
      </c>
      <c r="S2125" s="11">
        <f>(((J2125/60)/60)/24)+DATE(1970,1,1)+(-8/24)</f>
        <v>40198.091516203705</v>
      </c>
      <c r="T2125" s="11">
        <f>(((I2125/60)/60)/24)+DATE(1970,1,1)+(-8/24)</f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>LEFT(N2126,SEARCH("/",N2126)-1)</f>
        <v>games</v>
      </c>
      <c r="R2126" t="str">
        <f>RIGHT(N2126,LEN(N2126)-SEARCH("/",N2126))</f>
        <v>video games</v>
      </c>
      <c r="S2126" s="11">
        <f>(((J2126/60)/60)/24)+DATE(1970,1,1)+(-8/24)</f>
        <v>40463.694849537031</v>
      </c>
      <c r="T2126" s="11">
        <f>(((I2126/60)/60)/24)+DATE(1970,1,1)+(-8/24)</f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>LEFT(N2127,SEARCH("/",N2127)-1)</f>
        <v>games</v>
      </c>
      <c r="R2127" t="str">
        <f>RIGHT(N2127,LEN(N2127)-SEARCH("/",N2127))</f>
        <v>video games</v>
      </c>
      <c r="S2127" s="11">
        <f>(((J2127/60)/60)/24)+DATE(1970,1,1)+(-8/24)</f>
        <v>42190.690196759257</v>
      </c>
      <c r="T2127" s="11">
        <f>(((I2127/60)/60)/24)+DATE(1970,1,1)+(-8/24)</f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>LEFT(N2128,SEARCH("/",N2128)-1)</f>
        <v>games</v>
      </c>
      <c r="R2128" t="str">
        <f>RIGHT(N2128,LEN(N2128)-SEARCH("/",N2128))</f>
        <v>video games</v>
      </c>
      <c r="S2128" s="11">
        <f>(((J2128/60)/60)/24)+DATE(1970,1,1)+(-8/24)</f>
        <v>41951.63989583333</v>
      </c>
      <c r="T2128" s="11">
        <f>(((I2128/60)/60)/24)+DATE(1970,1,1)+(-8/24)</f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>LEFT(N2129,SEARCH("/",N2129)-1)</f>
        <v>games</v>
      </c>
      <c r="R2129" t="str">
        <f>RIGHT(N2129,LEN(N2129)-SEARCH("/",N2129))</f>
        <v>video games</v>
      </c>
      <c r="S2129" s="11">
        <f>(((J2129/60)/60)/24)+DATE(1970,1,1)+(-8/24)</f>
        <v>42045.172025462954</v>
      </c>
      <c r="T2129" s="11">
        <f>(((I2129/60)/60)/24)+DATE(1970,1,1)+(-8/24)</f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>LEFT(N2130,SEARCH("/",N2130)-1)</f>
        <v>games</v>
      </c>
      <c r="R2130" t="str">
        <f>RIGHT(N2130,LEN(N2130)-SEARCH("/",N2130))</f>
        <v>video games</v>
      </c>
      <c r="S2130" s="11">
        <f>(((J2130/60)/60)/24)+DATE(1970,1,1)+(-8/24)</f>
        <v>41843.439456018517</v>
      </c>
      <c r="T2130" s="11">
        <f>(((I2130/60)/60)/24)+DATE(1970,1,1)+(-8/24)</f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>LEFT(N2131,SEARCH("/",N2131)-1)</f>
        <v>games</v>
      </c>
      <c r="R2131" t="str">
        <f>RIGHT(N2131,LEN(N2131)-SEARCH("/",N2131))</f>
        <v>video games</v>
      </c>
      <c r="S2131" s="11">
        <f>(((J2131/60)/60)/24)+DATE(1970,1,1)+(-8/24)</f>
        <v>42408.690972222219</v>
      </c>
      <c r="T2131" s="11">
        <f>(((I2131/60)/60)/24)+DATE(1970,1,1)+(-8/24)</f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>LEFT(N2132,SEARCH("/",N2132)-1)</f>
        <v>games</v>
      </c>
      <c r="R2132" t="str">
        <f>RIGHT(N2132,LEN(N2132)-SEARCH("/",N2132))</f>
        <v>video games</v>
      </c>
      <c r="S2132" s="11">
        <f>(((J2132/60)/60)/24)+DATE(1970,1,1)+(-8/24)</f>
        <v>41831.75304398148</v>
      </c>
      <c r="T2132" s="11">
        <f>(((I2132/60)/60)/24)+DATE(1970,1,1)+(-8/24)</f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>LEFT(N2133,SEARCH("/",N2133)-1)</f>
        <v>games</v>
      </c>
      <c r="R2133" t="str">
        <f>RIGHT(N2133,LEN(N2133)-SEARCH("/",N2133))</f>
        <v>video games</v>
      </c>
      <c r="S2133" s="11">
        <f>(((J2133/60)/60)/24)+DATE(1970,1,1)+(-8/24)</f>
        <v>42166.873738425922</v>
      </c>
      <c r="T2133" s="11">
        <f>(((I2133/60)/60)/24)+DATE(1970,1,1)+(-8/24)</f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>LEFT(N2134,SEARCH("/",N2134)-1)</f>
        <v>games</v>
      </c>
      <c r="R2134" t="str">
        <f>RIGHT(N2134,LEN(N2134)-SEARCH("/",N2134))</f>
        <v>video games</v>
      </c>
      <c r="S2134" s="11">
        <f>(((J2134/60)/60)/24)+DATE(1970,1,1)+(-8/24)</f>
        <v>41643.15384259259</v>
      </c>
      <c r="T2134" s="11">
        <f>(((I2134/60)/60)/24)+DATE(1970,1,1)+(-8/24)</f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>LEFT(N2135,SEARCH("/",N2135)-1)</f>
        <v>games</v>
      </c>
      <c r="R2135" t="str">
        <f>RIGHT(N2135,LEN(N2135)-SEARCH("/",N2135))</f>
        <v>video games</v>
      </c>
      <c r="S2135" s="11">
        <f>(((J2135/60)/60)/24)+DATE(1970,1,1)+(-8/24)</f>
        <v>40618.763877314814</v>
      </c>
      <c r="T2135" s="11">
        <f>(((I2135/60)/60)/24)+DATE(1970,1,1)+(-8/24)</f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>LEFT(N2136,SEARCH("/",N2136)-1)</f>
        <v>games</v>
      </c>
      <c r="R2136" t="str">
        <f>RIGHT(N2136,LEN(N2136)-SEARCH("/",N2136))</f>
        <v>video games</v>
      </c>
      <c r="S2136" s="11">
        <f>(((J2136/60)/60)/24)+DATE(1970,1,1)+(-8/24)</f>
        <v>41361.553136574068</v>
      </c>
      <c r="T2136" s="11">
        <f>(((I2136/60)/60)/24)+DATE(1970,1,1)+(-8/24)</f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>LEFT(N2137,SEARCH("/",N2137)-1)</f>
        <v>games</v>
      </c>
      <c r="R2137" t="str">
        <f>RIGHT(N2137,LEN(N2137)-SEARCH("/",N2137))</f>
        <v>video games</v>
      </c>
      <c r="S2137" s="11">
        <f>(((J2137/60)/60)/24)+DATE(1970,1,1)+(-8/24)</f>
        <v>41156.630011574067</v>
      </c>
      <c r="T2137" s="11">
        <f>(((I2137/60)/60)/24)+DATE(1970,1,1)+(-8/24)</f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>LEFT(N2138,SEARCH("/",N2138)-1)</f>
        <v>games</v>
      </c>
      <c r="R2138" t="str">
        <f>RIGHT(N2138,LEN(N2138)-SEARCH("/",N2138))</f>
        <v>video games</v>
      </c>
      <c r="S2138" s="11">
        <f>(((J2138/60)/60)/24)+DATE(1970,1,1)+(-8/24)</f>
        <v>41536.175763888888</v>
      </c>
      <c r="T2138" s="11">
        <f>(((I2138/60)/60)/24)+DATE(1970,1,1)+(-8/24)</f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>LEFT(N2139,SEARCH("/",N2139)-1)</f>
        <v>games</v>
      </c>
      <c r="R2139" t="str">
        <f>RIGHT(N2139,LEN(N2139)-SEARCH("/",N2139))</f>
        <v>video games</v>
      </c>
      <c r="S2139" s="11">
        <f>(((J2139/60)/60)/24)+DATE(1970,1,1)+(-8/24)</f>
        <v>41948.437835648147</v>
      </c>
      <c r="T2139" s="11">
        <f>(((I2139/60)/60)/24)+DATE(1970,1,1)+(-8/24)</f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>LEFT(N2140,SEARCH("/",N2140)-1)</f>
        <v>games</v>
      </c>
      <c r="R2140" t="str">
        <f>RIGHT(N2140,LEN(N2140)-SEARCH("/",N2140))</f>
        <v>video games</v>
      </c>
      <c r="S2140" s="11">
        <f>(((J2140/60)/60)/24)+DATE(1970,1,1)+(-8/24)</f>
        <v>41556.679849537039</v>
      </c>
      <c r="T2140" s="11">
        <f>(((I2140/60)/60)/24)+DATE(1970,1,1)+(-8/24)</f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>LEFT(N2141,SEARCH("/",N2141)-1)</f>
        <v>games</v>
      </c>
      <c r="R2141" t="str">
        <f>RIGHT(N2141,LEN(N2141)-SEARCH("/",N2141))</f>
        <v>video games</v>
      </c>
      <c r="S2141" s="11">
        <f>(((J2141/60)/60)/24)+DATE(1970,1,1)+(-8/24)</f>
        <v>42647.416759259257</v>
      </c>
      <c r="T2141" s="11">
        <f>(((I2141/60)/60)/24)+DATE(1970,1,1)+(-8/24)</f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>LEFT(N2142,SEARCH("/",N2142)-1)</f>
        <v>games</v>
      </c>
      <c r="R2142" t="str">
        <f>RIGHT(N2142,LEN(N2142)-SEARCH("/",N2142))</f>
        <v>video games</v>
      </c>
      <c r="S2142" s="11">
        <f>(((J2142/60)/60)/24)+DATE(1970,1,1)+(-8/24)</f>
        <v>41255.500277777777</v>
      </c>
      <c r="T2142" s="11">
        <f>(((I2142/60)/60)/24)+DATE(1970,1,1)+(-8/24)</f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>LEFT(N2143,SEARCH("/",N2143)-1)</f>
        <v>games</v>
      </c>
      <c r="R2143" t="str">
        <f>RIGHT(N2143,LEN(N2143)-SEARCH("/",N2143))</f>
        <v>video games</v>
      </c>
      <c r="S2143" s="11">
        <f>(((J2143/60)/60)/24)+DATE(1970,1,1)+(-8/24)</f>
        <v>41926.902303240735</v>
      </c>
      <c r="T2143" s="11">
        <f>(((I2143/60)/60)/24)+DATE(1970,1,1)+(-8/24)</f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>LEFT(N2144,SEARCH("/",N2144)-1)</f>
        <v>games</v>
      </c>
      <c r="R2144" t="str">
        <f>RIGHT(N2144,LEN(N2144)-SEARCH("/",N2144))</f>
        <v>video games</v>
      </c>
      <c r="S2144" s="11">
        <f>(((J2144/60)/60)/24)+DATE(1970,1,1)+(-8/24)</f>
        <v>42340.368171296293</v>
      </c>
      <c r="T2144" s="11">
        <f>(((I2144/60)/60)/24)+DATE(1970,1,1)+(-8/24)</f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>LEFT(N2145,SEARCH("/",N2145)-1)</f>
        <v>games</v>
      </c>
      <c r="R2145" t="str">
        <f>RIGHT(N2145,LEN(N2145)-SEARCH("/",N2145))</f>
        <v>video games</v>
      </c>
      <c r="S2145" s="11">
        <f>(((J2145/60)/60)/24)+DATE(1970,1,1)+(-8/24)</f>
        <v>40332.553379629629</v>
      </c>
      <c r="T2145" s="11">
        <f>(((I2145/60)/60)/24)+DATE(1970,1,1)+(-8/24)</f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>LEFT(N2146,SEARCH("/",N2146)-1)</f>
        <v>games</v>
      </c>
      <c r="R2146" t="str">
        <f>RIGHT(N2146,LEN(N2146)-SEARCH("/",N2146))</f>
        <v>video games</v>
      </c>
      <c r="S2146" s="11">
        <f>(((J2146/60)/60)/24)+DATE(1970,1,1)+(-8/24)</f>
        <v>41499.213425925926</v>
      </c>
      <c r="T2146" s="11">
        <f>(((I2146/60)/60)/24)+DATE(1970,1,1)+(-8/24)</f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>LEFT(N2147,SEARCH("/",N2147)-1)</f>
        <v>games</v>
      </c>
      <c r="R2147" t="str">
        <f>RIGHT(N2147,LEN(N2147)-SEARCH("/",N2147))</f>
        <v>video games</v>
      </c>
      <c r="S2147" s="11">
        <f>(((J2147/60)/60)/24)+DATE(1970,1,1)+(-8/24)</f>
        <v>41574.904097222221</v>
      </c>
      <c r="T2147" s="11">
        <f>(((I2147/60)/60)/24)+DATE(1970,1,1)+(-8/24)</f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>LEFT(N2148,SEARCH("/",N2148)-1)</f>
        <v>games</v>
      </c>
      <c r="R2148" t="str">
        <f>RIGHT(N2148,LEN(N2148)-SEARCH("/",N2148))</f>
        <v>video games</v>
      </c>
      <c r="S2148" s="11">
        <f>(((J2148/60)/60)/24)+DATE(1970,1,1)+(-8/24)</f>
        <v>42397.346180555549</v>
      </c>
      <c r="T2148" s="11">
        <f>(((I2148/60)/60)/24)+DATE(1970,1,1)+(-8/24)</f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>LEFT(N2149,SEARCH("/",N2149)-1)</f>
        <v>games</v>
      </c>
      <c r="R2149" t="str">
        <f>RIGHT(N2149,LEN(N2149)-SEARCH("/",N2149))</f>
        <v>video games</v>
      </c>
      <c r="S2149" s="11">
        <f>(((J2149/60)/60)/24)+DATE(1970,1,1)+(-8/24)</f>
        <v>41926.962361111109</v>
      </c>
      <c r="T2149" s="11">
        <f>(((I2149/60)/60)/24)+DATE(1970,1,1)+(-8/24)</f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>LEFT(N2150,SEARCH("/",N2150)-1)</f>
        <v>games</v>
      </c>
      <c r="R2150" t="str">
        <f>RIGHT(N2150,LEN(N2150)-SEARCH("/",N2150))</f>
        <v>video games</v>
      </c>
      <c r="S2150" s="11">
        <f>(((J2150/60)/60)/24)+DATE(1970,1,1)+(-8/24)</f>
        <v>42066.400254629632</v>
      </c>
      <c r="T2150" s="11">
        <f>(((I2150/60)/60)/24)+DATE(1970,1,1)+(-8/24)</f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>LEFT(N2151,SEARCH("/",N2151)-1)</f>
        <v>games</v>
      </c>
      <c r="R2151" t="str">
        <f>RIGHT(N2151,LEN(N2151)-SEARCH("/",N2151))</f>
        <v>video games</v>
      </c>
      <c r="S2151" s="11">
        <f>(((J2151/60)/60)/24)+DATE(1970,1,1)+(-8/24)</f>
        <v>40354.691620370366</v>
      </c>
      <c r="T2151" s="11">
        <f>(((I2151/60)/60)/24)+DATE(1970,1,1)+(-8/24)</f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>LEFT(N2152,SEARCH("/",N2152)-1)</f>
        <v>games</v>
      </c>
      <c r="R2152" t="str">
        <f>RIGHT(N2152,LEN(N2152)-SEARCH("/",N2152))</f>
        <v>video games</v>
      </c>
      <c r="S2152" s="11">
        <f>(((J2152/60)/60)/24)+DATE(1970,1,1)+(-8/24)</f>
        <v>42533.951377314814</v>
      </c>
      <c r="T2152" s="11">
        <f>(((I2152/60)/60)/24)+DATE(1970,1,1)+(-8/24)</f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>LEFT(N2153,SEARCH("/",N2153)-1)</f>
        <v>games</v>
      </c>
      <c r="R2153" t="str">
        <f>RIGHT(N2153,LEN(N2153)-SEARCH("/",N2153))</f>
        <v>video games</v>
      </c>
      <c r="S2153" s="11">
        <f>(((J2153/60)/60)/24)+DATE(1970,1,1)+(-8/24)</f>
        <v>42520.514050925929</v>
      </c>
      <c r="T2153" s="11">
        <f>(((I2153/60)/60)/24)+DATE(1970,1,1)+(-8/24)</f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>LEFT(N2154,SEARCH("/",N2154)-1)</f>
        <v>games</v>
      </c>
      <c r="R2154" t="str">
        <f>RIGHT(N2154,LEN(N2154)-SEARCH("/",N2154))</f>
        <v>video games</v>
      </c>
      <c r="S2154" s="11">
        <f>(((J2154/60)/60)/24)+DATE(1970,1,1)+(-8/24)</f>
        <v>41683.49894675926</v>
      </c>
      <c r="T2154" s="11">
        <f>(((I2154/60)/60)/24)+DATE(1970,1,1)+(-8/24)</f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>LEFT(N2155,SEARCH("/",N2155)-1)</f>
        <v>games</v>
      </c>
      <c r="R2155" t="str">
        <f>RIGHT(N2155,LEN(N2155)-SEARCH("/",N2155))</f>
        <v>video games</v>
      </c>
      <c r="S2155" s="11">
        <f>(((J2155/60)/60)/24)+DATE(1970,1,1)+(-8/24)</f>
        <v>41974.577754629623</v>
      </c>
      <c r="T2155" s="11">
        <f>(((I2155/60)/60)/24)+DATE(1970,1,1)+(-8/24)</f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>LEFT(N2156,SEARCH("/",N2156)-1)</f>
        <v>games</v>
      </c>
      <c r="R2156" t="str">
        <f>RIGHT(N2156,LEN(N2156)-SEARCH("/",N2156))</f>
        <v>video games</v>
      </c>
      <c r="S2156" s="11">
        <f>(((J2156/60)/60)/24)+DATE(1970,1,1)+(-8/24)</f>
        <v>41647.29892361111</v>
      </c>
      <c r="T2156" s="11">
        <f>(((I2156/60)/60)/24)+DATE(1970,1,1)+(-8/24)</f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>LEFT(N2157,SEARCH("/",N2157)-1)</f>
        <v>games</v>
      </c>
      <c r="R2157" t="str">
        <f>RIGHT(N2157,LEN(N2157)-SEARCH("/",N2157))</f>
        <v>video games</v>
      </c>
      <c r="S2157" s="11">
        <f>(((J2157/60)/60)/24)+DATE(1970,1,1)+(-8/24)</f>
        <v>42430.414178240739</v>
      </c>
      <c r="T2157" s="11">
        <f>(((I2157/60)/60)/24)+DATE(1970,1,1)+(-8/24)</f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>LEFT(N2158,SEARCH("/",N2158)-1)</f>
        <v>games</v>
      </c>
      <c r="R2158" t="str">
        <f>RIGHT(N2158,LEN(N2158)-SEARCH("/",N2158))</f>
        <v>video games</v>
      </c>
      <c r="S2158" s="11">
        <f>(((J2158/60)/60)/24)+DATE(1970,1,1)+(-8/24)</f>
        <v>41488.520902777775</v>
      </c>
      <c r="T2158" s="11">
        <f>(((I2158/60)/60)/24)+DATE(1970,1,1)+(-8/24)</f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>LEFT(N2159,SEARCH("/",N2159)-1)</f>
        <v>games</v>
      </c>
      <c r="R2159" t="str">
        <f>RIGHT(N2159,LEN(N2159)-SEARCH("/",N2159))</f>
        <v>video games</v>
      </c>
      <c r="S2159" s="11">
        <f>(((J2159/60)/60)/24)+DATE(1970,1,1)+(-8/24)</f>
        <v>42694.647951388884</v>
      </c>
      <c r="T2159" s="11">
        <f>(((I2159/60)/60)/24)+DATE(1970,1,1)+(-8/24)</f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>LEFT(N2160,SEARCH("/",N2160)-1)</f>
        <v>games</v>
      </c>
      <c r="R2160" t="str">
        <f>RIGHT(N2160,LEN(N2160)-SEARCH("/",N2160))</f>
        <v>video games</v>
      </c>
      <c r="S2160" s="11">
        <f>(((J2160/60)/60)/24)+DATE(1970,1,1)+(-8/24)</f>
        <v>41264.520532407405</v>
      </c>
      <c r="T2160" s="11">
        <f>(((I2160/60)/60)/24)+DATE(1970,1,1)+(-8/24)</f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>LEFT(N2161,SEARCH("/",N2161)-1)</f>
        <v>games</v>
      </c>
      <c r="R2161" t="str">
        <f>RIGHT(N2161,LEN(N2161)-SEARCH("/",N2161))</f>
        <v>video games</v>
      </c>
      <c r="S2161" s="11">
        <f>(((J2161/60)/60)/24)+DATE(1970,1,1)+(-8/24)</f>
        <v>40710.397847222215</v>
      </c>
      <c r="T2161" s="11">
        <f>(((I2161/60)/60)/24)+DATE(1970,1,1)+(-8/24)</f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>LEFT(N2162,SEARCH("/",N2162)-1)</f>
        <v>games</v>
      </c>
      <c r="R2162" t="str">
        <f>RIGHT(N2162,LEN(N2162)-SEARCH("/",N2162))</f>
        <v>video games</v>
      </c>
      <c r="S2162" s="11">
        <f>(((J2162/60)/60)/24)+DATE(1970,1,1)+(-8/24)</f>
        <v>41018.378530092588</v>
      </c>
      <c r="T2162" s="11">
        <f>(((I2162/60)/60)/24)+DATE(1970,1,1)+(-8/24)</f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>LEFT(N2163,SEARCH("/",N2163)-1)</f>
        <v>music</v>
      </c>
      <c r="R2163" t="str">
        <f>RIGHT(N2163,LEN(N2163)-SEARCH("/",N2163))</f>
        <v>rock</v>
      </c>
      <c r="S2163" s="11">
        <f>(((J2163/60)/60)/24)+DATE(1970,1,1)+(-8/24)</f>
        <v>42240.519201388881</v>
      </c>
      <c r="T2163" s="11">
        <f>(((I2163/60)/60)/24)+DATE(1970,1,1)+(-8/24)</f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>LEFT(N2164,SEARCH("/",N2164)-1)</f>
        <v>music</v>
      </c>
      <c r="R2164" t="str">
        <f>RIGHT(N2164,LEN(N2164)-SEARCH("/",N2164))</f>
        <v>rock</v>
      </c>
      <c r="S2164" s="11">
        <f>(((J2164/60)/60)/24)+DATE(1970,1,1)+(-8/24)</f>
        <v>41813.432766203703</v>
      </c>
      <c r="T2164" s="11">
        <f>(((I2164/60)/60)/24)+DATE(1970,1,1)+(-8/24)</f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>LEFT(N2165,SEARCH("/",N2165)-1)</f>
        <v>music</v>
      </c>
      <c r="R2165" t="str">
        <f>RIGHT(N2165,LEN(N2165)-SEARCH("/",N2165))</f>
        <v>rock</v>
      </c>
      <c r="S2165" s="11">
        <f>(((J2165/60)/60)/24)+DATE(1970,1,1)+(-8/24)</f>
        <v>42111.566203703704</v>
      </c>
      <c r="T2165" s="11">
        <f>(((I2165/60)/60)/24)+DATE(1970,1,1)+(-8/24)</f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>LEFT(N2166,SEARCH("/",N2166)-1)</f>
        <v>music</v>
      </c>
      <c r="R2166" t="str">
        <f>RIGHT(N2166,LEN(N2166)-SEARCH("/",N2166))</f>
        <v>rock</v>
      </c>
      <c r="S2166" s="11">
        <f>(((J2166/60)/60)/24)+DATE(1970,1,1)+(-8/24)</f>
        <v>42515.384421296294</v>
      </c>
      <c r="T2166" s="11">
        <f>(((I2166/60)/60)/24)+DATE(1970,1,1)+(-8/24)</f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>LEFT(N2167,SEARCH("/",N2167)-1)</f>
        <v>music</v>
      </c>
      <c r="R2167" t="str">
        <f>RIGHT(N2167,LEN(N2167)-SEARCH("/",N2167))</f>
        <v>rock</v>
      </c>
      <c r="S2167" s="11">
        <f>(((J2167/60)/60)/24)+DATE(1970,1,1)+(-8/24)</f>
        <v>42438.333738425928</v>
      </c>
      <c r="T2167" s="11">
        <f>(((I2167/60)/60)/24)+DATE(1970,1,1)+(-8/24)</f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>LEFT(N2168,SEARCH("/",N2168)-1)</f>
        <v>music</v>
      </c>
      <c r="R2168" t="str">
        <f>RIGHT(N2168,LEN(N2168)-SEARCH("/",N2168))</f>
        <v>rock</v>
      </c>
      <c r="S2168" s="11">
        <f>(((J2168/60)/60)/24)+DATE(1970,1,1)+(-8/24)</f>
        <v>41933.504837962959</v>
      </c>
      <c r="T2168" s="11">
        <f>(((I2168/60)/60)/24)+DATE(1970,1,1)+(-8/24)</f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>LEFT(N2169,SEARCH("/",N2169)-1)</f>
        <v>music</v>
      </c>
      <c r="R2169" t="str">
        <f>RIGHT(N2169,LEN(N2169)-SEARCH("/",N2169))</f>
        <v>rock</v>
      </c>
      <c r="S2169" s="11">
        <f>(((J2169/60)/60)/24)+DATE(1970,1,1)+(-8/24)</f>
        <v>41152.733067129629</v>
      </c>
      <c r="T2169" s="11">
        <f>(((I2169/60)/60)/24)+DATE(1970,1,1)+(-8/24)</f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>LEFT(N2170,SEARCH("/",N2170)-1)</f>
        <v>music</v>
      </c>
      <c r="R2170" t="str">
        <f>RIGHT(N2170,LEN(N2170)-SEARCH("/",N2170))</f>
        <v>rock</v>
      </c>
      <c r="S2170" s="11">
        <f>(((J2170/60)/60)/24)+DATE(1970,1,1)+(-8/24)</f>
        <v>42745.266909722217</v>
      </c>
      <c r="T2170" s="11">
        <f>(((I2170/60)/60)/24)+DATE(1970,1,1)+(-8/24)</f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>LEFT(N2171,SEARCH("/",N2171)-1)</f>
        <v>music</v>
      </c>
      <c r="R2171" t="str">
        <f>RIGHT(N2171,LEN(N2171)-SEARCH("/",N2171))</f>
        <v>rock</v>
      </c>
      <c r="S2171" s="11">
        <f>(((J2171/60)/60)/24)+DATE(1970,1,1)+(-8/24)</f>
        <v>42793.367488425924</v>
      </c>
      <c r="T2171" s="11">
        <f>(((I2171/60)/60)/24)+DATE(1970,1,1)+(-8/24)</f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>LEFT(N2172,SEARCH("/",N2172)-1)</f>
        <v>music</v>
      </c>
      <c r="R2172" t="str">
        <f>RIGHT(N2172,LEN(N2172)-SEARCH("/",N2172))</f>
        <v>rock</v>
      </c>
      <c r="S2172" s="11">
        <f>(((J2172/60)/60)/24)+DATE(1970,1,1)+(-8/24)</f>
        <v>42198.416921296295</v>
      </c>
      <c r="T2172" s="11">
        <f>(((I2172/60)/60)/24)+DATE(1970,1,1)+(-8/24)</f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>LEFT(N2173,SEARCH("/",N2173)-1)</f>
        <v>music</v>
      </c>
      <c r="R2173" t="str">
        <f>RIGHT(N2173,LEN(N2173)-SEARCH("/",N2173))</f>
        <v>rock</v>
      </c>
      <c r="S2173" s="11">
        <f>(((J2173/60)/60)/24)+DATE(1970,1,1)+(-8/24)</f>
        <v>42141.623784722215</v>
      </c>
      <c r="T2173" s="11">
        <f>(((I2173/60)/60)/24)+DATE(1970,1,1)+(-8/24)</f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>LEFT(N2174,SEARCH("/",N2174)-1)</f>
        <v>music</v>
      </c>
      <c r="R2174" t="str">
        <f>RIGHT(N2174,LEN(N2174)-SEARCH("/",N2174))</f>
        <v>rock</v>
      </c>
      <c r="S2174" s="11">
        <f>(((J2174/60)/60)/24)+DATE(1970,1,1)+(-8/24)</f>
        <v>42082.246759259251</v>
      </c>
      <c r="T2174" s="11">
        <f>(((I2174/60)/60)/24)+DATE(1970,1,1)+(-8/24)</f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>LEFT(N2175,SEARCH("/",N2175)-1)</f>
        <v>music</v>
      </c>
      <c r="R2175" t="str">
        <f>RIGHT(N2175,LEN(N2175)-SEARCH("/",N2175))</f>
        <v>rock</v>
      </c>
      <c r="S2175" s="11">
        <f>(((J2175/60)/60)/24)+DATE(1970,1,1)+(-8/24)</f>
        <v>41495.359293981477</v>
      </c>
      <c r="T2175" s="11">
        <f>(((I2175/60)/60)/24)+DATE(1970,1,1)+(-8/24)</f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>LEFT(N2176,SEARCH("/",N2176)-1)</f>
        <v>music</v>
      </c>
      <c r="R2176" t="str">
        <f>RIGHT(N2176,LEN(N2176)-SEARCH("/",N2176))</f>
        <v>rock</v>
      </c>
      <c r="S2176" s="11">
        <f>(((J2176/60)/60)/24)+DATE(1970,1,1)+(-8/24)</f>
        <v>42465.209571759253</v>
      </c>
      <c r="T2176" s="11">
        <f>(((I2176/60)/60)/24)+DATE(1970,1,1)+(-8/24)</f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>LEFT(N2177,SEARCH("/",N2177)-1)</f>
        <v>music</v>
      </c>
      <c r="R2177" t="str">
        <f>RIGHT(N2177,LEN(N2177)-SEARCH("/",N2177))</f>
        <v>rock</v>
      </c>
      <c r="S2177" s="11">
        <f>(((J2177/60)/60)/24)+DATE(1970,1,1)+(-8/24)</f>
        <v>42564.675763888888</v>
      </c>
      <c r="T2177" s="11">
        <f>(((I2177/60)/60)/24)+DATE(1970,1,1)+(-8/24)</f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>LEFT(N2178,SEARCH("/",N2178)-1)</f>
        <v>music</v>
      </c>
      <c r="R2178" t="str">
        <f>RIGHT(N2178,LEN(N2178)-SEARCH("/",N2178))</f>
        <v>rock</v>
      </c>
      <c r="S2178" s="11">
        <f>(((J2178/60)/60)/24)+DATE(1970,1,1)+(-8/24)</f>
        <v>42096.299872685187</v>
      </c>
      <c r="T2178" s="11">
        <f>(((I2178/60)/60)/24)+DATE(1970,1,1)+(-8/24)</f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>LEFT(N2179,SEARCH("/",N2179)-1)</f>
        <v>music</v>
      </c>
      <c r="R2179" t="str">
        <f>RIGHT(N2179,LEN(N2179)-SEARCH("/",N2179))</f>
        <v>rock</v>
      </c>
      <c r="S2179" s="11">
        <f>(((J2179/60)/60)/24)+DATE(1970,1,1)+(-8/24)</f>
        <v>42501.917442129627</v>
      </c>
      <c r="T2179" s="11">
        <f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>LEFT(N2180,SEARCH("/",N2180)-1)</f>
        <v>music</v>
      </c>
      <c r="R2180" t="str">
        <f>RIGHT(N2180,LEN(N2180)-SEARCH("/",N2180))</f>
        <v>rock</v>
      </c>
      <c r="S2180" s="11">
        <f>(((J2180/60)/60)/24)+DATE(1970,1,1)+(-8/24)</f>
        <v>42723.303206018514</v>
      </c>
      <c r="T2180" s="11">
        <f>(((I2180/60)/60)/24)+DATE(1970,1,1)+(-8/24)</f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>LEFT(N2181,SEARCH("/",N2181)-1)</f>
        <v>music</v>
      </c>
      <c r="R2181" t="str">
        <f>RIGHT(N2181,LEN(N2181)-SEARCH("/",N2181))</f>
        <v>rock</v>
      </c>
      <c r="S2181" s="11">
        <f>(((J2181/60)/60)/24)+DATE(1970,1,1)+(-8/24)</f>
        <v>42074.837870370371</v>
      </c>
      <c r="T2181" s="11">
        <f>(((I2181/60)/60)/24)+DATE(1970,1,1)+(-8/24)</f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>LEFT(N2182,SEARCH("/",N2182)-1)</f>
        <v>music</v>
      </c>
      <c r="R2182" t="str">
        <f>RIGHT(N2182,LEN(N2182)-SEARCH("/",N2182))</f>
        <v>rock</v>
      </c>
      <c r="S2182" s="11">
        <f>(((J2182/60)/60)/24)+DATE(1970,1,1)+(-8/24)</f>
        <v>42279.336435185185</v>
      </c>
      <c r="T2182" s="11">
        <f>(((I2182/60)/60)/24)+DATE(1970,1,1)+(-8/24)</f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>LEFT(N2183,SEARCH("/",N2183)-1)</f>
        <v>games</v>
      </c>
      <c r="R2183" t="str">
        <f>RIGHT(N2183,LEN(N2183)-SEARCH("/",N2183))</f>
        <v>tabletop games</v>
      </c>
      <c r="S2183" s="11">
        <f>(((J2183/60)/60)/24)+DATE(1970,1,1)+(-8/24)</f>
        <v>42772.671909722216</v>
      </c>
      <c r="T2183" s="11">
        <f>(((I2183/60)/60)/24)+DATE(1970,1,1)+(-8/24)</f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>LEFT(N2184,SEARCH("/",N2184)-1)</f>
        <v>games</v>
      </c>
      <c r="R2184" t="str">
        <f>RIGHT(N2184,LEN(N2184)-SEARCH("/",N2184))</f>
        <v>tabletop games</v>
      </c>
      <c r="S2184" s="11">
        <f>(((J2184/60)/60)/24)+DATE(1970,1,1)+(-8/24)</f>
        <v>41879.567418981482</v>
      </c>
      <c r="T2184" s="11">
        <f>(((I2184/60)/60)/24)+DATE(1970,1,1)+(-8/24)</f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>LEFT(N2185,SEARCH("/",N2185)-1)</f>
        <v>games</v>
      </c>
      <c r="R2185" t="str">
        <f>RIGHT(N2185,LEN(N2185)-SEARCH("/",N2185))</f>
        <v>tabletop games</v>
      </c>
      <c r="S2185" s="11">
        <f>(((J2185/60)/60)/24)+DATE(1970,1,1)+(-8/24)</f>
        <v>42745.032141203708</v>
      </c>
      <c r="T2185" s="11">
        <f>(((I2185/60)/60)/24)+DATE(1970,1,1)+(-8/24)</f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>LEFT(N2186,SEARCH("/",N2186)-1)</f>
        <v>games</v>
      </c>
      <c r="R2186" t="str">
        <f>RIGHT(N2186,LEN(N2186)-SEARCH("/",N2186))</f>
        <v>tabletop games</v>
      </c>
      <c r="S2186" s="11">
        <f>(((J2186/60)/60)/24)+DATE(1970,1,1)+(-8/24)</f>
        <v>42380.356956018521</v>
      </c>
      <c r="T2186" s="11">
        <f>(((I2186/60)/60)/24)+DATE(1970,1,1)+(-8/24)</f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>LEFT(N2187,SEARCH("/",N2187)-1)</f>
        <v>games</v>
      </c>
      <c r="R2187" t="str">
        <f>RIGHT(N2187,LEN(N2187)-SEARCH("/",N2187))</f>
        <v>tabletop games</v>
      </c>
      <c r="S2187" s="11">
        <f>(((J2187/60)/60)/24)+DATE(1970,1,1)+(-8/24)</f>
        <v>41319.016655092593</v>
      </c>
      <c r="T2187" s="11">
        <f>(((I2187/60)/60)/24)+DATE(1970,1,1)+(-8/24)</f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>LEFT(N2188,SEARCH("/",N2188)-1)</f>
        <v>games</v>
      </c>
      <c r="R2188" t="str">
        <f>RIGHT(N2188,LEN(N2188)-SEARCH("/",N2188))</f>
        <v>tabletop games</v>
      </c>
      <c r="S2188" s="11">
        <f>(((J2188/60)/60)/24)+DATE(1970,1,1)+(-8/24)</f>
        <v>42583.281747685185</v>
      </c>
      <c r="T2188" s="11">
        <f>(((I2188/60)/60)/24)+DATE(1970,1,1)+(-8/24)</f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>LEFT(N2189,SEARCH("/",N2189)-1)</f>
        <v>games</v>
      </c>
      <c r="R2189" t="str">
        <f>RIGHT(N2189,LEN(N2189)-SEARCH("/",N2189))</f>
        <v>tabletop games</v>
      </c>
      <c r="S2189" s="11">
        <f>(((J2189/60)/60)/24)+DATE(1970,1,1)+(-8/24)</f>
        <v>42067.875763888886</v>
      </c>
      <c r="T2189" s="11">
        <f>(((I2189/60)/60)/24)+DATE(1970,1,1)+(-8/24)</f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>LEFT(N2190,SEARCH("/",N2190)-1)</f>
        <v>games</v>
      </c>
      <c r="R2190" t="str">
        <f>RIGHT(N2190,LEN(N2190)-SEARCH("/",N2190))</f>
        <v>tabletop games</v>
      </c>
      <c r="S2190" s="11">
        <f>(((J2190/60)/60)/24)+DATE(1970,1,1)+(-8/24)</f>
        <v>42633.252789351849</v>
      </c>
      <c r="T2190" s="11">
        <f>(((I2190/60)/60)/24)+DATE(1970,1,1)+(-8/24)</f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>LEFT(N2191,SEARCH("/",N2191)-1)</f>
        <v>games</v>
      </c>
      <c r="R2191" t="str">
        <f>RIGHT(N2191,LEN(N2191)-SEARCH("/",N2191))</f>
        <v>tabletop games</v>
      </c>
      <c r="S2191" s="11">
        <f>(((J2191/60)/60)/24)+DATE(1970,1,1)+(-8/24)</f>
        <v>42467.454861111109</v>
      </c>
      <c r="T2191" s="11">
        <f>(((I2191/60)/60)/24)+DATE(1970,1,1)+(-8/24)</f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>LEFT(N2192,SEARCH("/",N2192)-1)</f>
        <v>games</v>
      </c>
      <c r="R2192" t="str">
        <f>RIGHT(N2192,LEN(N2192)-SEARCH("/",N2192))</f>
        <v>tabletop games</v>
      </c>
      <c r="S2192" s="11">
        <f>(((J2192/60)/60)/24)+DATE(1970,1,1)+(-8/24)</f>
        <v>42417.291712962957</v>
      </c>
      <c r="T2192" s="11">
        <f>(((I2192/60)/60)/24)+DATE(1970,1,1)+(-8/24)</f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>LEFT(N2193,SEARCH("/",N2193)-1)</f>
        <v>games</v>
      </c>
      <c r="R2193" t="str">
        <f>RIGHT(N2193,LEN(N2193)-SEARCH("/",N2193))</f>
        <v>tabletop games</v>
      </c>
      <c r="S2193" s="11">
        <f>(((J2193/60)/60)/24)+DATE(1970,1,1)+(-8/24)</f>
        <v>42768.5003125</v>
      </c>
      <c r="T2193" s="11">
        <f>(((I2193/60)/60)/24)+DATE(1970,1,1)+(-8/24)</f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>LEFT(N2194,SEARCH("/",N2194)-1)</f>
        <v>games</v>
      </c>
      <c r="R2194" t="str">
        <f>RIGHT(N2194,LEN(N2194)-SEARCH("/",N2194))</f>
        <v>tabletop games</v>
      </c>
      <c r="S2194" s="11">
        <f>(((J2194/60)/60)/24)+DATE(1970,1,1)+(-8/24)</f>
        <v>42691.517870370364</v>
      </c>
      <c r="T2194" s="11">
        <f>(((I2194/60)/60)/24)+DATE(1970,1,1)+(-8/24)</f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>LEFT(N2195,SEARCH("/",N2195)-1)</f>
        <v>games</v>
      </c>
      <c r="R2195" t="str">
        <f>RIGHT(N2195,LEN(N2195)-SEARCH("/",N2195))</f>
        <v>tabletop games</v>
      </c>
      <c r="S2195" s="11">
        <f>(((J2195/60)/60)/24)+DATE(1970,1,1)+(-8/24)</f>
        <v>42664.072592592587</v>
      </c>
      <c r="T2195" s="11">
        <f>(((I2195/60)/60)/24)+DATE(1970,1,1)+(-8/24)</f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>LEFT(N2196,SEARCH("/",N2196)-1)</f>
        <v>games</v>
      </c>
      <c r="R2196" t="str">
        <f>RIGHT(N2196,LEN(N2196)-SEARCH("/",N2196))</f>
        <v>tabletop games</v>
      </c>
      <c r="S2196" s="11">
        <f>(((J2196/60)/60)/24)+DATE(1970,1,1)+(-8/24)</f>
        <v>42425.42465277778</v>
      </c>
      <c r="T2196" s="11">
        <f>(((I2196/60)/60)/24)+DATE(1970,1,1)+(-8/24)</f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>LEFT(N2197,SEARCH("/",N2197)-1)</f>
        <v>games</v>
      </c>
      <c r="R2197" t="str">
        <f>RIGHT(N2197,LEN(N2197)-SEARCH("/",N2197))</f>
        <v>tabletop games</v>
      </c>
      <c r="S2197" s="11">
        <f>(((J2197/60)/60)/24)+DATE(1970,1,1)+(-8/24)</f>
        <v>42197.438657407409</v>
      </c>
      <c r="T2197" s="11">
        <f>(((I2197/60)/60)/24)+DATE(1970,1,1)+(-8/24)</f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>LEFT(N2198,SEARCH("/",N2198)-1)</f>
        <v>games</v>
      </c>
      <c r="R2198" t="str">
        <f>RIGHT(N2198,LEN(N2198)-SEARCH("/",N2198))</f>
        <v>tabletop games</v>
      </c>
      <c r="S2198" s="11">
        <f>(((J2198/60)/60)/24)+DATE(1970,1,1)+(-8/24)</f>
        <v>42675.153958333329</v>
      </c>
      <c r="T2198" s="11">
        <f>(((I2198/60)/60)/24)+DATE(1970,1,1)+(-8/24)</f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>LEFT(N2199,SEARCH("/",N2199)-1)</f>
        <v>games</v>
      </c>
      <c r="R2199" t="str">
        <f>RIGHT(N2199,LEN(N2199)-SEARCH("/",N2199))</f>
        <v>tabletop games</v>
      </c>
      <c r="S2199" s="11">
        <f>(((J2199/60)/60)/24)+DATE(1970,1,1)+(-8/24)</f>
        <v>42033.25068287037</v>
      </c>
      <c r="T2199" s="11">
        <f>(((I2199/60)/60)/24)+DATE(1970,1,1)+(-8/24)</f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>LEFT(N2200,SEARCH("/",N2200)-1)</f>
        <v>games</v>
      </c>
      <c r="R2200" t="str">
        <f>RIGHT(N2200,LEN(N2200)-SEARCH("/",N2200))</f>
        <v>tabletop games</v>
      </c>
      <c r="S2200" s="11">
        <f>(((J2200/60)/60)/24)+DATE(1970,1,1)+(-8/24)</f>
        <v>42292.180555555555</v>
      </c>
      <c r="T2200" s="11">
        <f>(((I2200/60)/60)/24)+DATE(1970,1,1)+(-8/24)</f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>LEFT(N2201,SEARCH("/",N2201)-1)</f>
        <v>games</v>
      </c>
      <c r="R2201" t="str">
        <f>RIGHT(N2201,LEN(N2201)-SEARCH("/",N2201))</f>
        <v>tabletop games</v>
      </c>
      <c r="S2201" s="11">
        <f>(((J2201/60)/60)/24)+DATE(1970,1,1)+(-8/24)</f>
        <v>42262.083310185182</v>
      </c>
      <c r="T2201" s="11">
        <f>(((I2201/60)/60)/24)+DATE(1970,1,1)+(-8/24)</f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>LEFT(N2202,SEARCH("/",N2202)-1)</f>
        <v>games</v>
      </c>
      <c r="R2202" t="str">
        <f>RIGHT(N2202,LEN(N2202)-SEARCH("/",N2202))</f>
        <v>tabletop games</v>
      </c>
      <c r="S2202" s="11">
        <f>(((J2202/60)/60)/24)+DATE(1970,1,1)+(-8/24)</f>
        <v>42163.292453703696</v>
      </c>
      <c r="T2202" s="11">
        <f>(((I2202/60)/60)/24)+DATE(1970,1,1)+(-8/24)</f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>LEFT(N2203,SEARCH("/",N2203)-1)</f>
        <v>music</v>
      </c>
      <c r="R2203" t="str">
        <f>RIGHT(N2203,LEN(N2203)-SEARCH("/",N2203))</f>
        <v>electronic music</v>
      </c>
      <c r="S2203" s="11">
        <f>(((J2203/60)/60)/24)+DATE(1970,1,1)+(-8/24)</f>
        <v>41276.513483796298</v>
      </c>
      <c r="T2203" s="11">
        <f>(((I2203/60)/60)/24)+DATE(1970,1,1)+(-8/24)</f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>LEFT(N2204,SEARCH("/",N2204)-1)</f>
        <v>music</v>
      </c>
      <c r="R2204" t="str">
        <f>RIGHT(N2204,LEN(N2204)-SEARCH("/",N2204))</f>
        <v>electronic music</v>
      </c>
      <c r="S2204" s="11">
        <f>(((J2204/60)/60)/24)+DATE(1970,1,1)+(-8/24)</f>
        <v>41184.515833333331</v>
      </c>
      <c r="T2204" s="11">
        <f>(((I2204/60)/60)/24)+DATE(1970,1,1)+(-8/24)</f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>LEFT(N2205,SEARCH("/",N2205)-1)</f>
        <v>music</v>
      </c>
      <c r="R2205" t="str">
        <f>RIGHT(N2205,LEN(N2205)-SEARCH("/",N2205))</f>
        <v>electronic music</v>
      </c>
      <c r="S2205" s="11">
        <f>(((J2205/60)/60)/24)+DATE(1970,1,1)+(-8/24)</f>
        <v>42241.526412037034</v>
      </c>
      <c r="T2205" s="11">
        <f>(((I2205/60)/60)/24)+DATE(1970,1,1)+(-8/24)</f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>LEFT(N2206,SEARCH("/",N2206)-1)</f>
        <v>music</v>
      </c>
      <c r="R2206" t="str">
        <f>RIGHT(N2206,LEN(N2206)-SEARCH("/",N2206))</f>
        <v>electronic music</v>
      </c>
      <c r="S2206" s="11">
        <f>(((J2206/60)/60)/24)+DATE(1970,1,1)+(-8/24)</f>
        <v>41311.978229166663</v>
      </c>
      <c r="T2206" s="11">
        <f>(((I2206/60)/60)/24)+DATE(1970,1,1)+(-8/24)</f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>LEFT(N2207,SEARCH("/",N2207)-1)</f>
        <v>music</v>
      </c>
      <c r="R2207" t="str">
        <f>RIGHT(N2207,LEN(N2207)-SEARCH("/",N2207))</f>
        <v>electronic music</v>
      </c>
      <c r="S2207" s="11">
        <f>(((J2207/60)/60)/24)+DATE(1970,1,1)+(-8/24)</f>
        <v>41031.488298611104</v>
      </c>
      <c r="T2207" s="11">
        <f>(((I2207/60)/60)/24)+DATE(1970,1,1)+(-8/24)</f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>LEFT(N2208,SEARCH("/",N2208)-1)</f>
        <v>music</v>
      </c>
      <c r="R2208" t="str">
        <f>RIGHT(N2208,LEN(N2208)-SEARCH("/",N2208))</f>
        <v>electronic music</v>
      </c>
      <c r="S2208" s="11">
        <f>(((J2208/60)/60)/24)+DATE(1970,1,1)+(-8/24)</f>
        <v>40996.923888888887</v>
      </c>
      <c r="T2208" s="11">
        <f>(((I2208/60)/60)/24)+DATE(1970,1,1)+(-8/24)</f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>LEFT(N2209,SEARCH("/",N2209)-1)</f>
        <v>music</v>
      </c>
      <c r="R2209" t="str">
        <f>RIGHT(N2209,LEN(N2209)-SEARCH("/",N2209))</f>
        <v>electronic music</v>
      </c>
      <c r="S2209" s="11">
        <f>(((J2209/60)/60)/24)+DATE(1970,1,1)+(-8/24)</f>
        <v>41563.860798611109</v>
      </c>
      <c r="T2209" s="11">
        <f>(((I2209/60)/60)/24)+DATE(1970,1,1)+(-8/24)</f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>LEFT(N2210,SEARCH("/",N2210)-1)</f>
        <v>music</v>
      </c>
      <c r="R2210" t="str">
        <f>RIGHT(N2210,LEN(N2210)-SEARCH("/",N2210))</f>
        <v>electronic music</v>
      </c>
      <c r="S2210" s="11">
        <f>(((J2210/60)/60)/24)+DATE(1970,1,1)+(-8/24)</f>
        <v>40946.548912037033</v>
      </c>
      <c r="T2210" s="11">
        <f>(((I2210/60)/60)/24)+DATE(1970,1,1)+(-8/24)</f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>LEFT(N2211,SEARCH("/",N2211)-1)</f>
        <v>music</v>
      </c>
      <c r="R2211" t="str">
        <f>RIGHT(N2211,LEN(N2211)-SEARCH("/",N2211))</f>
        <v>electronic music</v>
      </c>
      <c r="S2211" s="11">
        <f>(((J2211/60)/60)/24)+DATE(1970,1,1)+(-8/24)</f>
        <v>41732.14634259259</v>
      </c>
      <c r="T2211" s="11">
        <f>(((I2211/60)/60)/24)+DATE(1970,1,1)+(-8/24)</f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>LEFT(N2212,SEARCH("/",N2212)-1)</f>
        <v>music</v>
      </c>
      <c r="R2212" t="str">
        <f>RIGHT(N2212,LEN(N2212)-SEARCH("/",N2212))</f>
        <v>electronic music</v>
      </c>
      <c r="S2212" s="11">
        <f>(((J2212/60)/60)/24)+DATE(1970,1,1)+(-8/24)</f>
        <v>40955.732754629629</v>
      </c>
      <c r="T2212" s="11">
        <f>(((I2212/60)/60)/24)+DATE(1970,1,1)+(-8/24)</f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>LEFT(N2213,SEARCH("/",N2213)-1)</f>
        <v>music</v>
      </c>
      <c r="R2213" t="str">
        <f>RIGHT(N2213,LEN(N2213)-SEARCH("/",N2213))</f>
        <v>electronic music</v>
      </c>
      <c r="S2213" s="11">
        <f>(((J2213/60)/60)/24)+DATE(1970,1,1)+(-8/24)</f>
        <v>41716.451678240737</v>
      </c>
      <c r="T2213" s="11">
        <f>(((I2213/60)/60)/24)+DATE(1970,1,1)+(-8/24)</f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>LEFT(N2214,SEARCH("/",N2214)-1)</f>
        <v>music</v>
      </c>
      <c r="R2214" t="str">
        <f>RIGHT(N2214,LEN(N2214)-SEARCH("/",N2214))</f>
        <v>electronic music</v>
      </c>
      <c r="S2214" s="11">
        <f>(((J2214/60)/60)/24)+DATE(1970,1,1)+(-8/24)</f>
        <v>41548.414085648146</v>
      </c>
      <c r="T2214" s="11">
        <f>(((I2214/60)/60)/24)+DATE(1970,1,1)+(-8/24)</f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>LEFT(N2215,SEARCH("/",N2215)-1)</f>
        <v>music</v>
      </c>
      <c r="R2215" t="str">
        <f>RIGHT(N2215,LEN(N2215)-SEARCH("/",N2215))</f>
        <v>electronic music</v>
      </c>
      <c r="S2215" s="11">
        <f>(((J2215/60)/60)/24)+DATE(1970,1,1)+(-8/24)</f>
        <v>42109.492812499993</v>
      </c>
      <c r="T2215" s="11">
        <f>(((I2215/60)/60)/24)+DATE(1970,1,1)+(-8/24)</f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>LEFT(N2216,SEARCH("/",N2216)-1)</f>
        <v>music</v>
      </c>
      <c r="R2216" t="str">
        <f>RIGHT(N2216,LEN(N2216)-SEARCH("/",N2216))</f>
        <v>electronic music</v>
      </c>
      <c r="S2216" s="11">
        <f>(((J2216/60)/60)/24)+DATE(1970,1,1)+(-8/24)</f>
        <v>41646.45888888889</v>
      </c>
      <c r="T2216" s="11">
        <f>(((I2216/60)/60)/24)+DATE(1970,1,1)+(-8/24)</f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>LEFT(N2217,SEARCH("/",N2217)-1)</f>
        <v>music</v>
      </c>
      <c r="R2217" t="str">
        <f>RIGHT(N2217,LEN(N2217)-SEARCH("/",N2217))</f>
        <v>electronic music</v>
      </c>
      <c r="S2217" s="11">
        <f>(((J2217/60)/60)/24)+DATE(1970,1,1)+(-8/24)</f>
        <v>40958.383935185186</v>
      </c>
      <c r="T2217" s="11">
        <f>(((I2217/60)/60)/24)+DATE(1970,1,1)+(-8/24)</f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>LEFT(N2218,SEARCH("/",N2218)-1)</f>
        <v>music</v>
      </c>
      <c r="R2218" t="str">
        <f>RIGHT(N2218,LEN(N2218)-SEARCH("/",N2218))</f>
        <v>electronic music</v>
      </c>
      <c r="S2218" s="11">
        <f>(((J2218/60)/60)/24)+DATE(1970,1,1)+(-8/24)</f>
        <v>42194.418344907412</v>
      </c>
      <c r="T2218" s="11">
        <f>(((I2218/60)/60)/24)+DATE(1970,1,1)+(-8/24)</f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>LEFT(N2219,SEARCH("/",N2219)-1)</f>
        <v>music</v>
      </c>
      <c r="R2219" t="str">
        <f>RIGHT(N2219,LEN(N2219)-SEARCH("/",N2219))</f>
        <v>electronic music</v>
      </c>
      <c r="S2219" s="11">
        <f>(((J2219/60)/60)/24)+DATE(1970,1,1)+(-8/24)</f>
        <v>42299.443437499998</v>
      </c>
      <c r="T2219" s="11">
        <f>(((I2219/60)/60)/24)+DATE(1970,1,1)+(-8/24)</f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>LEFT(N2220,SEARCH("/",N2220)-1)</f>
        <v>music</v>
      </c>
      <c r="R2220" t="str">
        <f>RIGHT(N2220,LEN(N2220)-SEARCH("/",N2220))</f>
        <v>electronic music</v>
      </c>
      <c r="S2220" s="11">
        <f>(((J2220/60)/60)/24)+DATE(1970,1,1)+(-8/24)</f>
        <v>41127.478969907403</v>
      </c>
      <c r="T2220" s="11">
        <f>(((I2220/60)/60)/24)+DATE(1970,1,1)+(-8/24)</f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>LEFT(N2221,SEARCH("/",N2221)-1)</f>
        <v>music</v>
      </c>
      <c r="R2221" t="str">
        <f>RIGHT(N2221,LEN(N2221)-SEARCH("/",N2221))</f>
        <v>electronic music</v>
      </c>
      <c r="S2221" s="11">
        <f>(((J2221/60)/60)/24)+DATE(1970,1,1)+(-8/24)</f>
        <v>42205.385555555556</v>
      </c>
      <c r="T2221" s="11">
        <f>(((I2221/60)/60)/24)+DATE(1970,1,1)+(-8/24)</f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>LEFT(N2222,SEARCH("/",N2222)-1)</f>
        <v>music</v>
      </c>
      <c r="R2222" t="str">
        <f>RIGHT(N2222,LEN(N2222)-SEARCH("/",N2222))</f>
        <v>electronic music</v>
      </c>
      <c r="S2222" s="11">
        <f>(((J2222/60)/60)/24)+DATE(1970,1,1)+(-8/24)</f>
        <v>41451.727268518516</v>
      </c>
      <c r="T2222" s="11">
        <f>(((I2222/60)/60)/24)+DATE(1970,1,1)+(-8/24)</f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>LEFT(N2223,SEARCH("/",N2223)-1)</f>
        <v>games</v>
      </c>
      <c r="R2223" t="str">
        <f>RIGHT(N2223,LEN(N2223)-SEARCH("/",N2223))</f>
        <v>tabletop games</v>
      </c>
      <c r="S2223" s="11">
        <f>(((J2223/60)/60)/24)+DATE(1970,1,1)+(-8/24)</f>
        <v>42452.333437499998</v>
      </c>
      <c r="T2223" s="11">
        <f>(((I2223/60)/60)/24)+DATE(1970,1,1)+(-8/24)</f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>LEFT(N2224,SEARCH("/",N2224)-1)</f>
        <v>games</v>
      </c>
      <c r="R2224" t="str">
        <f>RIGHT(N2224,LEN(N2224)-SEARCH("/",N2224))</f>
        <v>tabletop games</v>
      </c>
      <c r="S2224" s="11">
        <f>(((J2224/60)/60)/24)+DATE(1970,1,1)+(-8/24)</f>
        <v>40906.454247685186</v>
      </c>
      <c r="T2224" s="11">
        <f>(((I2224/60)/60)/24)+DATE(1970,1,1)+(-8/24)</f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>LEFT(N2225,SEARCH("/",N2225)-1)</f>
        <v>games</v>
      </c>
      <c r="R2225" t="str">
        <f>RIGHT(N2225,LEN(N2225)-SEARCH("/",N2225))</f>
        <v>tabletop games</v>
      </c>
      <c r="S2225" s="11">
        <f>(((J2225/60)/60)/24)+DATE(1970,1,1)+(-8/24)</f>
        <v>42152.307500000003</v>
      </c>
      <c r="T2225" s="11">
        <f>(((I2225/60)/60)/24)+DATE(1970,1,1)+(-8/24)</f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>LEFT(N2226,SEARCH("/",N2226)-1)</f>
        <v>games</v>
      </c>
      <c r="R2226" t="str">
        <f>RIGHT(N2226,LEN(N2226)-SEARCH("/",N2226))</f>
        <v>tabletop games</v>
      </c>
      <c r="S2226" s="11">
        <f>(((J2226/60)/60)/24)+DATE(1970,1,1)+(-8/24)</f>
        <v>42644.334201388883</v>
      </c>
      <c r="T2226" s="11">
        <f>(((I2226/60)/60)/24)+DATE(1970,1,1)+(-8/24)</f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>LEFT(N2227,SEARCH("/",N2227)-1)</f>
        <v>games</v>
      </c>
      <c r="R2227" t="str">
        <f>RIGHT(N2227,LEN(N2227)-SEARCH("/",N2227))</f>
        <v>tabletop games</v>
      </c>
      <c r="S2227" s="11">
        <f>(((J2227/60)/60)/24)+DATE(1970,1,1)+(-8/24)</f>
        <v>41873.458506944444</v>
      </c>
      <c r="T2227" s="11">
        <f>(((I2227/60)/60)/24)+DATE(1970,1,1)+(-8/24)</f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>LEFT(N2228,SEARCH("/",N2228)-1)</f>
        <v>games</v>
      </c>
      <c r="R2228" t="str">
        <f>RIGHT(N2228,LEN(N2228)-SEARCH("/",N2228))</f>
        <v>tabletop games</v>
      </c>
      <c r="S2228" s="11">
        <f>(((J2228/60)/60)/24)+DATE(1970,1,1)+(-8/24)</f>
        <v>42381.465532407405</v>
      </c>
      <c r="T2228" s="11">
        <f>(((I2228/60)/60)/24)+DATE(1970,1,1)+(-8/24)</f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>LEFT(N2229,SEARCH("/",N2229)-1)</f>
        <v>games</v>
      </c>
      <c r="R2229" t="str">
        <f>RIGHT(N2229,LEN(N2229)-SEARCH("/",N2229))</f>
        <v>tabletop games</v>
      </c>
      <c r="S2229" s="11">
        <f>(((J2229/60)/60)/24)+DATE(1970,1,1)+(-8/24)</f>
        <v>41561.474016203698</v>
      </c>
      <c r="T2229" s="11">
        <f>(((I2229/60)/60)/24)+DATE(1970,1,1)+(-8/24)</f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>LEFT(N2230,SEARCH("/",N2230)-1)</f>
        <v>games</v>
      </c>
      <c r="R2230" t="str">
        <f>RIGHT(N2230,LEN(N2230)-SEARCH("/",N2230))</f>
        <v>tabletop games</v>
      </c>
      <c r="S2230" s="11">
        <f>(((J2230/60)/60)/24)+DATE(1970,1,1)+(-8/24)</f>
        <v>42201.944861111107</v>
      </c>
      <c r="T2230" s="11">
        <f>(((I2230/60)/60)/24)+DATE(1970,1,1)+(-8/24)</f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>LEFT(N2231,SEARCH("/",N2231)-1)</f>
        <v>games</v>
      </c>
      <c r="R2231" t="str">
        <f>RIGHT(N2231,LEN(N2231)-SEARCH("/",N2231))</f>
        <v>tabletop games</v>
      </c>
      <c r="S2231" s="11">
        <f>(((J2231/60)/60)/24)+DATE(1970,1,1)+(-8/24)</f>
        <v>41484.330914351849</v>
      </c>
      <c r="T2231" s="11">
        <f>(((I2231/60)/60)/24)+DATE(1970,1,1)+(-8/24)</f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>LEFT(N2232,SEARCH("/",N2232)-1)</f>
        <v>games</v>
      </c>
      <c r="R2232" t="str">
        <f>RIGHT(N2232,LEN(N2232)-SEARCH("/",N2232))</f>
        <v>tabletop games</v>
      </c>
      <c r="S2232" s="11">
        <f>(((J2232/60)/60)/24)+DATE(1970,1,1)+(-8/24)</f>
        <v>41724.547766203701</v>
      </c>
      <c r="T2232" s="11">
        <f>(((I2232/60)/60)/24)+DATE(1970,1,1)+(-8/24)</f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>LEFT(N2233,SEARCH("/",N2233)-1)</f>
        <v>games</v>
      </c>
      <c r="R2233" t="str">
        <f>RIGHT(N2233,LEN(N2233)-SEARCH("/",N2233))</f>
        <v>tabletop games</v>
      </c>
      <c r="S2233" s="11">
        <f>(((J2233/60)/60)/24)+DATE(1970,1,1)+(-8/24)</f>
        <v>41423.577557870369</v>
      </c>
      <c r="T2233" s="11">
        <f>(((I2233/60)/60)/24)+DATE(1970,1,1)+(-8/24)</f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>LEFT(N2234,SEARCH("/",N2234)-1)</f>
        <v>games</v>
      </c>
      <c r="R2234" t="str">
        <f>RIGHT(N2234,LEN(N2234)-SEARCH("/",N2234))</f>
        <v>tabletop games</v>
      </c>
      <c r="S2234" s="11">
        <f>(((J2234/60)/60)/24)+DATE(1970,1,1)+(-8/24)</f>
        <v>41806.460740740738</v>
      </c>
      <c r="T2234" s="11">
        <f>(((I2234/60)/60)/24)+DATE(1970,1,1)+(-8/24)</f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>LEFT(N2235,SEARCH("/",N2235)-1)</f>
        <v>games</v>
      </c>
      <c r="R2235" t="str">
        <f>RIGHT(N2235,LEN(N2235)-SEARCH("/",N2235))</f>
        <v>tabletop games</v>
      </c>
      <c r="S2235" s="11">
        <f>(((J2235/60)/60)/24)+DATE(1970,1,1)+(-8/24)</f>
        <v>42331.045590277768</v>
      </c>
      <c r="T2235" s="11">
        <f>(((I2235/60)/60)/24)+DATE(1970,1,1)+(-8/24)</f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>LEFT(N2236,SEARCH("/",N2236)-1)</f>
        <v>games</v>
      </c>
      <c r="R2236" t="str">
        <f>RIGHT(N2236,LEN(N2236)-SEARCH("/",N2236))</f>
        <v>tabletop games</v>
      </c>
      <c r="S2236" s="11">
        <f>(((J2236/60)/60)/24)+DATE(1970,1,1)+(-8/24)</f>
        <v>42710.491284722222</v>
      </c>
      <c r="T2236" s="11">
        <f>(((I2236/60)/60)/24)+DATE(1970,1,1)+(-8/24)</f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>LEFT(N2237,SEARCH("/",N2237)-1)</f>
        <v>games</v>
      </c>
      <c r="R2237" t="str">
        <f>RIGHT(N2237,LEN(N2237)-SEARCH("/",N2237))</f>
        <v>tabletop games</v>
      </c>
      <c r="S2237" s="11">
        <f>(((J2237/60)/60)/24)+DATE(1970,1,1)+(-8/24)</f>
        <v>42061.688784722217</v>
      </c>
      <c r="T2237" s="11">
        <f>(((I2237/60)/60)/24)+DATE(1970,1,1)+(-8/24)</f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>LEFT(N2238,SEARCH("/",N2238)-1)</f>
        <v>games</v>
      </c>
      <c r="R2238" t="str">
        <f>RIGHT(N2238,LEN(N2238)-SEARCH("/",N2238))</f>
        <v>tabletop games</v>
      </c>
      <c r="S2238" s="11">
        <f>(((J2238/60)/60)/24)+DATE(1970,1,1)+(-8/24)</f>
        <v>42371.283831018511</v>
      </c>
      <c r="T2238" s="11">
        <f>(((I2238/60)/60)/24)+DATE(1970,1,1)+(-8/24)</f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>LEFT(N2239,SEARCH("/",N2239)-1)</f>
        <v>games</v>
      </c>
      <c r="R2239" t="str">
        <f>RIGHT(N2239,LEN(N2239)-SEARCH("/",N2239))</f>
        <v>tabletop games</v>
      </c>
      <c r="S2239" s="11">
        <f>(((J2239/60)/60)/24)+DATE(1970,1,1)+(-8/24)</f>
        <v>41914.669942129629</v>
      </c>
      <c r="T2239" s="11">
        <f>(((I2239/60)/60)/24)+DATE(1970,1,1)+(-8/24)</f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>LEFT(N2240,SEARCH("/",N2240)-1)</f>
        <v>games</v>
      </c>
      <c r="R2240" t="str">
        <f>RIGHT(N2240,LEN(N2240)-SEARCH("/",N2240))</f>
        <v>tabletop games</v>
      </c>
      <c r="S2240" s="11">
        <f>(((J2240/60)/60)/24)+DATE(1970,1,1)+(-8/24)</f>
        <v>42774.28837962963</v>
      </c>
      <c r="T2240" s="11">
        <f>(((I2240/60)/60)/24)+DATE(1970,1,1)+(-8/24)</f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>LEFT(N2241,SEARCH("/",N2241)-1)</f>
        <v>games</v>
      </c>
      <c r="R2241" t="str">
        <f>RIGHT(N2241,LEN(N2241)-SEARCH("/",N2241))</f>
        <v>tabletop games</v>
      </c>
      <c r="S2241" s="11">
        <f>(((J2241/60)/60)/24)+DATE(1970,1,1)+(-8/24)</f>
        <v>41572.625162037039</v>
      </c>
      <c r="T2241" s="11">
        <f>(((I2241/60)/60)/24)+DATE(1970,1,1)+(-8/24)</f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>LEFT(N2242,SEARCH("/",N2242)-1)</f>
        <v>games</v>
      </c>
      <c r="R2242" t="str">
        <f>RIGHT(N2242,LEN(N2242)-SEARCH("/",N2242))</f>
        <v>tabletop games</v>
      </c>
      <c r="S2242" s="11">
        <f>(((J2242/60)/60)/24)+DATE(1970,1,1)+(-8/24)</f>
        <v>42452.492407407401</v>
      </c>
      <c r="T2242" s="11">
        <f>(((I2242/60)/60)/24)+DATE(1970,1,1)+(-8/24)</f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>LEFT(N2243,SEARCH("/",N2243)-1)</f>
        <v>games</v>
      </c>
      <c r="R2243" t="str">
        <f>RIGHT(N2243,LEN(N2243)-SEARCH("/",N2243))</f>
        <v>tabletop games</v>
      </c>
      <c r="S2243" s="11">
        <f>(((J2243/60)/60)/24)+DATE(1970,1,1)+(-8/24)</f>
        <v>42766.494212962956</v>
      </c>
      <c r="T2243" s="11">
        <f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>LEFT(N2244,SEARCH("/",N2244)-1)</f>
        <v>games</v>
      </c>
      <c r="R2244" t="str">
        <f>RIGHT(N2244,LEN(N2244)-SEARCH("/",N2244))</f>
        <v>tabletop games</v>
      </c>
      <c r="S2244" s="11">
        <f>(((J2244/60)/60)/24)+DATE(1970,1,1)+(-8/24)</f>
        <v>41569.242280092592</v>
      </c>
      <c r="T2244" s="11">
        <f>(((I2244/60)/60)/24)+DATE(1970,1,1)+(-8/24)</f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>LEFT(N2245,SEARCH("/",N2245)-1)</f>
        <v>games</v>
      </c>
      <c r="R2245" t="str">
        <f>RIGHT(N2245,LEN(N2245)-SEARCH("/",N2245))</f>
        <v>tabletop games</v>
      </c>
      <c r="S2245" s="11">
        <f>(((J2245/60)/60)/24)+DATE(1970,1,1)+(-8/24)</f>
        <v>42800.417708333327</v>
      </c>
      <c r="T2245" s="11">
        <f>(((I2245/60)/60)/24)+DATE(1970,1,1)+(-8/24)</f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>LEFT(N2246,SEARCH("/",N2246)-1)</f>
        <v>games</v>
      </c>
      <c r="R2246" t="str">
        <f>RIGHT(N2246,LEN(N2246)-SEARCH("/",N2246))</f>
        <v>tabletop games</v>
      </c>
      <c r="S2246" s="11">
        <f>(((J2246/60)/60)/24)+DATE(1970,1,1)+(-8/24)</f>
        <v>42647.485486111109</v>
      </c>
      <c r="T2246" s="11">
        <f>(((I2246/60)/60)/24)+DATE(1970,1,1)+(-8/24)</f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>LEFT(N2247,SEARCH("/",N2247)-1)</f>
        <v>games</v>
      </c>
      <c r="R2247" t="str">
        <f>RIGHT(N2247,LEN(N2247)-SEARCH("/",N2247))</f>
        <v>tabletop games</v>
      </c>
      <c r="S2247" s="11">
        <f>(((J2247/60)/60)/24)+DATE(1970,1,1)+(-8/24)</f>
        <v>41660.375196759262</v>
      </c>
      <c r="T2247" s="11">
        <f>(((I2247/60)/60)/24)+DATE(1970,1,1)+(-8/24)</f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>LEFT(N2248,SEARCH("/",N2248)-1)</f>
        <v>games</v>
      </c>
      <c r="R2248" t="str">
        <f>RIGHT(N2248,LEN(N2248)-SEARCH("/",N2248))</f>
        <v>tabletop games</v>
      </c>
      <c r="S2248" s="11">
        <f>(((J2248/60)/60)/24)+DATE(1970,1,1)+(-8/24)</f>
        <v>42221.458449074074</v>
      </c>
      <c r="T2248" s="11">
        <f>(((I2248/60)/60)/24)+DATE(1970,1,1)+(-8/24)</f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>LEFT(N2249,SEARCH("/",N2249)-1)</f>
        <v>games</v>
      </c>
      <c r="R2249" t="str">
        <f>RIGHT(N2249,LEN(N2249)-SEARCH("/",N2249))</f>
        <v>tabletop games</v>
      </c>
      <c r="S2249" s="11">
        <f>(((J2249/60)/60)/24)+DATE(1970,1,1)+(-8/24)</f>
        <v>42200.332928240743</v>
      </c>
      <c r="T2249" s="11">
        <f>(((I2249/60)/60)/24)+DATE(1970,1,1)+(-8/24)</f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>LEFT(N2250,SEARCH("/",N2250)-1)</f>
        <v>games</v>
      </c>
      <c r="R2250" t="str">
        <f>RIGHT(N2250,LEN(N2250)-SEARCH("/",N2250))</f>
        <v>tabletop games</v>
      </c>
      <c r="S2250" s="11">
        <f>(((J2250/60)/60)/24)+DATE(1970,1,1)+(-8/24)</f>
        <v>42688.542569444442</v>
      </c>
      <c r="T2250" s="11">
        <f>(((I2250/60)/60)/24)+DATE(1970,1,1)+(-8/24)</f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>LEFT(N2251,SEARCH("/",N2251)-1)</f>
        <v>games</v>
      </c>
      <c r="R2251" t="str">
        <f>RIGHT(N2251,LEN(N2251)-SEARCH("/",N2251))</f>
        <v>tabletop games</v>
      </c>
      <c r="S2251" s="11">
        <f>(((J2251/60)/60)/24)+DATE(1970,1,1)+(-8/24)</f>
        <v>41336.369965277772</v>
      </c>
      <c r="T2251" s="11">
        <f>(((I2251/60)/60)/24)+DATE(1970,1,1)+(-8/24)</f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>LEFT(N2252,SEARCH("/",N2252)-1)</f>
        <v>games</v>
      </c>
      <c r="R2252" t="str">
        <f>RIGHT(N2252,LEN(N2252)-SEARCH("/",N2252))</f>
        <v>tabletop games</v>
      </c>
      <c r="S2252" s="11">
        <f>(((J2252/60)/60)/24)+DATE(1970,1,1)+(-8/24)</f>
        <v>42676.6721412037</v>
      </c>
      <c r="T2252" s="11">
        <f>(((I2252/60)/60)/24)+DATE(1970,1,1)+(-8/24)</f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>LEFT(N2253,SEARCH("/",N2253)-1)</f>
        <v>games</v>
      </c>
      <c r="R2253" t="str">
        <f>RIGHT(N2253,LEN(N2253)-SEARCH("/",N2253))</f>
        <v>tabletop games</v>
      </c>
      <c r="S2253" s="11">
        <f>(((J2253/60)/60)/24)+DATE(1970,1,1)+(-8/24)</f>
        <v>41846.012465277774</v>
      </c>
      <c r="T2253" s="11">
        <f>(((I2253/60)/60)/24)+DATE(1970,1,1)+(-8/24)</f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>LEFT(N2254,SEARCH("/",N2254)-1)</f>
        <v>games</v>
      </c>
      <c r="R2254" t="str">
        <f>RIGHT(N2254,LEN(N2254)-SEARCH("/",N2254))</f>
        <v>tabletop games</v>
      </c>
      <c r="S2254" s="11">
        <f>(((J2254/60)/60)/24)+DATE(1970,1,1)+(-8/24)</f>
        <v>42572.994652777772</v>
      </c>
      <c r="T2254" s="11">
        <f>(((I2254/60)/60)/24)+DATE(1970,1,1)+(-8/24)</f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>LEFT(N2255,SEARCH("/",N2255)-1)</f>
        <v>games</v>
      </c>
      <c r="R2255" t="str">
        <f>RIGHT(N2255,LEN(N2255)-SEARCH("/",N2255))</f>
        <v>tabletop games</v>
      </c>
      <c r="S2255" s="11">
        <f>(((J2255/60)/60)/24)+DATE(1970,1,1)+(-8/24)</f>
        <v>42296.297997685186</v>
      </c>
      <c r="T2255" s="11">
        <f>(((I2255/60)/60)/24)+DATE(1970,1,1)+(-8/24)</f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>LEFT(N2256,SEARCH("/",N2256)-1)</f>
        <v>games</v>
      </c>
      <c r="R2256" t="str">
        <f>RIGHT(N2256,LEN(N2256)-SEARCH("/",N2256))</f>
        <v>tabletop games</v>
      </c>
      <c r="S2256" s="11">
        <f>(((J2256/60)/60)/24)+DATE(1970,1,1)+(-8/24)</f>
        <v>42752.314444444441</v>
      </c>
      <c r="T2256" s="11">
        <f>(((I2256/60)/60)/24)+DATE(1970,1,1)+(-8/24)</f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>LEFT(N2257,SEARCH("/",N2257)-1)</f>
        <v>games</v>
      </c>
      <c r="R2257" t="str">
        <f>RIGHT(N2257,LEN(N2257)-SEARCH("/",N2257))</f>
        <v>tabletop games</v>
      </c>
      <c r="S2257" s="11">
        <f>(((J2257/60)/60)/24)+DATE(1970,1,1)+(-8/24)</f>
        <v>42467.618645833332</v>
      </c>
      <c r="T2257" s="11">
        <f>(((I2257/60)/60)/24)+DATE(1970,1,1)+(-8/24)</f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>LEFT(N2258,SEARCH("/",N2258)-1)</f>
        <v>games</v>
      </c>
      <c r="R2258" t="str">
        <f>RIGHT(N2258,LEN(N2258)-SEARCH("/",N2258))</f>
        <v>tabletop games</v>
      </c>
      <c r="S2258" s="11">
        <f>(((J2258/60)/60)/24)+DATE(1970,1,1)+(-8/24)</f>
        <v>42682.118587962956</v>
      </c>
      <c r="T2258" s="11">
        <f>(((I2258/60)/60)/24)+DATE(1970,1,1)+(-8/24)</f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>LEFT(N2259,SEARCH("/",N2259)-1)</f>
        <v>games</v>
      </c>
      <c r="R2259" t="str">
        <f>RIGHT(N2259,LEN(N2259)-SEARCH("/",N2259))</f>
        <v>tabletop games</v>
      </c>
      <c r="S2259" s="11">
        <f>(((J2259/60)/60)/24)+DATE(1970,1,1)+(-8/24)</f>
        <v>42505.603344907409</v>
      </c>
      <c r="T2259" s="11">
        <f>(((I2259/60)/60)/24)+DATE(1970,1,1)+(-8/24)</f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>LEFT(N2260,SEARCH("/",N2260)-1)</f>
        <v>games</v>
      </c>
      <c r="R2260" t="str">
        <f>RIGHT(N2260,LEN(N2260)-SEARCH("/",N2260))</f>
        <v>tabletop games</v>
      </c>
      <c r="S2260" s="11">
        <f>(((J2260/60)/60)/24)+DATE(1970,1,1)+(-8/24)</f>
        <v>42136.417673611104</v>
      </c>
      <c r="T2260" s="11">
        <f>(((I2260/60)/60)/24)+DATE(1970,1,1)+(-8/24)</f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>LEFT(N2261,SEARCH("/",N2261)-1)</f>
        <v>games</v>
      </c>
      <c r="R2261" t="str">
        <f>RIGHT(N2261,LEN(N2261)-SEARCH("/",N2261))</f>
        <v>tabletop games</v>
      </c>
      <c r="S2261" s="11">
        <f>(((J2261/60)/60)/24)+DATE(1970,1,1)+(-8/24)</f>
        <v>42702.47148148148</v>
      </c>
      <c r="T2261" s="11">
        <f>(((I2261/60)/60)/24)+DATE(1970,1,1)+(-8/24)</f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>LEFT(N2262,SEARCH("/",N2262)-1)</f>
        <v>games</v>
      </c>
      <c r="R2262" t="str">
        <f>RIGHT(N2262,LEN(N2262)-SEARCH("/",N2262))</f>
        <v>tabletop games</v>
      </c>
      <c r="S2262" s="11">
        <f>(((J2262/60)/60)/24)+DATE(1970,1,1)+(-8/24)</f>
        <v>41694.683449074073</v>
      </c>
      <c r="T2262" s="11">
        <f>(((I2262/60)/60)/24)+DATE(1970,1,1)+(-8/24)</f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>LEFT(N2263,SEARCH("/",N2263)-1)</f>
        <v>games</v>
      </c>
      <c r="R2263" t="str">
        <f>RIGHT(N2263,LEN(N2263)-SEARCH("/",N2263))</f>
        <v>tabletop games</v>
      </c>
      <c r="S2263" s="11">
        <f>(((J2263/60)/60)/24)+DATE(1970,1,1)+(-8/24)</f>
        <v>42759.391435185178</v>
      </c>
      <c r="T2263" s="11">
        <f>(((I2263/60)/60)/24)+DATE(1970,1,1)+(-8/24)</f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>LEFT(N2264,SEARCH("/",N2264)-1)</f>
        <v>games</v>
      </c>
      <c r="R2264" t="str">
        <f>RIGHT(N2264,LEN(N2264)-SEARCH("/",N2264))</f>
        <v>tabletop games</v>
      </c>
      <c r="S2264" s="11">
        <f>(((J2264/60)/60)/24)+DATE(1970,1,1)+(-8/24)</f>
        <v>41926.251828703702</v>
      </c>
      <c r="T2264" s="11">
        <f>(((I2264/60)/60)/24)+DATE(1970,1,1)+(-8/24)</f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>LEFT(N2265,SEARCH("/",N2265)-1)</f>
        <v>games</v>
      </c>
      <c r="R2265" t="str">
        <f>RIGHT(N2265,LEN(N2265)-SEARCH("/",N2265))</f>
        <v>tabletop games</v>
      </c>
      <c r="S2265" s="11">
        <f>(((J2265/60)/60)/24)+DATE(1970,1,1)+(-8/24)</f>
        <v>42014.498993055553</v>
      </c>
      <c r="T2265" s="11">
        <f>(((I2265/60)/60)/24)+DATE(1970,1,1)+(-8/24)</f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>LEFT(N2266,SEARCH("/",N2266)-1)</f>
        <v>games</v>
      </c>
      <c r="R2266" t="str">
        <f>RIGHT(N2266,LEN(N2266)-SEARCH("/",N2266))</f>
        <v>tabletop games</v>
      </c>
      <c r="S2266" s="11">
        <f>(((J2266/60)/60)/24)+DATE(1970,1,1)+(-8/24)</f>
        <v>42496.249004629623</v>
      </c>
      <c r="T2266" s="11">
        <f>(((I2266/60)/60)/24)+DATE(1970,1,1)+(-8/24)</f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>LEFT(N2267,SEARCH("/",N2267)-1)</f>
        <v>games</v>
      </c>
      <c r="R2267" t="str">
        <f>RIGHT(N2267,LEN(N2267)-SEARCH("/",N2267))</f>
        <v>tabletop games</v>
      </c>
      <c r="S2267" s="11">
        <f>(((J2267/60)/60)/24)+DATE(1970,1,1)+(-8/24)</f>
        <v>42689.519756944443</v>
      </c>
      <c r="T2267" s="11">
        <f>(((I2267/60)/60)/24)+DATE(1970,1,1)+(-8/24)</f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>LEFT(N2268,SEARCH("/",N2268)-1)</f>
        <v>games</v>
      </c>
      <c r="R2268" t="str">
        <f>RIGHT(N2268,LEN(N2268)-SEARCH("/",N2268))</f>
        <v>tabletop games</v>
      </c>
      <c r="S2268" s="11">
        <f>(((J2268/60)/60)/24)+DATE(1970,1,1)+(-8/24)</f>
        <v>42469.541574074072</v>
      </c>
      <c r="T2268" s="11">
        <f>(((I2268/60)/60)/24)+DATE(1970,1,1)+(-8/24)</f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>LEFT(N2269,SEARCH("/",N2269)-1)</f>
        <v>games</v>
      </c>
      <c r="R2269" t="str">
        <f>RIGHT(N2269,LEN(N2269)-SEARCH("/",N2269))</f>
        <v>tabletop games</v>
      </c>
      <c r="S2269" s="11">
        <f>(((J2269/60)/60)/24)+DATE(1970,1,1)+(-8/24)</f>
        <v>41968.496493055551</v>
      </c>
      <c r="T2269" s="11">
        <f>(((I2269/60)/60)/24)+DATE(1970,1,1)+(-8/24)</f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>LEFT(N2270,SEARCH("/",N2270)-1)</f>
        <v>games</v>
      </c>
      <c r="R2270" t="str">
        <f>RIGHT(N2270,LEN(N2270)-SEARCH("/",N2270))</f>
        <v>tabletop games</v>
      </c>
      <c r="S2270" s="11">
        <f>(((J2270/60)/60)/24)+DATE(1970,1,1)+(-8/24)</f>
        <v>42775.749016203699</v>
      </c>
      <c r="T2270" s="11">
        <f>(((I2270/60)/60)/24)+DATE(1970,1,1)+(-8/24)</f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>LEFT(N2271,SEARCH("/",N2271)-1)</f>
        <v>games</v>
      </c>
      <c r="R2271" t="str">
        <f>RIGHT(N2271,LEN(N2271)-SEARCH("/",N2271))</f>
        <v>tabletop games</v>
      </c>
      <c r="S2271" s="11">
        <f>(((J2271/60)/60)/24)+DATE(1970,1,1)+(-8/24)</f>
        <v>42776.371099537035</v>
      </c>
      <c r="T2271" s="11">
        <f>(((I2271/60)/60)/24)+DATE(1970,1,1)+(-8/24)</f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>LEFT(N2272,SEARCH("/",N2272)-1)</f>
        <v>games</v>
      </c>
      <c r="R2272" t="str">
        <f>RIGHT(N2272,LEN(N2272)-SEARCH("/",N2272))</f>
        <v>tabletop games</v>
      </c>
      <c r="S2272" s="11">
        <f>(((J2272/60)/60)/24)+DATE(1970,1,1)+(-8/24)</f>
        <v>42725.536030092589</v>
      </c>
      <c r="T2272" s="11">
        <f>(((I2272/60)/60)/24)+DATE(1970,1,1)+(-8/24)</f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>LEFT(N2273,SEARCH("/",N2273)-1)</f>
        <v>games</v>
      </c>
      <c r="R2273" t="str">
        <f>RIGHT(N2273,LEN(N2273)-SEARCH("/",N2273))</f>
        <v>tabletop games</v>
      </c>
      <c r="S2273" s="11">
        <f>(((J2273/60)/60)/24)+DATE(1970,1,1)+(-8/24)</f>
        <v>42683.666712962957</v>
      </c>
      <c r="T2273" s="11">
        <f>(((I2273/60)/60)/24)+DATE(1970,1,1)+(-8/24)</f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>LEFT(N2274,SEARCH("/",N2274)-1)</f>
        <v>games</v>
      </c>
      <c r="R2274" t="str">
        <f>RIGHT(N2274,LEN(N2274)-SEARCH("/",N2274))</f>
        <v>tabletop games</v>
      </c>
      <c r="S2274" s="11">
        <f>(((J2274/60)/60)/24)+DATE(1970,1,1)+(-8/24)</f>
        <v>42315.366157407399</v>
      </c>
      <c r="T2274" s="11">
        <f>(((I2274/60)/60)/24)+DATE(1970,1,1)+(-8/24)</f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>LEFT(N2275,SEARCH("/",N2275)-1)</f>
        <v>games</v>
      </c>
      <c r="R2275" t="str">
        <f>RIGHT(N2275,LEN(N2275)-SEARCH("/",N2275))</f>
        <v>tabletop games</v>
      </c>
      <c r="S2275" s="11">
        <f>(((J2275/60)/60)/24)+DATE(1970,1,1)+(-8/24)</f>
        <v>42781.215763888882</v>
      </c>
      <c r="T2275" s="11">
        <f>(((I2275/60)/60)/24)+DATE(1970,1,1)+(-8/24)</f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>LEFT(N2276,SEARCH("/",N2276)-1)</f>
        <v>games</v>
      </c>
      <c r="R2276" t="str">
        <f>RIGHT(N2276,LEN(N2276)-SEARCH("/",N2276))</f>
        <v>tabletop games</v>
      </c>
      <c r="S2276" s="11">
        <f>(((J2276/60)/60)/24)+DATE(1970,1,1)+(-8/24)</f>
        <v>41663.167326388888</v>
      </c>
      <c r="T2276" s="11">
        <f>(((I2276/60)/60)/24)+DATE(1970,1,1)+(-8/24)</f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>LEFT(N2277,SEARCH("/",N2277)-1)</f>
        <v>games</v>
      </c>
      <c r="R2277" t="str">
        <f>RIGHT(N2277,LEN(N2277)-SEARCH("/",N2277))</f>
        <v>tabletop games</v>
      </c>
      <c r="S2277" s="11">
        <f>(((J2277/60)/60)/24)+DATE(1970,1,1)+(-8/24)</f>
        <v>41965.283321759263</v>
      </c>
      <c r="T2277" s="11">
        <f>(((I2277/60)/60)/24)+DATE(1970,1,1)+(-8/24)</f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>LEFT(N2278,SEARCH("/",N2278)-1)</f>
        <v>games</v>
      </c>
      <c r="R2278" t="str">
        <f>RIGHT(N2278,LEN(N2278)-SEARCH("/",N2278))</f>
        <v>tabletop games</v>
      </c>
      <c r="S2278" s="11">
        <f>(((J2278/60)/60)/24)+DATE(1970,1,1)+(-8/24)</f>
        <v>41614.318159722221</v>
      </c>
      <c r="T2278" s="11">
        <f>(((I2278/60)/60)/24)+DATE(1970,1,1)+(-8/24)</f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>LEFT(N2279,SEARCH("/",N2279)-1)</f>
        <v>games</v>
      </c>
      <c r="R2279" t="str">
        <f>RIGHT(N2279,LEN(N2279)-SEARCH("/",N2279))</f>
        <v>tabletop games</v>
      </c>
      <c r="S2279" s="11">
        <f>(((J2279/60)/60)/24)+DATE(1970,1,1)+(-8/24)</f>
        <v>40936.345173611109</v>
      </c>
      <c r="T2279" s="11">
        <f>(((I2279/60)/60)/24)+DATE(1970,1,1)+(-8/24)</f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>LEFT(N2280,SEARCH("/",N2280)-1)</f>
        <v>games</v>
      </c>
      <c r="R2280" t="str">
        <f>RIGHT(N2280,LEN(N2280)-SEARCH("/",N2280))</f>
        <v>tabletop games</v>
      </c>
      <c r="S2280" s="11">
        <f>(((J2280/60)/60)/24)+DATE(1970,1,1)+(-8/24)</f>
        <v>42338.375775462955</v>
      </c>
      <c r="T2280" s="11">
        <f>(((I2280/60)/60)/24)+DATE(1970,1,1)+(-8/24)</f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>LEFT(N2281,SEARCH("/",N2281)-1)</f>
        <v>games</v>
      </c>
      <c r="R2281" t="str">
        <f>RIGHT(N2281,LEN(N2281)-SEARCH("/",N2281))</f>
        <v>tabletop games</v>
      </c>
      <c r="S2281" s="11">
        <f>(((J2281/60)/60)/24)+DATE(1970,1,1)+(-8/24)</f>
        <v>42020.473368055551</v>
      </c>
      <c r="T2281" s="11">
        <f>(((I2281/60)/60)/24)+DATE(1970,1,1)+(-8/24)</f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>LEFT(N2282,SEARCH("/",N2282)-1)</f>
        <v>games</v>
      </c>
      <c r="R2282" t="str">
        <f>RIGHT(N2282,LEN(N2282)-SEARCH("/",N2282))</f>
        <v>tabletop games</v>
      </c>
      <c r="S2282" s="11">
        <f>(((J2282/60)/60)/24)+DATE(1970,1,1)+(-8/24)</f>
        <v>42234.291562499995</v>
      </c>
      <c r="T2282" s="11">
        <f>(((I2282/60)/60)/24)+DATE(1970,1,1)+(-8/24)</f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>LEFT(N2283,SEARCH("/",N2283)-1)</f>
        <v>music</v>
      </c>
      <c r="R2283" t="str">
        <f>RIGHT(N2283,LEN(N2283)-SEARCH("/",N2283))</f>
        <v>rock</v>
      </c>
      <c r="S2283" s="11">
        <f>(((J2283/60)/60)/24)+DATE(1970,1,1)+(-8/24)</f>
        <v>40686.952511574069</v>
      </c>
      <c r="T2283" s="11">
        <f>(((I2283/60)/60)/24)+DATE(1970,1,1)+(-8/24)</f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>LEFT(N2284,SEARCH("/",N2284)-1)</f>
        <v>music</v>
      </c>
      <c r="R2284" t="str">
        <f>RIGHT(N2284,LEN(N2284)-SEARCH("/",N2284))</f>
        <v>rock</v>
      </c>
      <c r="S2284" s="11">
        <f>(((J2284/60)/60)/24)+DATE(1970,1,1)+(-8/24)</f>
        <v>42322.841273148144</v>
      </c>
      <c r="T2284" s="11">
        <f>(((I2284/60)/60)/24)+DATE(1970,1,1)+(-8/24)</f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>LEFT(N2285,SEARCH("/",N2285)-1)</f>
        <v>music</v>
      </c>
      <c r="R2285" t="str">
        <f>RIGHT(N2285,LEN(N2285)-SEARCH("/",N2285))</f>
        <v>rock</v>
      </c>
      <c r="S2285" s="11">
        <f>(((J2285/60)/60)/24)+DATE(1970,1,1)+(-8/24)</f>
        <v>40977.791712962957</v>
      </c>
      <c r="T2285" s="11">
        <f>(((I2285/60)/60)/24)+DATE(1970,1,1)+(-8/24)</f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>LEFT(N2286,SEARCH("/",N2286)-1)</f>
        <v>music</v>
      </c>
      <c r="R2286" t="str">
        <f>RIGHT(N2286,LEN(N2286)-SEARCH("/",N2286))</f>
        <v>rock</v>
      </c>
      <c r="S2286" s="11">
        <f>(((J2286/60)/60)/24)+DATE(1970,1,1)+(-8/24)</f>
        <v>40585.463483796295</v>
      </c>
      <c r="T2286" s="11">
        <f>(((I2286/60)/60)/24)+DATE(1970,1,1)+(-8/24)</f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>LEFT(N2287,SEARCH("/",N2287)-1)</f>
        <v>music</v>
      </c>
      <c r="R2287" t="str">
        <f>RIGHT(N2287,LEN(N2287)-SEARCH("/",N2287))</f>
        <v>rock</v>
      </c>
      <c r="S2287" s="11">
        <f>(((J2287/60)/60)/24)+DATE(1970,1,1)+(-8/24)</f>
        <v>41058.852349537032</v>
      </c>
      <c r="T2287" s="11">
        <f>(((I2287/60)/60)/24)+DATE(1970,1,1)+(-8/24)</f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>LEFT(N2288,SEARCH("/",N2288)-1)</f>
        <v>music</v>
      </c>
      <c r="R2288" t="str">
        <f>RIGHT(N2288,LEN(N2288)-SEARCH("/",N2288))</f>
        <v>rock</v>
      </c>
      <c r="S2288" s="11">
        <f>(((J2288/60)/60)/24)+DATE(1970,1,1)+(-8/24)</f>
        <v>41494.630254629628</v>
      </c>
      <c r="T2288" s="11">
        <f>(((I2288/60)/60)/24)+DATE(1970,1,1)+(-8/24)</f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>LEFT(N2289,SEARCH("/",N2289)-1)</f>
        <v>music</v>
      </c>
      <c r="R2289" t="str">
        <f>RIGHT(N2289,LEN(N2289)-SEARCH("/",N2289))</f>
        <v>rock</v>
      </c>
      <c r="S2289" s="11">
        <f>(((J2289/60)/60)/24)+DATE(1970,1,1)+(-8/24)</f>
        <v>41792.334027777775</v>
      </c>
      <c r="T2289" s="11">
        <f>(((I2289/60)/60)/24)+DATE(1970,1,1)+(-8/24)</f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>LEFT(N2290,SEARCH("/",N2290)-1)</f>
        <v>music</v>
      </c>
      <c r="R2290" t="str">
        <f>RIGHT(N2290,LEN(N2290)-SEARCH("/",N2290))</f>
        <v>rock</v>
      </c>
      <c r="S2290" s="11">
        <f>(((J2290/60)/60)/24)+DATE(1970,1,1)+(-8/24)</f>
        <v>41067.494085648148</v>
      </c>
      <c r="T2290" s="11">
        <f>(((I2290/60)/60)/24)+DATE(1970,1,1)+(-8/24)</f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>LEFT(N2291,SEARCH("/",N2291)-1)</f>
        <v>music</v>
      </c>
      <c r="R2291" t="str">
        <f>RIGHT(N2291,LEN(N2291)-SEARCH("/",N2291))</f>
        <v>rock</v>
      </c>
      <c r="S2291" s="11">
        <f>(((J2291/60)/60)/24)+DATE(1970,1,1)+(-8/24)</f>
        <v>41571.665046296293</v>
      </c>
      <c r="T2291" s="11">
        <f>(((I2291/60)/60)/24)+DATE(1970,1,1)+(-8/24)</f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>LEFT(N2292,SEARCH("/",N2292)-1)</f>
        <v>music</v>
      </c>
      <c r="R2292" t="str">
        <f>RIGHT(N2292,LEN(N2292)-SEARCH("/",N2292))</f>
        <v>rock</v>
      </c>
      <c r="S2292" s="11">
        <f>(((J2292/60)/60)/24)+DATE(1970,1,1)+(-8/24)</f>
        <v>40069.920486111107</v>
      </c>
      <c r="T2292" s="11">
        <f>(((I2292/60)/60)/24)+DATE(1970,1,1)+(-8/24)</f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>LEFT(N2293,SEARCH("/",N2293)-1)</f>
        <v>music</v>
      </c>
      <c r="R2293" t="str">
        <f>RIGHT(N2293,LEN(N2293)-SEARCH("/",N2293))</f>
        <v>rock</v>
      </c>
      <c r="S2293" s="11">
        <f>(((J2293/60)/60)/24)+DATE(1970,1,1)+(-8/24)</f>
        <v>40987.643726851849</v>
      </c>
      <c r="T2293" s="11">
        <f>(((I2293/60)/60)/24)+DATE(1970,1,1)+(-8/24)</f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>LEFT(N2294,SEARCH("/",N2294)-1)</f>
        <v>music</v>
      </c>
      <c r="R2294" t="str">
        <f>RIGHT(N2294,LEN(N2294)-SEARCH("/",N2294))</f>
        <v>rock</v>
      </c>
      <c r="S2294" s="11">
        <f>(((J2294/60)/60)/24)+DATE(1970,1,1)+(-8/24)</f>
        <v>40987.364305555551</v>
      </c>
      <c r="T2294" s="11">
        <f>(((I2294/60)/60)/24)+DATE(1970,1,1)+(-8/24)</f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>LEFT(N2295,SEARCH("/",N2295)-1)</f>
        <v>music</v>
      </c>
      <c r="R2295" t="str">
        <f>RIGHT(N2295,LEN(N2295)-SEARCH("/",N2295))</f>
        <v>rock</v>
      </c>
      <c r="S2295" s="11">
        <f>(((J2295/60)/60)/24)+DATE(1970,1,1)+(-8/24)</f>
        <v>41151.374988425923</v>
      </c>
      <c r="T2295" s="11">
        <f>(((I2295/60)/60)/24)+DATE(1970,1,1)+(-8/24)</f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>LEFT(N2296,SEARCH("/",N2296)-1)</f>
        <v>music</v>
      </c>
      <c r="R2296" t="str">
        <f>RIGHT(N2296,LEN(N2296)-SEARCH("/",N2296))</f>
        <v>rock</v>
      </c>
      <c r="S2296" s="11">
        <f>(((J2296/60)/60)/24)+DATE(1970,1,1)+(-8/24)</f>
        <v>41264.389814814815</v>
      </c>
      <c r="T2296" s="11">
        <f>(((I2296/60)/60)/24)+DATE(1970,1,1)+(-8/24)</f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>LEFT(N2297,SEARCH("/",N2297)-1)</f>
        <v>music</v>
      </c>
      <c r="R2297" t="str">
        <f>RIGHT(N2297,LEN(N2297)-SEARCH("/",N2297))</f>
        <v>rock</v>
      </c>
      <c r="S2297" s="11">
        <f>(((J2297/60)/60)/24)+DATE(1970,1,1)+(-8/24)</f>
        <v>41270.621018518512</v>
      </c>
      <c r="T2297" s="11">
        <f>(((I2297/60)/60)/24)+DATE(1970,1,1)+(-8/24)</f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>LEFT(N2298,SEARCH("/",N2298)-1)</f>
        <v>music</v>
      </c>
      <c r="R2298" t="str">
        <f>RIGHT(N2298,LEN(N2298)-SEARCH("/",N2298))</f>
        <v>rock</v>
      </c>
      <c r="S2298" s="11">
        <f>(((J2298/60)/60)/24)+DATE(1970,1,1)+(-8/24)</f>
        <v>40927.39844907407</v>
      </c>
      <c r="T2298" s="11">
        <f>(((I2298/60)/60)/24)+DATE(1970,1,1)+(-8/24)</f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>LEFT(N2299,SEARCH("/",N2299)-1)</f>
        <v>music</v>
      </c>
      <c r="R2299" t="str">
        <f>RIGHT(N2299,LEN(N2299)-SEARCH("/",N2299))</f>
        <v>rock</v>
      </c>
      <c r="S2299" s="11">
        <f>(((J2299/60)/60)/24)+DATE(1970,1,1)+(-8/24)</f>
        <v>40947.70890046296</v>
      </c>
      <c r="T2299" s="11">
        <f>(((I2299/60)/60)/24)+DATE(1970,1,1)+(-8/24)</f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>LEFT(N2300,SEARCH("/",N2300)-1)</f>
        <v>music</v>
      </c>
      <c r="R2300" t="str">
        <f>RIGHT(N2300,LEN(N2300)-SEARCH("/",N2300))</f>
        <v>rock</v>
      </c>
      <c r="S2300" s="11">
        <f>(((J2300/60)/60)/24)+DATE(1970,1,1)+(-8/24)</f>
        <v>41694.507326388884</v>
      </c>
      <c r="T2300" s="11">
        <f>(((I2300/60)/60)/24)+DATE(1970,1,1)+(-8/24)</f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>LEFT(N2301,SEARCH("/",N2301)-1)</f>
        <v>music</v>
      </c>
      <c r="R2301" t="str">
        <f>RIGHT(N2301,LEN(N2301)-SEARCH("/",N2301))</f>
        <v>rock</v>
      </c>
      <c r="S2301" s="11">
        <f>(((J2301/60)/60)/24)+DATE(1970,1,1)+(-8/24)</f>
        <v>40564.699178240735</v>
      </c>
      <c r="T2301" s="11">
        <f>(((I2301/60)/60)/24)+DATE(1970,1,1)+(-8/24)</f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>LEFT(N2302,SEARCH("/",N2302)-1)</f>
        <v>music</v>
      </c>
      <c r="R2302" t="str">
        <f>RIGHT(N2302,LEN(N2302)-SEARCH("/",N2302))</f>
        <v>rock</v>
      </c>
      <c r="S2302" s="11">
        <f>(((J2302/60)/60)/24)+DATE(1970,1,1)+(-8/24)</f>
        <v>41074.393703703703</v>
      </c>
      <c r="T2302" s="11">
        <f>(((I2302/60)/60)/24)+DATE(1970,1,1)+(-8/24)</f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>LEFT(N2303,SEARCH("/",N2303)-1)</f>
        <v>music</v>
      </c>
      <c r="R2303" t="str">
        <f>RIGHT(N2303,LEN(N2303)-SEARCH("/",N2303))</f>
        <v>indie rock</v>
      </c>
      <c r="S2303" s="11">
        <f>(((J2303/60)/60)/24)+DATE(1970,1,1)+(-8/24)</f>
        <v>41415.813611111109</v>
      </c>
      <c r="T2303" s="11">
        <f>(((I2303/60)/60)/24)+DATE(1970,1,1)+(-8/24)</f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>LEFT(N2304,SEARCH("/",N2304)-1)</f>
        <v>music</v>
      </c>
      <c r="R2304" t="str">
        <f>RIGHT(N2304,LEN(N2304)-SEARCH("/",N2304))</f>
        <v>indie rock</v>
      </c>
      <c r="S2304" s="11">
        <f>(((J2304/60)/60)/24)+DATE(1970,1,1)+(-8/24)</f>
        <v>41605.535115740735</v>
      </c>
      <c r="T2304" s="11">
        <f>(((I2304/60)/60)/24)+DATE(1970,1,1)+(-8/24)</f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>LEFT(N2305,SEARCH("/",N2305)-1)</f>
        <v>music</v>
      </c>
      <c r="R2305" t="str">
        <f>RIGHT(N2305,LEN(N2305)-SEARCH("/",N2305))</f>
        <v>indie rock</v>
      </c>
      <c r="S2305" s="11">
        <f>(((J2305/60)/60)/24)+DATE(1970,1,1)+(-8/24)</f>
        <v>40849.777731481481</v>
      </c>
      <c r="T2305" s="11">
        <f>(((I2305/60)/60)/24)+DATE(1970,1,1)+(-8/24)</f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>LEFT(N2306,SEARCH("/",N2306)-1)</f>
        <v>music</v>
      </c>
      <c r="R2306" t="str">
        <f>RIGHT(N2306,LEN(N2306)-SEARCH("/",N2306))</f>
        <v>indie rock</v>
      </c>
      <c r="S2306" s="11">
        <f>(((J2306/60)/60)/24)+DATE(1970,1,1)+(-8/24)</f>
        <v>40502.482534722221</v>
      </c>
      <c r="T2306" s="11">
        <f>(((I2306/60)/60)/24)+DATE(1970,1,1)+(-8/24)</f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>LEFT(N2307,SEARCH("/",N2307)-1)</f>
        <v>music</v>
      </c>
      <c r="R2307" t="str">
        <f>RIGHT(N2307,LEN(N2307)-SEARCH("/",N2307))</f>
        <v>indie rock</v>
      </c>
      <c r="S2307" s="11">
        <f>(((J2307/60)/60)/24)+DATE(1970,1,1)+(-8/24)</f>
        <v>41834.361944444441</v>
      </c>
      <c r="T2307" s="11">
        <f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>LEFT(N2308,SEARCH("/",N2308)-1)</f>
        <v>music</v>
      </c>
      <c r="R2308" t="str">
        <f>RIGHT(N2308,LEN(N2308)-SEARCH("/",N2308))</f>
        <v>indie rock</v>
      </c>
      <c r="S2308" s="11">
        <f>(((J2308/60)/60)/24)+DATE(1970,1,1)+(-8/24)</f>
        <v>40947.834826388884</v>
      </c>
      <c r="T2308" s="11">
        <f>(((I2308/60)/60)/24)+DATE(1970,1,1)+(-8/24)</f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>LEFT(N2309,SEARCH("/",N2309)-1)</f>
        <v>music</v>
      </c>
      <c r="R2309" t="str">
        <f>RIGHT(N2309,LEN(N2309)-SEARCH("/",N2309))</f>
        <v>indie rock</v>
      </c>
      <c r="S2309" s="11">
        <f>(((J2309/60)/60)/24)+DATE(1970,1,1)+(-8/24)</f>
        <v>41004.469131944439</v>
      </c>
      <c r="T2309" s="11">
        <f>(((I2309/60)/60)/24)+DATE(1970,1,1)+(-8/24)</f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>LEFT(N2310,SEARCH("/",N2310)-1)</f>
        <v>music</v>
      </c>
      <c r="R2310" t="str">
        <f>RIGHT(N2310,LEN(N2310)-SEARCH("/",N2310))</f>
        <v>indie rock</v>
      </c>
      <c r="S2310" s="11">
        <f>(((J2310/60)/60)/24)+DATE(1970,1,1)+(-8/24)</f>
        <v>41851.629583333335</v>
      </c>
      <c r="T2310" s="11">
        <f>(((I2310/60)/60)/24)+DATE(1970,1,1)+(-8/24)</f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>LEFT(N2311,SEARCH("/",N2311)-1)</f>
        <v>music</v>
      </c>
      <c r="R2311" t="str">
        <f>RIGHT(N2311,LEN(N2311)-SEARCH("/",N2311))</f>
        <v>indie rock</v>
      </c>
      <c r="S2311" s="11">
        <f>(((J2311/60)/60)/24)+DATE(1970,1,1)+(-8/24)</f>
        <v>41307.654363425921</v>
      </c>
      <c r="T2311" s="11">
        <f>(((I2311/60)/60)/24)+DATE(1970,1,1)+(-8/24)</f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>LEFT(N2312,SEARCH("/",N2312)-1)</f>
        <v>music</v>
      </c>
      <c r="R2312" t="str">
        <f>RIGHT(N2312,LEN(N2312)-SEARCH("/",N2312))</f>
        <v>indie rock</v>
      </c>
      <c r="S2312" s="11">
        <f>(((J2312/60)/60)/24)+DATE(1970,1,1)+(-8/24)</f>
        <v>41324.460821759254</v>
      </c>
      <c r="T2312" s="11">
        <f>(((I2312/60)/60)/24)+DATE(1970,1,1)+(-8/24)</f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>LEFT(N2313,SEARCH("/",N2313)-1)</f>
        <v>music</v>
      </c>
      <c r="R2313" t="str">
        <f>RIGHT(N2313,LEN(N2313)-SEARCH("/",N2313))</f>
        <v>indie rock</v>
      </c>
      <c r="S2313" s="11">
        <f>(((J2313/60)/60)/24)+DATE(1970,1,1)+(-8/24)</f>
        <v>41735.671168981477</v>
      </c>
      <c r="T2313" s="11">
        <f>(((I2313/60)/60)/24)+DATE(1970,1,1)+(-8/24)</f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>LEFT(N2314,SEARCH("/",N2314)-1)</f>
        <v>music</v>
      </c>
      <c r="R2314" t="str">
        <f>RIGHT(N2314,LEN(N2314)-SEARCH("/",N2314))</f>
        <v>indie rock</v>
      </c>
      <c r="S2314" s="11">
        <f>(((J2314/60)/60)/24)+DATE(1970,1,1)+(-8/24)</f>
        <v>41716.299513888887</v>
      </c>
      <c r="T2314" s="11">
        <f>(((I2314/60)/60)/24)+DATE(1970,1,1)+(-8/24)</f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>LEFT(N2315,SEARCH("/",N2315)-1)</f>
        <v>music</v>
      </c>
      <c r="R2315" t="str">
        <f>RIGHT(N2315,LEN(N2315)-SEARCH("/",N2315))</f>
        <v>indie rock</v>
      </c>
      <c r="S2315" s="11">
        <f>(((J2315/60)/60)/24)+DATE(1970,1,1)+(-8/24)</f>
        <v>41002.625300925924</v>
      </c>
      <c r="T2315" s="11">
        <f>(((I2315/60)/60)/24)+DATE(1970,1,1)+(-8/24)</f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>LEFT(N2316,SEARCH("/",N2316)-1)</f>
        <v>music</v>
      </c>
      <c r="R2316" t="str">
        <f>RIGHT(N2316,LEN(N2316)-SEARCH("/",N2316))</f>
        <v>indie rock</v>
      </c>
      <c r="S2316" s="11">
        <f>(((J2316/60)/60)/24)+DATE(1970,1,1)+(-8/24)</f>
        <v>41037.218252314815</v>
      </c>
      <c r="T2316" s="11">
        <f>(((I2316/60)/60)/24)+DATE(1970,1,1)+(-8/24)</f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>LEFT(N2317,SEARCH("/",N2317)-1)</f>
        <v>music</v>
      </c>
      <c r="R2317" t="str">
        <f>RIGHT(N2317,LEN(N2317)-SEARCH("/",N2317))</f>
        <v>indie rock</v>
      </c>
      <c r="S2317" s="11">
        <f>(((J2317/60)/60)/24)+DATE(1970,1,1)+(-8/24)</f>
        <v>41004.392858796295</v>
      </c>
      <c r="T2317" s="11">
        <f>(((I2317/60)/60)/24)+DATE(1970,1,1)+(-8/24)</f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>LEFT(N2318,SEARCH("/",N2318)-1)</f>
        <v>music</v>
      </c>
      <c r="R2318" t="str">
        <f>RIGHT(N2318,LEN(N2318)-SEARCH("/",N2318))</f>
        <v>indie rock</v>
      </c>
      <c r="S2318" s="11">
        <f>(((J2318/60)/60)/24)+DATE(1970,1,1)+(-8/24)</f>
        <v>40079.391782407409</v>
      </c>
      <c r="T2318" s="11">
        <f>(((I2318/60)/60)/24)+DATE(1970,1,1)+(-8/24)</f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>LEFT(N2319,SEARCH("/",N2319)-1)</f>
        <v>music</v>
      </c>
      <c r="R2319" t="str">
        <f>RIGHT(N2319,LEN(N2319)-SEARCH("/",N2319))</f>
        <v>indie rock</v>
      </c>
      <c r="S2319" s="11">
        <f>(((J2319/60)/60)/24)+DATE(1970,1,1)+(-8/24)</f>
        <v>40192.20890046296</v>
      </c>
      <c r="T2319" s="11">
        <f>(((I2319/60)/60)/24)+DATE(1970,1,1)+(-8/24)</f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>LEFT(N2320,SEARCH("/",N2320)-1)</f>
        <v>music</v>
      </c>
      <c r="R2320" t="str">
        <f>RIGHT(N2320,LEN(N2320)-SEARCH("/",N2320))</f>
        <v>indie rock</v>
      </c>
      <c r="S2320" s="11">
        <f>(((J2320/60)/60)/24)+DATE(1970,1,1)+(-8/24)</f>
        <v>40050.310347222221</v>
      </c>
      <c r="T2320" s="11">
        <f>(((I2320/60)/60)/24)+DATE(1970,1,1)+(-8/24)</f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>LEFT(N2321,SEARCH("/",N2321)-1)</f>
        <v>music</v>
      </c>
      <c r="R2321" t="str">
        <f>RIGHT(N2321,LEN(N2321)-SEARCH("/",N2321))</f>
        <v>indie rock</v>
      </c>
      <c r="S2321" s="11">
        <f>(((J2321/60)/60)/24)+DATE(1970,1,1)+(-8/24)</f>
        <v>41592.748668981476</v>
      </c>
      <c r="T2321" s="11">
        <f>(((I2321/60)/60)/24)+DATE(1970,1,1)+(-8/24)</f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>LEFT(N2322,SEARCH("/",N2322)-1)</f>
        <v>music</v>
      </c>
      <c r="R2322" t="str">
        <f>RIGHT(N2322,LEN(N2322)-SEARCH("/",N2322))</f>
        <v>indie rock</v>
      </c>
      <c r="S2322" s="11">
        <f>(((J2322/60)/60)/24)+DATE(1970,1,1)+(-8/24)</f>
        <v>41696.483796296292</v>
      </c>
      <c r="T2322" s="11">
        <f>(((I2322/60)/60)/24)+DATE(1970,1,1)+(-8/24)</f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>LEFT(N2323,SEARCH("/",N2323)-1)</f>
        <v>food</v>
      </c>
      <c r="R2323" t="str">
        <f>RIGHT(N2323,LEN(N2323)-SEARCH("/",N2323))</f>
        <v>small batch</v>
      </c>
      <c r="S2323" s="11">
        <f>(((J2323/60)/60)/24)+DATE(1970,1,1)+(-8/24)</f>
        <v>42798.927094907405</v>
      </c>
      <c r="T2323" s="11">
        <f>(((I2323/60)/60)/24)+DATE(1970,1,1)+(-8/24)</f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>LEFT(N2324,SEARCH("/",N2324)-1)</f>
        <v>food</v>
      </c>
      <c r="R2324" t="str">
        <f>RIGHT(N2324,LEN(N2324)-SEARCH("/",N2324))</f>
        <v>small batch</v>
      </c>
      <c r="S2324" s="11">
        <f>(((J2324/60)/60)/24)+DATE(1970,1,1)+(-8/24)</f>
        <v>42804.562141203707</v>
      </c>
      <c r="T2324" s="11">
        <f>(((I2324/60)/60)/24)+DATE(1970,1,1)+(-8/24)</f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>LEFT(N2325,SEARCH("/",N2325)-1)</f>
        <v>food</v>
      </c>
      <c r="R2325" t="str">
        <f>RIGHT(N2325,LEN(N2325)-SEARCH("/",N2325))</f>
        <v>small batch</v>
      </c>
      <c r="S2325" s="11">
        <f>(((J2325/60)/60)/24)+DATE(1970,1,1)+(-8/24)</f>
        <v>42807.42184027777</v>
      </c>
      <c r="T2325" s="11">
        <f>(((I2325/60)/60)/24)+DATE(1970,1,1)+(-8/24)</f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>LEFT(N2326,SEARCH("/",N2326)-1)</f>
        <v>food</v>
      </c>
      <c r="R2326" t="str">
        <f>RIGHT(N2326,LEN(N2326)-SEARCH("/",N2326))</f>
        <v>small batch</v>
      </c>
      <c r="S2326" s="11">
        <f>(((J2326/60)/60)/24)+DATE(1970,1,1)+(-8/24)</f>
        <v>42790.55190972222</v>
      </c>
      <c r="T2326" s="11">
        <f>(((I2326/60)/60)/24)+DATE(1970,1,1)+(-8/24)</f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>LEFT(N2327,SEARCH("/",N2327)-1)</f>
        <v>food</v>
      </c>
      <c r="R2327" t="str">
        <f>RIGHT(N2327,LEN(N2327)-SEARCH("/",N2327))</f>
        <v>small batch</v>
      </c>
      <c r="S2327" s="11">
        <f>(((J2327/60)/60)/24)+DATE(1970,1,1)+(-8/24)</f>
        <v>42793.689016203702</v>
      </c>
      <c r="T2327" s="11">
        <f>(((I2327/60)/60)/24)+DATE(1970,1,1)+(-8/24)</f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>LEFT(N2328,SEARCH("/",N2328)-1)</f>
        <v>food</v>
      </c>
      <c r="R2328" t="str">
        <f>RIGHT(N2328,LEN(N2328)-SEARCH("/",N2328))</f>
        <v>small batch</v>
      </c>
      <c r="S2328" s="11">
        <f>(((J2328/60)/60)/24)+DATE(1970,1,1)+(-8/24)</f>
        <v>42803.700787037036</v>
      </c>
      <c r="T2328" s="11">
        <f>(((I2328/60)/60)/24)+DATE(1970,1,1)+(-8/24)</f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>LEFT(N2329,SEARCH("/",N2329)-1)</f>
        <v>food</v>
      </c>
      <c r="R2329" t="str">
        <f>RIGHT(N2329,LEN(N2329)-SEARCH("/",N2329))</f>
        <v>small batch</v>
      </c>
      <c r="S2329" s="11">
        <f>(((J2329/60)/60)/24)+DATE(1970,1,1)+(-8/24)</f>
        <v>41842.583796296298</v>
      </c>
      <c r="T2329" s="11">
        <f>(((I2329/60)/60)/24)+DATE(1970,1,1)+(-8/24)</f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>LEFT(N2330,SEARCH("/",N2330)-1)</f>
        <v>food</v>
      </c>
      <c r="R2330" t="str">
        <f>RIGHT(N2330,LEN(N2330)-SEARCH("/",N2330))</f>
        <v>small batch</v>
      </c>
      <c r="S2330" s="11">
        <f>(((J2330/60)/60)/24)+DATE(1970,1,1)+(-8/24)</f>
        <v>42139.448344907411</v>
      </c>
      <c r="T2330" s="11">
        <f>(((I2330/60)/60)/24)+DATE(1970,1,1)+(-8/24)</f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>LEFT(N2331,SEARCH("/",N2331)-1)</f>
        <v>food</v>
      </c>
      <c r="R2331" t="str">
        <f>RIGHT(N2331,LEN(N2331)-SEARCH("/",N2331))</f>
        <v>small batch</v>
      </c>
      <c r="S2331" s="11">
        <f>(((J2331/60)/60)/24)+DATE(1970,1,1)+(-8/24)</f>
        <v>41807.291041666664</v>
      </c>
      <c r="T2331" s="11">
        <f>(((I2331/60)/60)/24)+DATE(1970,1,1)+(-8/24)</f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>LEFT(N2332,SEARCH("/",N2332)-1)</f>
        <v>food</v>
      </c>
      <c r="R2332" t="str">
        <f>RIGHT(N2332,LEN(N2332)-SEARCH("/",N2332))</f>
        <v>small batch</v>
      </c>
      <c r="S2332" s="11">
        <f>(((J2332/60)/60)/24)+DATE(1970,1,1)+(-8/24)</f>
        <v>42332.566469907404</v>
      </c>
      <c r="T2332" s="11">
        <f>(((I2332/60)/60)/24)+DATE(1970,1,1)+(-8/24)</f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>LEFT(N2333,SEARCH("/",N2333)-1)</f>
        <v>food</v>
      </c>
      <c r="R2333" t="str">
        <f>RIGHT(N2333,LEN(N2333)-SEARCH("/",N2333))</f>
        <v>small batch</v>
      </c>
      <c r="S2333" s="11">
        <f>(((J2333/60)/60)/24)+DATE(1970,1,1)+(-8/24)</f>
        <v>41838.672337962962</v>
      </c>
      <c r="T2333" s="11">
        <f>(((I2333/60)/60)/24)+DATE(1970,1,1)+(-8/24)</f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>LEFT(N2334,SEARCH("/",N2334)-1)</f>
        <v>food</v>
      </c>
      <c r="R2334" t="str">
        <f>RIGHT(N2334,LEN(N2334)-SEARCH("/",N2334))</f>
        <v>small batch</v>
      </c>
      <c r="S2334" s="11">
        <f>(((J2334/60)/60)/24)+DATE(1970,1,1)+(-8/24)</f>
        <v>42011.294803240737</v>
      </c>
      <c r="T2334" s="11">
        <f>(((I2334/60)/60)/24)+DATE(1970,1,1)+(-8/24)</f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>LEFT(N2335,SEARCH("/",N2335)-1)</f>
        <v>food</v>
      </c>
      <c r="R2335" t="str">
        <f>RIGHT(N2335,LEN(N2335)-SEARCH("/",N2335))</f>
        <v>small batch</v>
      </c>
      <c r="S2335" s="11">
        <f>(((J2335/60)/60)/24)+DATE(1970,1,1)+(-8/24)</f>
        <v>41767.317013888889</v>
      </c>
      <c r="T2335" s="11">
        <f>(((I2335/60)/60)/24)+DATE(1970,1,1)+(-8/24)</f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>LEFT(N2336,SEARCH("/",N2336)-1)</f>
        <v>food</v>
      </c>
      <c r="R2336" t="str">
        <f>RIGHT(N2336,LEN(N2336)-SEARCH("/",N2336))</f>
        <v>small batch</v>
      </c>
      <c r="S2336" s="11">
        <f>(((J2336/60)/60)/24)+DATE(1970,1,1)+(-8/24)</f>
        <v>41918.336782407401</v>
      </c>
      <c r="T2336" s="11">
        <f>(((I2336/60)/60)/24)+DATE(1970,1,1)+(-8/24)</f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>LEFT(N2337,SEARCH("/",N2337)-1)</f>
        <v>food</v>
      </c>
      <c r="R2337" t="str">
        <f>RIGHT(N2337,LEN(N2337)-SEARCH("/",N2337))</f>
        <v>small batch</v>
      </c>
      <c r="S2337" s="11">
        <f>(((J2337/60)/60)/24)+DATE(1970,1,1)+(-8/24)</f>
        <v>41771.238923611112</v>
      </c>
      <c r="T2337" s="11">
        <f>(((I2337/60)/60)/24)+DATE(1970,1,1)+(-8/24)</f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>LEFT(N2338,SEARCH("/",N2338)-1)</f>
        <v>food</v>
      </c>
      <c r="R2338" t="str">
        <f>RIGHT(N2338,LEN(N2338)-SEARCH("/",N2338))</f>
        <v>small batch</v>
      </c>
      <c r="S2338" s="11">
        <f>(((J2338/60)/60)/24)+DATE(1970,1,1)+(-8/24)</f>
        <v>41666.591377314813</v>
      </c>
      <c r="T2338" s="11">
        <f>(((I2338/60)/60)/24)+DATE(1970,1,1)+(-8/24)</f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>LEFT(N2339,SEARCH("/",N2339)-1)</f>
        <v>food</v>
      </c>
      <c r="R2339" t="str">
        <f>RIGHT(N2339,LEN(N2339)-SEARCH("/",N2339))</f>
        <v>small batch</v>
      </c>
      <c r="S2339" s="11">
        <f>(((J2339/60)/60)/24)+DATE(1970,1,1)+(-8/24)</f>
        <v>41786.307210648149</v>
      </c>
      <c r="T2339" s="11">
        <f>(((I2339/60)/60)/24)+DATE(1970,1,1)+(-8/24)</f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>LEFT(N2340,SEARCH("/",N2340)-1)</f>
        <v>food</v>
      </c>
      <c r="R2340" t="str">
        <f>RIGHT(N2340,LEN(N2340)-SEARCH("/",N2340))</f>
        <v>small batch</v>
      </c>
      <c r="S2340" s="11">
        <f>(((J2340/60)/60)/24)+DATE(1970,1,1)+(-8/24)</f>
        <v>41789.563472222217</v>
      </c>
      <c r="T2340" s="11">
        <f>(((I2340/60)/60)/24)+DATE(1970,1,1)+(-8/24)</f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>LEFT(N2341,SEARCH("/",N2341)-1)</f>
        <v>food</v>
      </c>
      <c r="R2341" t="str">
        <f>RIGHT(N2341,LEN(N2341)-SEARCH("/",N2341))</f>
        <v>small batch</v>
      </c>
      <c r="S2341" s="11">
        <f>(((J2341/60)/60)/24)+DATE(1970,1,1)+(-8/24)</f>
        <v>42692.466539351844</v>
      </c>
      <c r="T2341" s="11">
        <f>(((I2341/60)/60)/24)+DATE(1970,1,1)+(-8/24)</f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>LEFT(N2342,SEARCH("/",N2342)-1)</f>
        <v>food</v>
      </c>
      <c r="R2342" t="str">
        <f>RIGHT(N2342,LEN(N2342)-SEARCH("/",N2342))</f>
        <v>small batch</v>
      </c>
      <c r="S2342" s="11">
        <f>(((J2342/60)/60)/24)+DATE(1970,1,1)+(-8/24)</f>
        <v>42643.309467592589</v>
      </c>
      <c r="T2342" s="11">
        <f>(((I2342/60)/60)/24)+DATE(1970,1,1)+(-8/24)</f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>LEFT(N2343,SEARCH("/",N2343)-1)</f>
        <v>technology</v>
      </c>
      <c r="R2343" t="str">
        <f>RIGHT(N2343,LEN(N2343)-SEARCH("/",N2343))</f>
        <v>web</v>
      </c>
      <c r="S2343" s="11">
        <f>(((J2343/60)/60)/24)+DATE(1970,1,1)+(-8/24)</f>
        <v>42167.480370370373</v>
      </c>
      <c r="T2343" s="11">
        <f>(((I2343/60)/60)/24)+DATE(1970,1,1)+(-8/24)</f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>LEFT(N2344,SEARCH("/",N2344)-1)</f>
        <v>technology</v>
      </c>
      <c r="R2344" t="str">
        <f>RIGHT(N2344,LEN(N2344)-SEARCH("/",N2344))</f>
        <v>web</v>
      </c>
      <c r="S2344" s="11">
        <f>(((J2344/60)/60)/24)+DATE(1970,1,1)+(-8/24)</f>
        <v>41897.36886574074</v>
      </c>
      <c r="T2344" s="11">
        <f>(((I2344/60)/60)/24)+DATE(1970,1,1)+(-8/24)</f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>LEFT(N2345,SEARCH("/",N2345)-1)</f>
        <v>technology</v>
      </c>
      <c r="R2345" t="str">
        <f>RIGHT(N2345,LEN(N2345)-SEARCH("/",N2345))</f>
        <v>web</v>
      </c>
      <c r="S2345" s="11">
        <f>(((J2345/60)/60)/24)+DATE(1970,1,1)+(-8/24)</f>
        <v>42327.491956018515</v>
      </c>
      <c r="T2345" s="11">
        <f>(((I2345/60)/60)/24)+DATE(1970,1,1)+(-8/24)</f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>LEFT(N2346,SEARCH("/",N2346)-1)</f>
        <v>technology</v>
      </c>
      <c r="R2346" t="str">
        <f>RIGHT(N2346,LEN(N2346)-SEARCH("/",N2346))</f>
        <v>web</v>
      </c>
      <c r="S2346" s="11">
        <f>(((J2346/60)/60)/24)+DATE(1970,1,1)+(-8/24)</f>
        <v>42515.394317129627</v>
      </c>
      <c r="T2346" s="11">
        <f>(((I2346/60)/60)/24)+DATE(1970,1,1)+(-8/24)</f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>LEFT(N2347,SEARCH("/",N2347)-1)</f>
        <v>technology</v>
      </c>
      <c r="R2347" t="str">
        <f>RIGHT(N2347,LEN(N2347)-SEARCH("/",N2347))</f>
        <v>web</v>
      </c>
      <c r="S2347" s="11">
        <f>(((J2347/60)/60)/24)+DATE(1970,1,1)+(-8/24)</f>
        <v>42059.66847222222</v>
      </c>
      <c r="T2347" s="11">
        <f>(((I2347/60)/60)/24)+DATE(1970,1,1)+(-8/24)</f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>LEFT(N2348,SEARCH("/",N2348)-1)</f>
        <v>technology</v>
      </c>
      <c r="R2348" t="str">
        <f>RIGHT(N2348,LEN(N2348)-SEARCH("/",N2348))</f>
        <v>web</v>
      </c>
      <c r="S2348" s="11">
        <f>(((J2348/60)/60)/24)+DATE(1970,1,1)+(-8/24)</f>
        <v>42615.465636574074</v>
      </c>
      <c r="T2348" s="11">
        <f>(((I2348/60)/60)/24)+DATE(1970,1,1)+(-8/24)</f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>LEFT(N2349,SEARCH("/",N2349)-1)</f>
        <v>technology</v>
      </c>
      <c r="R2349" t="str">
        <f>RIGHT(N2349,LEN(N2349)-SEARCH("/",N2349))</f>
        <v>web</v>
      </c>
      <c r="S2349" s="11">
        <f>(((J2349/60)/60)/24)+DATE(1970,1,1)+(-8/24)</f>
        <v>42577.274027777778</v>
      </c>
      <c r="T2349" s="11">
        <f>(((I2349/60)/60)/24)+DATE(1970,1,1)+(-8/24)</f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>LEFT(N2350,SEARCH("/",N2350)-1)</f>
        <v>technology</v>
      </c>
      <c r="R2350" t="str">
        <f>RIGHT(N2350,LEN(N2350)-SEARCH("/",N2350))</f>
        <v>web</v>
      </c>
      <c r="S2350" s="11">
        <f>(((J2350/60)/60)/24)+DATE(1970,1,1)+(-8/24)</f>
        <v>42360.598819444444</v>
      </c>
      <c r="T2350" s="11">
        <f>(((I2350/60)/60)/24)+DATE(1970,1,1)+(-8/24)</f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>LEFT(N2351,SEARCH("/",N2351)-1)</f>
        <v>technology</v>
      </c>
      <c r="R2351" t="str">
        <f>RIGHT(N2351,LEN(N2351)-SEARCH("/",N2351))</f>
        <v>web</v>
      </c>
      <c r="S2351" s="11">
        <f>(((J2351/60)/60)/24)+DATE(1970,1,1)+(-8/24)</f>
        <v>42198.442453703705</v>
      </c>
      <c r="T2351" s="11">
        <f>(((I2351/60)/60)/24)+DATE(1970,1,1)+(-8/24)</f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>LEFT(N2352,SEARCH("/",N2352)-1)</f>
        <v>technology</v>
      </c>
      <c r="R2352" t="str">
        <f>RIGHT(N2352,LEN(N2352)-SEARCH("/",N2352))</f>
        <v>web</v>
      </c>
      <c r="S2352" s="11">
        <f>(((J2352/60)/60)/24)+DATE(1970,1,1)+(-8/24)</f>
        <v>42708.508912037032</v>
      </c>
      <c r="T2352" s="11">
        <f>(((I2352/60)/60)/24)+DATE(1970,1,1)+(-8/24)</f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>LEFT(N2353,SEARCH("/",N2353)-1)</f>
        <v>technology</v>
      </c>
      <c r="R2353" t="str">
        <f>RIGHT(N2353,LEN(N2353)-SEARCH("/",N2353))</f>
        <v>web</v>
      </c>
      <c r="S2353" s="11">
        <f>(((J2353/60)/60)/24)+DATE(1970,1,1)+(-8/24)</f>
        <v>42093.767812500002</v>
      </c>
      <c r="T2353" s="11">
        <f>(((I2353/60)/60)/24)+DATE(1970,1,1)+(-8/24)</f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>LEFT(N2354,SEARCH("/",N2354)-1)</f>
        <v>technology</v>
      </c>
      <c r="R2354" t="str">
        <f>RIGHT(N2354,LEN(N2354)-SEARCH("/",N2354))</f>
        <v>web</v>
      </c>
      <c r="S2354" s="11">
        <f>(((J2354/60)/60)/24)+DATE(1970,1,1)+(-8/24)</f>
        <v>42101.300370370365</v>
      </c>
      <c r="T2354" s="11">
        <f>(((I2354/60)/60)/24)+DATE(1970,1,1)+(-8/24)</f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>LEFT(N2355,SEARCH("/",N2355)-1)</f>
        <v>technology</v>
      </c>
      <c r="R2355" t="str">
        <f>RIGHT(N2355,LEN(N2355)-SEARCH("/",N2355))</f>
        <v>web</v>
      </c>
      <c r="S2355" s="11">
        <f>(((J2355/60)/60)/24)+DATE(1970,1,1)+(-8/24)</f>
        <v>42103.342847222222</v>
      </c>
      <c r="T2355" s="11">
        <f>(((I2355/60)/60)/24)+DATE(1970,1,1)+(-8/24)</f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>LEFT(N2356,SEARCH("/",N2356)-1)</f>
        <v>technology</v>
      </c>
      <c r="R2356" t="str">
        <f>RIGHT(N2356,LEN(N2356)-SEARCH("/",N2356))</f>
        <v>web</v>
      </c>
      <c r="S2356" s="11">
        <f>(((J2356/60)/60)/24)+DATE(1970,1,1)+(-8/24)</f>
        <v>41954.38958333333</v>
      </c>
      <c r="T2356" s="11">
        <f>(((I2356/60)/60)/24)+DATE(1970,1,1)+(-8/24)</f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>LEFT(N2357,SEARCH("/",N2357)-1)</f>
        <v>technology</v>
      </c>
      <c r="R2357" t="str">
        <f>RIGHT(N2357,LEN(N2357)-SEARCH("/",N2357))</f>
        <v>web</v>
      </c>
      <c r="S2357" s="11">
        <f>(((J2357/60)/60)/24)+DATE(1970,1,1)+(-8/24)</f>
        <v>42096.584907407399</v>
      </c>
      <c r="T2357" s="11">
        <f>(((I2357/60)/60)/24)+DATE(1970,1,1)+(-8/24)</f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>LEFT(N2358,SEARCH("/",N2358)-1)</f>
        <v>technology</v>
      </c>
      <c r="R2358" t="str">
        <f>RIGHT(N2358,LEN(N2358)-SEARCH("/",N2358))</f>
        <v>web</v>
      </c>
      <c r="S2358" s="11">
        <f>(((J2358/60)/60)/24)+DATE(1970,1,1)+(-8/24)</f>
        <v>42130.450277777774</v>
      </c>
      <c r="T2358" s="11">
        <f>(((I2358/60)/60)/24)+DATE(1970,1,1)+(-8/24)</f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>LEFT(N2359,SEARCH("/",N2359)-1)</f>
        <v>technology</v>
      </c>
      <c r="R2359" t="str">
        <f>RIGHT(N2359,LEN(N2359)-SEARCH("/",N2359))</f>
        <v>web</v>
      </c>
      <c r="S2359" s="11">
        <f>(((J2359/60)/60)/24)+DATE(1970,1,1)+(-8/24)</f>
        <v>42264.286782407398</v>
      </c>
      <c r="T2359" s="11">
        <f>(((I2359/60)/60)/24)+DATE(1970,1,1)+(-8/24)</f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>LEFT(N2360,SEARCH("/",N2360)-1)</f>
        <v>technology</v>
      </c>
      <c r="R2360" t="str">
        <f>RIGHT(N2360,LEN(N2360)-SEARCH("/",N2360))</f>
        <v>web</v>
      </c>
      <c r="S2360" s="11">
        <f>(((J2360/60)/60)/24)+DATE(1970,1,1)+(-8/24)</f>
        <v>41978.597638888888</v>
      </c>
      <c r="T2360" s="11">
        <f>(((I2360/60)/60)/24)+DATE(1970,1,1)+(-8/24)</f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>LEFT(N2361,SEARCH("/",N2361)-1)</f>
        <v>technology</v>
      </c>
      <c r="R2361" t="str">
        <f>RIGHT(N2361,LEN(N2361)-SEARCH("/",N2361))</f>
        <v>web</v>
      </c>
      <c r="S2361" s="11">
        <f>(((J2361/60)/60)/24)+DATE(1970,1,1)+(-8/24)</f>
        <v>42159.316249999996</v>
      </c>
      <c r="T2361" s="11">
        <f>(((I2361/60)/60)/24)+DATE(1970,1,1)+(-8/24)</f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>LEFT(N2362,SEARCH("/",N2362)-1)</f>
        <v>technology</v>
      </c>
      <c r="R2362" t="str">
        <f>RIGHT(N2362,LEN(N2362)-SEARCH("/",N2362))</f>
        <v>web</v>
      </c>
      <c r="S2362" s="11">
        <f>(((J2362/60)/60)/24)+DATE(1970,1,1)+(-8/24)</f>
        <v>42377.373611111114</v>
      </c>
      <c r="T2362" s="11">
        <f>(((I2362/60)/60)/24)+DATE(1970,1,1)+(-8/24)</f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>LEFT(N2363,SEARCH("/",N2363)-1)</f>
        <v>technology</v>
      </c>
      <c r="R2363" t="str">
        <f>RIGHT(N2363,LEN(N2363)-SEARCH("/",N2363))</f>
        <v>web</v>
      </c>
      <c r="S2363" s="11">
        <f>(((J2363/60)/60)/24)+DATE(1970,1,1)+(-8/24)</f>
        <v>42466.525555555556</v>
      </c>
      <c r="T2363" s="11">
        <f>(((I2363/60)/60)/24)+DATE(1970,1,1)+(-8/24)</f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>LEFT(N2364,SEARCH("/",N2364)-1)</f>
        <v>technology</v>
      </c>
      <c r="R2364" t="str">
        <f>RIGHT(N2364,LEN(N2364)-SEARCH("/",N2364))</f>
        <v>web</v>
      </c>
      <c r="S2364" s="11">
        <f>(((J2364/60)/60)/24)+DATE(1970,1,1)+(-8/24)</f>
        <v>41954.35497685185</v>
      </c>
      <c r="T2364" s="11">
        <f>(((I2364/60)/60)/24)+DATE(1970,1,1)+(-8/24)</f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>LEFT(N2365,SEARCH("/",N2365)-1)</f>
        <v>technology</v>
      </c>
      <c r="R2365" t="str">
        <f>RIGHT(N2365,LEN(N2365)-SEARCH("/",N2365))</f>
        <v>web</v>
      </c>
      <c r="S2365" s="11">
        <f>(((J2365/60)/60)/24)+DATE(1970,1,1)+(-8/24)</f>
        <v>42321.678240740737</v>
      </c>
      <c r="T2365" s="11">
        <f>(((I2365/60)/60)/24)+DATE(1970,1,1)+(-8/24)</f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>LEFT(N2366,SEARCH("/",N2366)-1)</f>
        <v>technology</v>
      </c>
      <c r="R2366" t="str">
        <f>RIGHT(N2366,LEN(N2366)-SEARCH("/",N2366))</f>
        <v>web</v>
      </c>
      <c r="S2366" s="11">
        <f>(((J2366/60)/60)/24)+DATE(1970,1,1)+(-8/24)</f>
        <v>42248.601342592585</v>
      </c>
      <c r="T2366" s="11">
        <f>(((I2366/60)/60)/24)+DATE(1970,1,1)+(-8/24)</f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>LEFT(N2367,SEARCH("/",N2367)-1)</f>
        <v>technology</v>
      </c>
      <c r="R2367" t="str">
        <f>RIGHT(N2367,LEN(N2367)-SEARCH("/",N2367))</f>
        <v>web</v>
      </c>
      <c r="S2367" s="11">
        <f>(((J2367/60)/60)/24)+DATE(1970,1,1)+(-8/24)</f>
        <v>42346.403067129628</v>
      </c>
      <c r="T2367" s="11">
        <f>(((I2367/60)/60)/24)+DATE(1970,1,1)+(-8/24)</f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>LEFT(N2368,SEARCH("/",N2368)-1)</f>
        <v>technology</v>
      </c>
      <c r="R2368" t="str">
        <f>RIGHT(N2368,LEN(N2368)-SEARCH("/",N2368))</f>
        <v>web</v>
      </c>
      <c r="S2368" s="11">
        <f>(((J2368/60)/60)/24)+DATE(1970,1,1)+(-8/24)</f>
        <v>42268.198298611103</v>
      </c>
      <c r="T2368" s="11">
        <f>(((I2368/60)/60)/24)+DATE(1970,1,1)+(-8/24)</f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>LEFT(N2369,SEARCH("/",N2369)-1)</f>
        <v>technology</v>
      </c>
      <c r="R2369" t="str">
        <f>RIGHT(N2369,LEN(N2369)-SEARCH("/",N2369))</f>
        <v>web</v>
      </c>
      <c r="S2369" s="11">
        <f>(((J2369/60)/60)/24)+DATE(1970,1,1)+(-8/24)</f>
        <v>42425.636759259258</v>
      </c>
      <c r="T2369" s="11">
        <f>(((I2369/60)/60)/24)+DATE(1970,1,1)+(-8/24)</f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>LEFT(N2370,SEARCH("/",N2370)-1)</f>
        <v>technology</v>
      </c>
      <c r="R2370" t="str">
        <f>RIGHT(N2370,LEN(N2370)-SEARCH("/",N2370))</f>
        <v>web</v>
      </c>
      <c r="S2370" s="11">
        <f>(((J2370/60)/60)/24)+DATE(1970,1,1)+(-8/24)</f>
        <v>42063.388483796291</v>
      </c>
      <c r="T2370" s="11">
        <f>(((I2370/60)/60)/24)+DATE(1970,1,1)+(-8/24)</f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>LEFT(N2371,SEARCH("/",N2371)-1)</f>
        <v>technology</v>
      </c>
      <c r="R2371" t="str">
        <f>RIGHT(N2371,LEN(N2371)-SEARCH("/",N2371))</f>
        <v>web</v>
      </c>
      <c r="S2371" s="11">
        <f>(((J2371/60)/60)/24)+DATE(1970,1,1)+(-8/24)</f>
        <v>42380.47929398148</v>
      </c>
      <c r="T2371" s="11">
        <f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>LEFT(N2372,SEARCH("/",N2372)-1)</f>
        <v>technology</v>
      </c>
      <c r="R2372" t="str">
        <f>RIGHT(N2372,LEN(N2372)-SEARCH("/",N2372))</f>
        <v>web</v>
      </c>
      <c r="S2372" s="11">
        <f>(((J2372/60)/60)/24)+DATE(1970,1,1)+(-8/24)</f>
        <v>41960.855798611105</v>
      </c>
      <c r="T2372" s="11">
        <f>(((I2372/60)/60)/24)+DATE(1970,1,1)+(-8/24)</f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>LEFT(N2373,SEARCH("/",N2373)-1)</f>
        <v>technology</v>
      </c>
      <c r="R2373" t="str">
        <f>RIGHT(N2373,LEN(N2373)-SEARCH("/",N2373))</f>
        <v>web</v>
      </c>
      <c r="S2373" s="11">
        <f>(((J2373/60)/60)/24)+DATE(1970,1,1)+(-8/24)</f>
        <v>42150.444398148145</v>
      </c>
      <c r="T2373" s="11">
        <f>(((I2373/60)/60)/24)+DATE(1970,1,1)+(-8/24)</f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>LEFT(N2374,SEARCH("/",N2374)-1)</f>
        <v>technology</v>
      </c>
      <c r="R2374" t="str">
        <f>RIGHT(N2374,LEN(N2374)-SEARCH("/",N2374))</f>
        <v>web</v>
      </c>
      <c r="S2374" s="11">
        <f>(((J2374/60)/60)/24)+DATE(1970,1,1)+(-8/24)</f>
        <v>42087.735775462956</v>
      </c>
      <c r="T2374" s="11">
        <f>(((I2374/60)/60)/24)+DATE(1970,1,1)+(-8/24)</f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>LEFT(N2375,SEARCH("/",N2375)-1)</f>
        <v>technology</v>
      </c>
      <c r="R2375" t="str">
        <f>RIGHT(N2375,LEN(N2375)-SEARCH("/",N2375))</f>
        <v>web</v>
      </c>
      <c r="S2375" s="11">
        <f>(((J2375/60)/60)/24)+DATE(1970,1,1)+(-8/24)</f>
        <v>42215.328981481485</v>
      </c>
      <c r="T2375" s="11">
        <f>(((I2375/60)/60)/24)+DATE(1970,1,1)+(-8/24)</f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>LEFT(N2376,SEARCH("/",N2376)-1)</f>
        <v>technology</v>
      </c>
      <c r="R2376" t="str">
        <f>RIGHT(N2376,LEN(N2376)-SEARCH("/",N2376))</f>
        <v>web</v>
      </c>
      <c r="S2376" s="11">
        <f>(((J2376/60)/60)/24)+DATE(1970,1,1)+(-8/24)</f>
        <v>42017.509953703695</v>
      </c>
      <c r="T2376" s="11">
        <f>(((I2376/60)/60)/24)+DATE(1970,1,1)+(-8/24)</f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>LEFT(N2377,SEARCH("/",N2377)-1)</f>
        <v>technology</v>
      </c>
      <c r="R2377" t="str">
        <f>RIGHT(N2377,LEN(N2377)-SEARCH("/",N2377))</f>
        <v>web</v>
      </c>
      <c r="S2377" s="11">
        <f>(((J2377/60)/60)/24)+DATE(1970,1,1)+(-8/24)</f>
        <v>42592.502743055556</v>
      </c>
      <c r="T2377" s="11">
        <f>(((I2377/60)/60)/24)+DATE(1970,1,1)+(-8/24)</f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>LEFT(N2378,SEARCH("/",N2378)-1)</f>
        <v>technology</v>
      </c>
      <c r="R2378" t="str">
        <f>RIGHT(N2378,LEN(N2378)-SEARCH("/",N2378))</f>
        <v>web</v>
      </c>
      <c r="S2378" s="11">
        <f>(((J2378/60)/60)/24)+DATE(1970,1,1)+(-8/24)</f>
        <v>42318.592199074068</v>
      </c>
      <c r="T2378" s="11">
        <f>(((I2378/60)/60)/24)+DATE(1970,1,1)+(-8/24)</f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>LEFT(N2379,SEARCH("/",N2379)-1)</f>
        <v>technology</v>
      </c>
      <c r="R2379" t="str">
        <f>RIGHT(N2379,LEN(N2379)-SEARCH("/",N2379))</f>
        <v>web</v>
      </c>
      <c r="S2379" s="11">
        <f>(((J2379/60)/60)/24)+DATE(1970,1,1)+(-8/24)</f>
        <v>42669.536840277775</v>
      </c>
      <c r="T2379" s="11">
        <f>(((I2379/60)/60)/24)+DATE(1970,1,1)+(-8/24)</f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>LEFT(N2380,SEARCH("/",N2380)-1)</f>
        <v>technology</v>
      </c>
      <c r="R2380" t="str">
        <f>RIGHT(N2380,LEN(N2380)-SEARCH("/",N2380))</f>
        <v>web</v>
      </c>
      <c r="S2380" s="11">
        <f>(((J2380/60)/60)/24)+DATE(1970,1,1)+(-8/24)</f>
        <v>42212.679745370369</v>
      </c>
      <c r="T2380" s="11">
        <f>(((I2380/60)/60)/24)+DATE(1970,1,1)+(-8/24)</f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>LEFT(N2381,SEARCH("/",N2381)-1)</f>
        <v>technology</v>
      </c>
      <c r="R2381" t="str">
        <f>RIGHT(N2381,LEN(N2381)-SEARCH("/",N2381))</f>
        <v>web</v>
      </c>
      <c r="S2381" s="11">
        <f>(((J2381/60)/60)/24)+DATE(1970,1,1)+(-8/24)</f>
        <v>42236.683055555557</v>
      </c>
      <c r="T2381" s="11">
        <f>(((I2381/60)/60)/24)+DATE(1970,1,1)+(-8/24)</f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>LEFT(N2382,SEARCH("/",N2382)-1)</f>
        <v>technology</v>
      </c>
      <c r="R2382" t="str">
        <f>RIGHT(N2382,LEN(N2382)-SEARCH("/",N2382))</f>
        <v>web</v>
      </c>
      <c r="S2382" s="11">
        <f>(((J2382/60)/60)/24)+DATE(1970,1,1)+(-8/24)</f>
        <v>42248.459976851846</v>
      </c>
      <c r="T2382" s="11">
        <f>(((I2382/60)/60)/24)+DATE(1970,1,1)+(-8/24)</f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>LEFT(N2383,SEARCH("/",N2383)-1)</f>
        <v>technology</v>
      </c>
      <c r="R2383" t="str">
        <f>RIGHT(N2383,LEN(N2383)-SEARCH("/",N2383))</f>
        <v>web</v>
      </c>
      <c r="S2383" s="11">
        <f>(((J2383/60)/60)/24)+DATE(1970,1,1)+(-8/24)</f>
        <v>42074.602407407401</v>
      </c>
      <c r="T2383" s="11">
        <f>(((I2383/60)/60)/24)+DATE(1970,1,1)+(-8/24)</f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>LEFT(N2384,SEARCH("/",N2384)-1)</f>
        <v>technology</v>
      </c>
      <c r="R2384" t="str">
        <f>RIGHT(N2384,LEN(N2384)-SEARCH("/",N2384))</f>
        <v>web</v>
      </c>
      <c r="S2384" s="11">
        <f>(((J2384/60)/60)/24)+DATE(1970,1,1)+(-8/24)</f>
        <v>42194.854201388887</v>
      </c>
      <c r="T2384" s="11">
        <f>(((I2384/60)/60)/24)+DATE(1970,1,1)+(-8/24)</f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>LEFT(N2385,SEARCH("/",N2385)-1)</f>
        <v>technology</v>
      </c>
      <c r="R2385" t="str">
        <f>RIGHT(N2385,LEN(N2385)-SEARCH("/",N2385))</f>
        <v>web</v>
      </c>
      <c r="S2385" s="11">
        <f>(((J2385/60)/60)/24)+DATE(1970,1,1)+(-8/24)</f>
        <v>42026.723460648143</v>
      </c>
      <c r="T2385" s="11">
        <f>(((I2385/60)/60)/24)+DATE(1970,1,1)+(-8/24)</f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>LEFT(N2386,SEARCH("/",N2386)-1)</f>
        <v>technology</v>
      </c>
      <c r="R2386" t="str">
        <f>RIGHT(N2386,LEN(N2386)-SEARCH("/",N2386))</f>
        <v>web</v>
      </c>
      <c r="S2386" s="11">
        <f>(((J2386/60)/60)/24)+DATE(1970,1,1)+(-8/24)</f>
        <v>41926.734293981477</v>
      </c>
      <c r="T2386" s="11">
        <f>(((I2386/60)/60)/24)+DATE(1970,1,1)+(-8/24)</f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>LEFT(N2387,SEARCH("/",N2387)-1)</f>
        <v>technology</v>
      </c>
      <c r="R2387" t="str">
        <f>RIGHT(N2387,LEN(N2387)-SEARCH("/",N2387))</f>
        <v>web</v>
      </c>
      <c r="S2387" s="11">
        <f>(((J2387/60)/60)/24)+DATE(1970,1,1)+(-8/24)</f>
        <v>42191.368425925924</v>
      </c>
      <c r="T2387" s="11">
        <f>(((I2387/60)/60)/24)+DATE(1970,1,1)+(-8/24)</f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>LEFT(N2388,SEARCH("/",N2388)-1)</f>
        <v>technology</v>
      </c>
      <c r="R2388" t="str">
        <f>RIGHT(N2388,LEN(N2388)-SEARCH("/",N2388))</f>
        <v>web</v>
      </c>
      <c r="S2388" s="11">
        <f>(((J2388/60)/60)/24)+DATE(1970,1,1)+(-8/24)</f>
        <v>41954.504907407405</v>
      </c>
      <c r="T2388" s="11">
        <f>(((I2388/60)/60)/24)+DATE(1970,1,1)+(-8/24)</f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>LEFT(N2389,SEARCH("/",N2389)-1)</f>
        <v>technology</v>
      </c>
      <c r="R2389" t="str">
        <f>RIGHT(N2389,LEN(N2389)-SEARCH("/",N2389))</f>
        <v>web</v>
      </c>
      <c r="S2389" s="11">
        <f>(((J2389/60)/60)/24)+DATE(1970,1,1)+(-8/24)</f>
        <v>42528.293287037035</v>
      </c>
      <c r="T2389" s="11">
        <f>(((I2389/60)/60)/24)+DATE(1970,1,1)+(-8/24)</f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>LEFT(N2390,SEARCH("/",N2390)-1)</f>
        <v>technology</v>
      </c>
      <c r="R2390" t="str">
        <f>RIGHT(N2390,LEN(N2390)-SEARCH("/",N2390))</f>
        <v>web</v>
      </c>
      <c r="S2390" s="11">
        <f>(((J2390/60)/60)/24)+DATE(1970,1,1)+(-8/24)</f>
        <v>41989.520358796297</v>
      </c>
      <c r="T2390" s="11">
        <f>(((I2390/60)/60)/24)+DATE(1970,1,1)+(-8/24)</f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>LEFT(N2391,SEARCH("/",N2391)-1)</f>
        <v>technology</v>
      </c>
      <c r="R2391" t="str">
        <f>RIGHT(N2391,LEN(N2391)-SEARCH("/",N2391))</f>
        <v>web</v>
      </c>
      <c r="S2391" s="11">
        <f>(((J2391/60)/60)/24)+DATE(1970,1,1)+(-8/24)</f>
        <v>42179.320046296292</v>
      </c>
      <c r="T2391" s="11">
        <f>(((I2391/60)/60)/24)+DATE(1970,1,1)+(-8/24)</f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>LEFT(N2392,SEARCH("/",N2392)-1)</f>
        <v>technology</v>
      </c>
      <c r="R2392" t="str">
        <f>RIGHT(N2392,LEN(N2392)-SEARCH("/",N2392))</f>
        <v>web</v>
      </c>
      <c r="S2392" s="11">
        <f>(((J2392/60)/60)/24)+DATE(1970,1,1)+(-8/24)</f>
        <v>41967.928981481477</v>
      </c>
      <c r="T2392" s="11">
        <f>(((I2392/60)/60)/24)+DATE(1970,1,1)+(-8/24)</f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>LEFT(N2393,SEARCH("/",N2393)-1)</f>
        <v>technology</v>
      </c>
      <c r="R2393" t="str">
        <f>RIGHT(N2393,LEN(N2393)-SEARCH("/",N2393))</f>
        <v>web</v>
      </c>
      <c r="S2393" s="11">
        <f>(((J2393/60)/60)/24)+DATE(1970,1,1)+(-8/24)</f>
        <v>42064.461157407401</v>
      </c>
      <c r="T2393" s="11">
        <f>(((I2393/60)/60)/24)+DATE(1970,1,1)+(-8/24)</f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>LEFT(N2394,SEARCH("/",N2394)-1)</f>
        <v>technology</v>
      </c>
      <c r="R2394" t="str">
        <f>RIGHT(N2394,LEN(N2394)-SEARCH("/",N2394))</f>
        <v>web</v>
      </c>
      <c r="S2394" s="11">
        <f>(((J2394/60)/60)/24)+DATE(1970,1,1)+(-8/24)</f>
        <v>42275.787303240737</v>
      </c>
      <c r="T2394" s="11">
        <f>(((I2394/60)/60)/24)+DATE(1970,1,1)+(-8/24)</f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>LEFT(N2395,SEARCH("/",N2395)-1)</f>
        <v>technology</v>
      </c>
      <c r="R2395" t="str">
        <f>RIGHT(N2395,LEN(N2395)-SEARCH("/",N2395))</f>
        <v>web</v>
      </c>
      <c r="S2395" s="11">
        <f>(((J2395/60)/60)/24)+DATE(1970,1,1)+(-8/24)</f>
        <v>42194.315011574072</v>
      </c>
      <c r="T2395" s="11">
        <f>(((I2395/60)/60)/24)+DATE(1970,1,1)+(-8/24)</f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>LEFT(N2396,SEARCH("/",N2396)-1)</f>
        <v>technology</v>
      </c>
      <c r="R2396" t="str">
        <f>RIGHT(N2396,LEN(N2396)-SEARCH("/",N2396))</f>
        <v>web</v>
      </c>
      <c r="S2396" s="11">
        <f>(((J2396/60)/60)/24)+DATE(1970,1,1)+(-8/24)</f>
        <v>42031.02885416666</v>
      </c>
      <c r="T2396" s="11">
        <f>(((I2396/60)/60)/24)+DATE(1970,1,1)+(-8/24)</f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>LEFT(N2397,SEARCH("/",N2397)-1)</f>
        <v>technology</v>
      </c>
      <c r="R2397" t="str">
        <f>RIGHT(N2397,LEN(N2397)-SEARCH("/",N2397))</f>
        <v>web</v>
      </c>
      <c r="S2397" s="11">
        <f>(((J2397/60)/60)/24)+DATE(1970,1,1)+(-8/24)</f>
        <v>42716.788043981483</v>
      </c>
      <c r="T2397" s="11">
        <f>(((I2397/60)/60)/24)+DATE(1970,1,1)+(-8/24)</f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>LEFT(N2398,SEARCH("/",N2398)-1)</f>
        <v>technology</v>
      </c>
      <c r="R2398" t="str">
        <f>RIGHT(N2398,LEN(N2398)-SEARCH("/",N2398))</f>
        <v>web</v>
      </c>
      <c r="S2398" s="11">
        <f>(((J2398/60)/60)/24)+DATE(1970,1,1)+(-8/24)</f>
        <v>42262.515717592592</v>
      </c>
      <c r="T2398" s="11">
        <f>(((I2398/60)/60)/24)+DATE(1970,1,1)+(-8/24)</f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>LEFT(N2399,SEARCH("/",N2399)-1)</f>
        <v>technology</v>
      </c>
      <c r="R2399" t="str">
        <f>RIGHT(N2399,LEN(N2399)-SEARCH("/",N2399))</f>
        <v>web</v>
      </c>
      <c r="S2399" s="11">
        <f>(((J2399/60)/60)/24)+DATE(1970,1,1)+(-8/24)</f>
        <v>41976.551574074074</v>
      </c>
      <c r="T2399" s="11">
        <f>(((I2399/60)/60)/24)+DATE(1970,1,1)+(-8/24)</f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>LEFT(N2400,SEARCH("/",N2400)-1)</f>
        <v>technology</v>
      </c>
      <c r="R2400" t="str">
        <f>RIGHT(N2400,LEN(N2400)-SEARCH("/",N2400))</f>
        <v>web</v>
      </c>
      <c r="S2400" s="11">
        <f>(((J2400/60)/60)/24)+DATE(1970,1,1)+(-8/24)</f>
        <v>42157.583148148151</v>
      </c>
      <c r="T2400" s="11">
        <f>(((I2400/60)/60)/24)+DATE(1970,1,1)+(-8/24)</f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>LEFT(N2401,SEARCH("/",N2401)-1)</f>
        <v>technology</v>
      </c>
      <c r="R2401" t="str">
        <f>RIGHT(N2401,LEN(N2401)-SEARCH("/",N2401))</f>
        <v>web</v>
      </c>
      <c r="S2401" s="11">
        <f>(((J2401/60)/60)/24)+DATE(1970,1,1)+(-8/24)</f>
        <v>41956.519745370366</v>
      </c>
      <c r="T2401" s="11">
        <f>(((I2401/60)/60)/24)+DATE(1970,1,1)+(-8/24)</f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>LEFT(N2402,SEARCH("/",N2402)-1)</f>
        <v>technology</v>
      </c>
      <c r="R2402" t="str">
        <f>RIGHT(N2402,LEN(N2402)-SEARCH("/",N2402))</f>
        <v>web</v>
      </c>
      <c r="S2402" s="11">
        <f>(((J2402/60)/60)/24)+DATE(1970,1,1)+(-8/24)</f>
        <v>42443.934768518513</v>
      </c>
      <c r="T2402" s="11">
        <f>(((I2402/60)/60)/24)+DATE(1970,1,1)+(-8/24)</f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>LEFT(N2403,SEARCH("/",N2403)-1)</f>
        <v>food</v>
      </c>
      <c r="R2403" t="str">
        <f>RIGHT(N2403,LEN(N2403)-SEARCH("/",N2403))</f>
        <v>food trucks</v>
      </c>
      <c r="S2403" s="11">
        <f>(((J2403/60)/60)/24)+DATE(1970,1,1)+(-8/24)</f>
        <v>42374.489537037036</v>
      </c>
      <c r="T2403" s="11">
        <f>(((I2403/60)/60)/24)+DATE(1970,1,1)+(-8/24)</f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>LEFT(N2404,SEARCH("/",N2404)-1)</f>
        <v>food</v>
      </c>
      <c r="R2404" t="str">
        <f>RIGHT(N2404,LEN(N2404)-SEARCH("/",N2404))</f>
        <v>food trucks</v>
      </c>
      <c r="S2404" s="11">
        <f>(((J2404/60)/60)/24)+DATE(1970,1,1)+(-8/24)</f>
        <v>42107.34642361111</v>
      </c>
      <c r="T2404" s="11">
        <f>(((I2404/60)/60)/24)+DATE(1970,1,1)+(-8/24)</f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>LEFT(N2405,SEARCH("/",N2405)-1)</f>
        <v>food</v>
      </c>
      <c r="R2405" t="str">
        <f>RIGHT(N2405,LEN(N2405)-SEARCH("/",N2405))</f>
        <v>food trucks</v>
      </c>
      <c r="S2405" s="11">
        <f>(((J2405/60)/60)/24)+DATE(1970,1,1)+(-8/24)</f>
        <v>42399.549282407403</v>
      </c>
      <c r="T2405" s="11">
        <f>(((I2405/60)/60)/24)+DATE(1970,1,1)+(-8/24)</f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>LEFT(N2406,SEARCH("/",N2406)-1)</f>
        <v>food</v>
      </c>
      <c r="R2406" t="str">
        <f>RIGHT(N2406,LEN(N2406)-SEARCH("/",N2406))</f>
        <v>food trucks</v>
      </c>
      <c r="S2406" s="11">
        <f>(((J2406/60)/60)/24)+DATE(1970,1,1)+(-8/24)</f>
        <v>42341.706099537034</v>
      </c>
      <c r="T2406" s="11">
        <f>(((I2406/60)/60)/24)+DATE(1970,1,1)+(-8/24)</f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>LEFT(N2407,SEARCH("/",N2407)-1)</f>
        <v>food</v>
      </c>
      <c r="R2407" t="str">
        <f>RIGHT(N2407,LEN(N2407)-SEARCH("/",N2407))</f>
        <v>food trucks</v>
      </c>
      <c r="S2407" s="11">
        <f>(((J2407/60)/60)/24)+DATE(1970,1,1)+(-8/24)</f>
        <v>42595.252025462956</v>
      </c>
      <c r="T2407" s="11">
        <f>(((I2407/60)/60)/24)+DATE(1970,1,1)+(-8/24)</f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>LEFT(N2408,SEARCH("/",N2408)-1)</f>
        <v>food</v>
      </c>
      <c r="R2408" t="str">
        <f>RIGHT(N2408,LEN(N2408)-SEARCH("/",N2408))</f>
        <v>food trucks</v>
      </c>
      <c r="S2408" s="11">
        <f>(((J2408/60)/60)/24)+DATE(1970,1,1)+(-8/24)</f>
        <v>41982.777662037035</v>
      </c>
      <c r="T2408" s="11">
        <f>(((I2408/60)/60)/24)+DATE(1970,1,1)+(-8/24)</f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>LEFT(N2409,SEARCH("/",N2409)-1)</f>
        <v>food</v>
      </c>
      <c r="R2409" t="str">
        <f>RIGHT(N2409,LEN(N2409)-SEARCH("/",N2409))</f>
        <v>food trucks</v>
      </c>
      <c r="S2409" s="11">
        <f>(((J2409/60)/60)/24)+DATE(1970,1,1)+(-8/24)</f>
        <v>42082.242222222216</v>
      </c>
      <c r="T2409" s="11">
        <f>(((I2409/60)/60)/24)+DATE(1970,1,1)+(-8/24)</f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>LEFT(N2410,SEARCH("/",N2410)-1)</f>
        <v>food</v>
      </c>
      <c r="R2410" t="str">
        <f>RIGHT(N2410,LEN(N2410)-SEARCH("/",N2410))</f>
        <v>food trucks</v>
      </c>
      <c r="S2410" s="11">
        <f>(((J2410/60)/60)/24)+DATE(1970,1,1)+(-8/24)</f>
        <v>41918.80737268518</v>
      </c>
      <c r="T2410" s="11">
        <f>(((I2410/60)/60)/24)+DATE(1970,1,1)+(-8/24)</f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>LEFT(N2411,SEARCH("/",N2411)-1)</f>
        <v>food</v>
      </c>
      <c r="R2411" t="str">
        <f>RIGHT(N2411,LEN(N2411)-SEARCH("/",N2411))</f>
        <v>food trucks</v>
      </c>
      <c r="S2411" s="11">
        <f>(((J2411/60)/60)/24)+DATE(1970,1,1)+(-8/24)</f>
        <v>42204.542534722219</v>
      </c>
      <c r="T2411" s="11">
        <f>(((I2411/60)/60)/24)+DATE(1970,1,1)+(-8/24)</f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>LEFT(N2412,SEARCH("/",N2412)-1)</f>
        <v>food</v>
      </c>
      <c r="R2412" t="str">
        <f>RIGHT(N2412,LEN(N2412)-SEARCH("/",N2412))</f>
        <v>food trucks</v>
      </c>
      <c r="S2412" s="11">
        <f>(((J2412/60)/60)/24)+DATE(1970,1,1)+(-8/24)</f>
        <v>42224.074942129628</v>
      </c>
      <c r="T2412" s="11">
        <f>(((I2412/60)/60)/24)+DATE(1970,1,1)+(-8/24)</f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>LEFT(N2413,SEARCH("/",N2413)-1)</f>
        <v>food</v>
      </c>
      <c r="R2413" t="str">
        <f>RIGHT(N2413,LEN(N2413)-SEARCH("/",N2413))</f>
        <v>food trucks</v>
      </c>
      <c r="S2413" s="11">
        <f>(((J2413/60)/60)/24)+DATE(1970,1,1)+(-8/24)</f>
        <v>42211.399097222216</v>
      </c>
      <c r="T2413" s="11">
        <f>(((I2413/60)/60)/24)+DATE(1970,1,1)+(-8/24)</f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>LEFT(N2414,SEARCH("/",N2414)-1)</f>
        <v>food</v>
      </c>
      <c r="R2414" t="str">
        <f>RIGHT(N2414,LEN(N2414)-SEARCH("/",N2414))</f>
        <v>food trucks</v>
      </c>
      <c r="S2414" s="11">
        <f>(((J2414/60)/60)/24)+DATE(1970,1,1)+(-8/24)</f>
        <v>42655.403622685182</v>
      </c>
      <c r="T2414" s="11">
        <f>(((I2414/60)/60)/24)+DATE(1970,1,1)+(-8/24)</f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>LEFT(N2415,SEARCH("/",N2415)-1)</f>
        <v>food</v>
      </c>
      <c r="R2415" t="str">
        <f>RIGHT(N2415,LEN(N2415)-SEARCH("/",N2415))</f>
        <v>food trucks</v>
      </c>
      <c r="S2415" s="11">
        <f>(((J2415/60)/60)/24)+DATE(1970,1,1)+(-8/24)</f>
        <v>41759.776412037034</v>
      </c>
      <c r="T2415" s="11">
        <f>(((I2415/60)/60)/24)+DATE(1970,1,1)+(-8/24)</f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>LEFT(N2416,SEARCH("/",N2416)-1)</f>
        <v>food</v>
      </c>
      <c r="R2416" t="str">
        <f>RIGHT(N2416,LEN(N2416)-SEARCH("/",N2416))</f>
        <v>food trucks</v>
      </c>
      <c r="S2416" s="11">
        <f>(((J2416/60)/60)/24)+DATE(1970,1,1)+(-8/24)</f>
        <v>42198.361805555549</v>
      </c>
      <c r="T2416" s="11">
        <f>(((I2416/60)/60)/24)+DATE(1970,1,1)+(-8/24)</f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>LEFT(N2417,SEARCH("/",N2417)-1)</f>
        <v>food</v>
      </c>
      <c r="R2417" t="str">
        <f>RIGHT(N2417,LEN(N2417)-SEARCH("/",N2417))</f>
        <v>food trucks</v>
      </c>
      <c r="S2417" s="11">
        <f>(((J2417/60)/60)/24)+DATE(1970,1,1)+(-8/24)</f>
        <v>42536.529467592591</v>
      </c>
      <c r="T2417" s="11">
        <f>(((I2417/60)/60)/24)+DATE(1970,1,1)+(-8/24)</f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>LEFT(N2418,SEARCH("/",N2418)-1)</f>
        <v>food</v>
      </c>
      <c r="R2418" t="str">
        <f>RIGHT(N2418,LEN(N2418)-SEARCH("/",N2418))</f>
        <v>food trucks</v>
      </c>
      <c r="S2418" s="11">
        <f>(((J2418/60)/60)/24)+DATE(1970,1,1)+(-8/24)</f>
        <v>42019.404432870368</v>
      </c>
      <c r="T2418" s="11">
        <f>(((I2418/60)/60)/24)+DATE(1970,1,1)+(-8/24)</f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>LEFT(N2419,SEARCH("/",N2419)-1)</f>
        <v>food</v>
      </c>
      <c r="R2419" t="str">
        <f>RIGHT(N2419,LEN(N2419)-SEARCH("/",N2419))</f>
        <v>food trucks</v>
      </c>
      <c r="S2419" s="11">
        <f>(((J2419/60)/60)/24)+DATE(1970,1,1)+(-8/24)</f>
        <v>41831.550775462958</v>
      </c>
      <c r="T2419" s="11">
        <f>(((I2419/60)/60)/24)+DATE(1970,1,1)+(-8/24)</f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>LEFT(N2420,SEARCH("/",N2420)-1)</f>
        <v>food</v>
      </c>
      <c r="R2420" t="str">
        <f>RIGHT(N2420,LEN(N2420)-SEARCH("/",N2420))</f>
        <v>food trucks</v>
      </c>
      <c r="S2420" s="11">
        <f>(((J2420/60)/60)/24)+DATE(1970,1,1)+(-8/24)</f>
        <v>42027.523657407401</v>
      </c>
      <c r="T2420" s="11">
        <f>(((I2420/60)/60)/24)+DATE(1970,1,1)+(-8/24)</f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>LEFT(N2421,SEARCH("/",N2421)-1)</f>
        <v>food</v>
      </c>
      <c r="R2421" t="str">
        <f>RIGHT(N2421,LEN(N2421)-SEARCH("/",N2421))</f>
        <v>food trucks</v>
      </c>
      <c r="S2421" s="11">
        <f>(((J2421/60)/60)/24)+DATE(1970,1,1)+(-8/24)</f>
        <v>41993.404965277768</v>
      </c>
      <c r="T2421" s="11">
        <f>(((I2421/60)/60)/24)+DATE(1970,1,1)+(-8/24)</f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>LEFT(N2422,SEARCH("/",N2422)-1)</f>
        <v>food</v>
      </c>
      <c r="R2422" t="str">
        <f>RIGHT(N2422,LEN(N2422)-SEARCH("/",N2422))</f>
        <v>food trucks</v>
      </c>
      <c r="S2422" s="11">
        <f>(((J2422/60)/60)/24)+DATE(1970,1,1)+(-8/24)</f>
        <v>41892.695543981477</v>
      </c>
      <c r="T2422" s="11">
        <f>(((I2422/60)/60)/24)+DATE(1970,1,1)+(-8/24)</f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>LEFT(N2423,SEARCH("/",N2423)-1)</f>
        <v>food</v>
      </c>
      <c r="R2423" t="str">
        <f>RIGHT(N2423,LEN(N2423)-SEARCH("/",N2423))</f>
        <v>food trucks</v>
      </c>
      <c r="S2423" s="11">
        <f>(((J2423/60)/60)/24)+DATE(1970,1,1)+(-8/24)</f>
        <v>42026.354120370372</v>
      </c>
      <c r="T2423" s="11">
        <f>(((I2423/60)/60)/24)+DATE(1970,1,1)+(-8/24)</f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>LEFT(N2424,SEARCH("/",N2424)-1)</f>
        <v>food</v>
      </c>
      <c r="R2424" t="str">
        <f>RIGHT(N2424,LEN(N2424)-SEARCH("/",N2424))</f>
        <v>food trucks</v>
      </c>
      <c r="S2424" s="11">
        <f>(((J2424/60)/60)/24)+DATE(1970,1,1)+(-8/24)</f>
        <v>42044.391620370363</v>
      </c>
      <c r="T2424" s="11">
        <f>(((I2424/60)/60)/24)+DATE(1970,1,1)+(-8/24)</f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>LEFT(N2425,SEARCH("/",N2425)-1)</f>
        <v>food</v>
      </c>
      <c r="R2425" t="str">
        <f>RIGHT(N2425,LEN(N2425)-SEARCH("/",N2425))</f>
        <v>food trucks</v>
      </c>
      <c r="S2425" s="11">
        <f>(((J2425/60)/60)/24)+DATE(1970,1,1)+(-8/24)</f>
        <v>41974.371412037035</v>
      </c>
      <c r="T2425" s="11">
        <f>(((I2425/60)/60)/24)+DATE(1970,1,1)+(-8/24)</f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>LEFT(N2426,SEARCH("/",N2426)-1)</f>
        <v>food</v>
      </c>
      <c r="R2426" t="str">
        <f>RIGHT(N2426,LEN(N2426)-SEARCH("/",N2426))</f>
        <v>food trucks</v>
      </c>
      <c r="S2426" s="11">
        <f>(((J2426/60)/60)/24)+DATE(1970,1,1)+(-8/24)</f>
        <v>41909.559120370366</v>
      </c>
      <c r="T2426" s="11">
        <f>(((I2426/60)/60)/24)+DATE(1970,1,1)+(-8/24)</f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>LEFT(N2427,SEARCH("/",N2427)-1)</f>
        <v>food</v>
      </c>
      <c r="R2427" t="str">
        <f>RIGHT(N2427,LEN(N2427)-SEARCH("/",N2427))</f>
        <v>food trucks</v>
      </c>
      <c r="S2427" s="11">
        <f>(((J2427/60)/60)/24)+DATE(1970,1,1)+(-8/24)</f>
        <v>42502.580428240741</v>
      </c>
      <c r="T2427" s="11">
        <f>(((I2427/60)/60)/24)+DATE(1970,1,1)+(-8/24)</f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>LEFT(N2428,SEARCH("/",N2428)-1)</f>
        <v>food</v>
      </c>
      <c r="R2428" t="str">
        <f>RIGHT(N2428,LEN(N2428)-SEARCH("/",N2428))</f>
        <v>food trucks</v>
      </c>
      <c r="S2428" s="11">
        <f>(((J2428/60)/60)/24)+DATE(1970,1,1)+(-8/24)</f>
        <v>42163.836712962955</v>
      </c>
      <c r="T2428" s="11">
        <f>(((I2428/60)/60)/24)+DATE(1970,1,1)+(-8/24)</f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>LEFT(N2429,SEARCH("/",N2429)-1)</f>
        <v>food</v>
      </c>
      <c r="R2429" t="str">
        <f>RIGHT(N2429,LEN(N2429)-SEARCH("/",N2429))</f>
        <v>food trucks</v>
      </c>
      <c r="S2429" s="11">
        <f>(((J2429/60)/60)/24)+DATE(1970,1,1)+(-8/24)</f>
        <v>42411.98533564814</v>
      </c>
      <c r="T2429" s="11">
        <f>(((I2429/60)/60)/24)+DATE(1970,1,1)+(-8/24)</f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>LEFT(N2430,SEARCH("/",N2430)-1)</f>
        <v>food</v>
      </c>
      <c r="R2430" t="str">
        <f>RIGHT(N2430,LEN(N2430)-SEARCH("/",N2430))</f>
        <v>food trucks</v>
      </c>
      <c r="S2430" s="11">
        <f>(((J2430/60)/60)/24)+DATE(1970,1,1)+(-8/24)</f>
        <v>42045.450821759259</v>
      </c>
      <c r="T2430" s="11">
        <f>(((I2430/60)/60)/24)+DATE(1970,1,1)+(-8/24)</f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>LEFT(N2431,SEARCH("/",N2431)-1)</f>
        <v>food</v>
      </c>
      <c r="R2431" t="str">
        <f>RIGHT(N2431,LEN(N2431)-SEARCH("/",N2431))</f>
        <v>food trucks</v>
      </c>
      <c r="S2431" s="11">
        <f>(((J2431/60)/60)/24)+DATE(1970,1,1)+(-8/24)</f>
        <v>42734.545902777776</v>
      </c>
      <c r="T2431" s="11">
        <f>(((I2431/60)/60)/24)+DATE(1970,1,1)+(-8/24)</f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>LEFT(N2432,SEARCH("/",N2432)-1)</f>
        <v>food</v>
      </c>
      <c r="R2432" t="str">
        <f>RIGHT(N2432,LEN(N2432)-SEARCH("/",N2432))</f>
        <v>food trucks</v>
      </c>
      <c r="S2432" s="11">
        <f>(((J2432/60)/60)/24)+DATE(1970,1,1)+(-8/24)</f>
        <v>42381.797499999993</v>
      </c>
      <c r="T2432" s="11">
        <f>(((I2432/60)/60)/24)+DATE(1970,1,1)+(-8/24)</f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>LEFT(N2433,SEARCH("/",N2433)-1)</f>
        <v>food</v>
      </c>
      <c r="R2433" t="str">
        <f>RIGHT(N2433,LEN(N2433)-SEARCH("/",N2433))</f>
        <v>food trucks</v>
      </c>
      <c r="S2433" s="11">
        <f>(((J2433/60)/60)/24)+DATE(1970,1,1)+(-8/24)</f>
        <v>42488.766354166662</v>
      </c>
      <c r="T2433" s="11">
        <f>(((I2433/60)/60)/24)+DATE(1970,1,1)+(-8/24)</f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>LEFT(N2434,SEARCH("/",N2434)-1)</f>
        <v>food</v>
      </c>
      <c r="R2434" t="str">
        <f>RIGHT(N2434,LEN(N2434)-SEARCH("/",N2434))</f>
        <v>food trucks</v>
      </c>
      <c r="S2434" s="11">
        <f>(((J2434/60)/60)/24)+DATE(1970,1,1)+(-8/24)</f>
        <v>42040.885381944441</v>
      </c>
      <c r="T2434" s="11">
        <f>(((I2434/60)/60)/24)+DATE(1970,1,1)+(-8/24)</f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>LEFT(N2435,SEARCH("/",N2435)-1)</f>
        <v>food</v>
      </c>
      <c r="R2435" t="str">
        <f>RIGHT(N2435,LEN(N2435)-SEARCH("/",N2435))</f>
        <v>food trucks</v>
      </c>
      <c r="S2435" s="11">
        <f>(((J2435/60)/60)/24)+DATE(1970,1,1)+(-8/24)</f>
        <v>42397.566469907404</v>
      </c>
      <c r="T2435" s="11">
        <f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>LEFT(N2436,SEARCH("/",N2436)-1)</f>
        <v>food</v>
      </c>
      <c r="R2436" t="str">
        <f>RIGHT(N2436,LEN(N2436)-SEARCH("/",N2436))</f>
        <v>food trucks</v>
      </c>
      <c r="S2436" s="11">
        <f>(((J2436/60)/60)/24)+DATE(1970,1,1)+(-8/24)</f>
        <v>42179.852708333325</v>
      </c>
      <c r="T2436" s="11">
        <f>(((I2436/60)/60)/24)+DATE(1970,1,1)+(-8/24)</f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>LEFT(N2437,SEARCH("/",N2437)-1)</f>
        <v>food</v>
      </c>
      <c r="R2437" t="str">
        <f>RIGHT(N2437,LEN(N2437)-SEARCH("/",N2437))</f>
        <v>food trucks</v>
      </c>
      <c r="S2437" s="11">
        <f>(((J2437/60)/60)/24)+DATE(1970,1,1)+(-8/24)</f>
        <v>42251.944282407399</v>
      </c>
      <c r="T2437" s="11">
        <f>(((I2437/60)/60)/24)+DATE(1970,1,1)+(-8/24)</f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>LEFT(N2438,SEARCH("/",N2438)-1)</f>
        <v>food</v>
      </c>
      <c r="R2438" t="str">
        <f>RIGHT(N2438,LEN(N2438)-SEARCH("/",N2438))</f>
        <v>food trucks</v>
      </c>
      <c r="S2438" s="11">
        <f>(((J2438/60)/60)/24)+DATE(1970,1,1)+(-8/24)</f>
        <v>42338.282060185178</v>
      </c>
      <c r="T2438" s="11">
        <f>(((I2438/60)/60)/24)+DATE(1970,1,1)+(-8/24)</f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>LEFT(N2439,SEARCH("/",N2439)-1)</f>
        <v>food</v>
      </c>
      <c r="R2439" t="str">
        <f>RIGHT(N2439,LEN(N2439)-SEARCH("/",N2439))</f>
        <v>food trucks</v>
      </c>
      <c r="S2439" s="11">
        <f>(((J2439/60)/60)/24)+DATE(1970,1,1)+(-8/24)</f>
        <v>42031.631805555553</v>
      </c>
      <c r="T2439" s="11">
        <f>(((I2439/60)/60)/24)+DATE(1970,1,1)+(-8/24)</f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>LEFT(N2440,SEARCH("/",N2440)-1)</f>
        <v>food</v>
      </c>
      <c r="R2440" t="str">
        <f>RIGHT(N2440,LEN(N2440)-SEARCH("/",N2440))</f>
        <v>food trucks</v>
      </c>
      <c r="S2440" s="11">
        <f>(((J2440/60)/60)/24)+DATE(1970,1,1)+(-8/24)</f>
        <v>42285.581736111104</v>
      </c>
      <c r="T2440" s="11">
        <f>(((I2440/60)/60)/24)+DATE(1970,1,1)+(-8/24)</f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>LEFT(N2441,SEARCH("/",N2441)-1)</f>
        <v>food</v>
      </c>
      <c r="R2441" t="str">
        <f>RIGHT(N2441,LEN(N2441)-SEARCH("/",N2441))</f>
        <v>food trucks</v>
      </c>
      <c r="S2441" s="11">
        <f>(((J2441/60)/60)/24)+DATE(1970,1,1)+(-8/24)</f>
        <v>42265.485289351847</v>
      </c>
      <c r="T2441" s="11">
        <f>(((I2441/60)/60)/24)+DATE(1970,1,1)+(-8/24)</f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>LEFT(N2442,SEARCH("/",N2442)-1)</f>
        <v>food</v>
      </c>
      <c r="R2442" t="str">
        <f>RIGHT(N2442,LEN(N2442)-SEARCH("/",N2442))</f>
        <v>food trucks</v>
      </c>
      <c r="S2442" s="11">
        <f>(((J2442/60)/60)/24)+DATE(1970,1,1)+(-8/24)</f>
        <v>42383.566122685181</v>
      </c>
      <c r="T2442" s="11">
        <f>(((I2442/60)/60)/24)+DATE(1970,1,1)+(-8/24)</f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>LEFT(N2443,SEARCH("/",N2443)-1)</f>
        <v>food</v>
      </c>
      <c r="R2443" t="str">
        <f>RIGHT(N2443,LEN(N2443)-SEARCH("/",N2443))</f>
        <v>small batch</v>
      </c>
      <c r="S2443" s="11">
        <f>(((J2443/60)/60)/24)+DATE(1970,1,1)+(-8/24)</f>
        <v>42186.792291666665</v>
      </c>
      <c r="T2443" s="11">
        <f>(((I2443/60)/60)/24)+DATE(1970,1,1)+(-8/24)</f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>LEFT(N2444,SEARCH("/",N2444)-1)</f>
        <v>food</v>
      </c>
      <c r="R2444" t="str">
        <f>RIGHT(N2444,LEN(N2444)-SEARCH("/",N2444))</f>
        <v>small batch</v>
      </c>
      <c r="S2444" s="11">
        <f>(((J2444/60)/60)/24)+DATE(1970,1,1)+(-8/24)</f>
        <v>42052.333657407398</v>
      </c>
      <c r="T2444" s="11">
        <f>(((I2444/60)/60)/24)+DATE(1970,1,1)+(-8/24)</f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>LEFT(N2445,SEARCH("/",N2445)-1)</f>
        <v>food</v>
      </c>
      <c r="R2445" t="str">
        <f>RIGHT(N2445,LEN(N2445)-SEARCH("/",N2445))</f>
        <v>small batch</v>
      </c>
      <c r="S2445" s="11">
        <f>(((J2445/60)/60)/24)+DATE(1970,1,1)+(-8/24)</f>
        <v>41836.291921296295</v>
      </c>
      <c r="T2445" s="11">
        <f>(((I2445/60)/60)/24)+DATE(1970,1,1)+(-8/24)</f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>LEFT(N2446,SEARCH("/",N2446)-1)</f>
        <v>food</v>
      </c>
      <c r="R2446" t="str">
        <f>RIGHT(N2446,LEN(N2446)-SEARCH("/",N2446))</f>
        <v>small batch</v>
      </c>
      <c r="S2446" s="11">
        <f>(((J2446/60)/60)/24)+DATE(1970,1,1)+(-8/24)</f>
        <v>42485.42119212963</v>
      </c>
      <c r="T2446" s="11">
        <f>(((I2446/60)/60)/24)+DATE(1970,1,1)+(-8/24)</f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>LEFT(N2447,SEARCH("/",N2447)-1)</f>
        <v>food</v>
      </c>
      <c r="R2447" t="str">
        <f>RIGHT(N2447,LEN(N2447)-SEARCH("/",N2447))</f>
        <v>small batch</v>
      </c>
      <c r="S2447" s="11">
        <f>(((J2447/60)/60)/24)+DATE(1970,1,1)+(-8/24)</f>
        <v>42242.856724537036</v>
      </c>
      <c r="T2447" s="11">
        <f>(((I2447/60)/60)/24)+DATE(1970,1,1)+(-8/24)</f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>LEFT(N2448,SEARCH("/",N2448)-1)</f>
        <v>food</v>
      </c>
      <c r="R2448" t="str">
        <f>RIGHT(N2448,LEN(N2448)-SEARCH("/",N2448))</f>
        <v>small batch</v>
      </c>
      <c r="S2448" s="11">
        <f>(((J2448/60)/60)/24)+DATE(1970,1,1)+(-8/24)</f>
        <v>42670.269340277773</v>
      </c>
      <c r="T2448" s="11">
        <f>(((I2448/60)/60)/24)+DATE(1970,1,1)+(-8/24)</f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>LEFT(N2449,SEARCH("/",N2449)-1)</f>
        <v>food</v>
      </c>
      <c r="R2449" t="str">
        <f>RIGHT(N2449,LEN(N2449)-SEARCH("/",N2449))</f>
        <v>small batch</v>
      </c>
      <c r="S2449" s="11">
        <f>(((J2449/60)/60)/24)+DATE(1970,1,1)+(-8/24)</f>
        <v>42654.13649305555</v>
      </c>
      <c r="T2449" s="11">
        <f>(((I2449/60)/60)/24)+DATE(1970,1,1)+(-8/24)</f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>LEFT(N2450,SEARCH("/",N2450)-1)</f>
        <v>food</v>
      </c>
      <c r="R2450" t="str">
        <f>RIGHT(N2450,LEN(N2450)-SEARCH("/",N2450))</f>
        <v>small batch</v>
      </c>
      <c r="S2450" s="11">
        <f>(((J2450/60)/60)/24)+DATE(1970,1,1)+(-8/24)</f>
        <v>42606.982789351845</v>
      </c>
      <c r="T2450" s="11">
        <f>(((I2450/60)/60)/24)+DATE(1970,1,1)+(-8/24)</f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>LEFT(N2451,SEARCH("/",N2451)-1)</f>
        <v>food</v>
      </c>
      <c r="R2451" t="str">
        <f>RIGHT(N2451,LEN(N2451)-SEARCH("/",N2451))</f>
        <v>small batch</v>
      </c>
      <c r="S2451" s="11">
        <f>(((J2451/60)/60)/24)+DATE(1970,1,1)+(-8/24)</f>
        <v>41942.809201388889</v>
      </c>
      <c r="T2451" s="11">
        <f>(((I2451/60)/60)/24)+DATE(1970,1,1)+(-8/24)</f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>LEFT(N2452,SEARCH("/",N2452)-1)</f>
        <v>food</v>
      </c>
      <c r="R2452" t="str">
        <f>RIGHT(N2452,LEN(N2452)-SEARCH("/",N2452))</f>
        <v>small batch</v>
      </c>
      <c r="S2452" s="11">
        <f>(((J2452/60)/60)/24)+DATE(1970,1,1)+(-8/24)</f>
        <v>41901.739074074074</v>
      </c>
      <c r="T2452" s="11">
        <f>(((I2452/60)/60)/24)+DATE(1970,1,1)+(-8/24)</f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>LEFT(N2453,SEARCH("/",N2453)-1)</f>
        <v>food</v>
      </c>
      <c r="R2453" t="str">
        <f>RIGHT(N2453,LEN(N2453)-SEARCH("/",N2453))</f>
        <v>small batch</v>
      </c>
      <c r="S2453" s="11">
        <f>(((J2453/60)/60)/24)+DATE(1970,1,1)+(-8/24)</f>
        <v>42779.575115740743</v>
      </c>
      <c r="T2453" s="11">
        <f>(((I2453/60)/60)/24)+DATE(1970,1,1)+(-8/24)</f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>LEFT(N2454,SEARCH("/",N2454)-1)</f>
        <v>food</v>
      </c>
      <c r="R2454" t="str">
        <f>RIGHT(N2454,LEN(N2454)-SEARCH("/",N2454))</f>
        <v>small batch</v>
      </c>
      <c r="S2454" s="11">
        <f>(((J2454/60)/60)/24)+DATE(1970,1,1)+(-8/24)</f>
        <v>42338.510416666664</v>
      </c>
      <c r="T2454" s="11">
        <f>(((I2454/60)/60)/24)+DATE(1970,1,1)+(-8/24)</f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>LEFT(N2455,SEARCH("/",N2455)-1)</f>
        <v>food</v>
      </c>
      <c r="R2455" t="str">
        <f>RIGHT(N2455,LEN(N2455)-SEARCH("/",N2455))</f>
        <v>small batch</v>
      </c>
      <c r="S2455" s="11">
        <f>(((J2455/60)/60)/24)+DATE(1970,1,1)+(-8/24)</f>
        <v>42738.358900462961</v>
      </c>
      <c r="T2455" s="11">
        <f>(((I2455/60)/60)/24)+DATE(1970,1,1)+(-8/24)</f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>LEFT(N2456,SEARCH("/",N2456)-1)</f>
        <v>food</v>
      </c>
      <c r="R2456" t="str">
        <f>RIGHT(N2456,LEN(N2456)-SEARCH("/",N2456))</f>
        <v>small batch</v>
      </c>
      <c r="S2456" s="11">
        <f>(((J2456/60)/60)/24)+DATE(1970,1,1)+(-8/24)</f>
        <v>42769.86814814814</v>
      </c>
      <c r="T2456" s="11">
        <f>(((I2456/60)/60)/24)+DATE(1970,1,1)+(-8/24)</f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>LEFT(N2457,SEARCH("/",N2457)-1)</f>
        <v>food</v>
      </c>
      <c r="R2457" t="str">
        <f>RIGHT(N2457,LEN(N2457)-SEARCH("/",N2457))</f>
        <v>small batch</v>
      </c>
      <c r="S2457" s="11">
        <f>(((J2457/60)/60)/24)+DATE(1970,1,1)+(-8/24)</f>
        <v>42452.448495370372</v>
      </c>
      <c r="T2457" s="11">
        <f>(((I2457/60)/60)/24)+DATE(1970,1,1)+(-8/24)</f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>LEFT(N2458,SEARCH("/",N2458)-1)</f>
        <v>food</v>
      </c>
      <c r="R2458" t="str">
        <f>RIGHT(N2458,LEN(N2458)-SEARCH("/",N2458))</f>
        <v>small batch</v>
      </c>
      <c r="S2458" s="11">
        <f>(((J2458/60)/60)/24)+DATE(1970,1,1)+(-8/24)</f>
        <v>42761.627766203703</v>
      </c>
      <c r="T2458" s="11">
        <f>(((I2458/60)/60)/24)+DATE(1970,1,1)+(-8/24)</f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>LEFT(N2459,SEARCH("/",N2459)-1)</f>
        <v>food</v>
      </c>
      <c r="R2459" t="str">
        <f>RIGHT(N2459,LEN(N2459)-SEARCH("/",N2459))</f>
        <v>small batch</v>
      </c>
      <c r="S2459" s="11">
        <f>(((J2459/60)/60)/24)+DATE(1970,1,1)+(-8/24)</f>
        <v>42423.269166666665</v>
      </c>
      <c r="T2459" s="11">
        <f>(((I2459/60)/60)/24)+DATE(1970,1,1)+(-8/24)</f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>LEFT(N2460,SEARCH("/",N2460)-1)</f>
        <v>food</v>
      </c>
      <c r="R2460" t="str">
        <f>RIGHT(N2460,LEN(N2460)-SEARCH("/",N2460))</f>
        <v>small batch</v>
      </c>
      <c r="S2460" s="11">
        <f>(((J2460/60)/60)/24)+DATE(1970,1,1)+(-8/24)</f>
        <v>42495.538402777776</v>
      </c>
      <c r="T2460" s="11">
        <f>(((I2460/60)/60)/24)+DATE(1970,1,1)+(-8/24)</f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>LEFT(N2461,SEARCH("/",N2461)-1)</f>
        <v>food</v>
      </c>
      <c r="R2461" t="str">
        <f>RIGHT(N2461,LEN(N2461)-SEARCH("/",N2461))</f>
        <v>small batch</v>
      </c>
      <c r="S2461" s="11">
        <f>(((J2461/60)/60)/24)+DATE(1970,1,1)+(-8/24)</f>
        <v>42407.304224537038</v>
      </c>
      <c r="T2461" s="11">
        <f>(((I2461/60)/60)/24)+DATE(1970,1,1)+(-8/24)</f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>LEFT(N2462,SEARCH("/",N2462)-1)</f>
        <v>food</v>
      </c>
      <c r="R2462" t="str">
        <f>RIGHT(N2462,LEN(N2462)-SEARCH("/",N2462))</f>
        <v>small batch</v>
      </c>
      <c r="S2462" s="11">
        <f>(((J2462/60)/60)/24)+DATE(1970,1,1)+(-8/24)</f>
        <v>42703.853784722225</v>
      </c>
      <c r="T2462" s="11">
        <f>(((I2462/60)/60)/24)+DATE(1970,1,1)+(-8/24)</f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>LEFT(N2463,SEARCH("/",N2463)-1)</f>
        <v>music</v>
      </c>
      <c r="R2463" t="str">
        <f>RIGHT(N2463,LEN(N2463)-SEARCH("/",N2463))</f>
        <v>indie rock</v>
      </c>
      <c r="S2463" s="11">
        <f>(((J2463/60)/60)/24)+DATE(1970,1,1)+(-8/24)</f>
        <v>40783.679363425923</v>
      </c>
      <c r="T2463" s="11">
        <f>(((I2463/60)/60)/24)+DATE(1970,1,1)+(-8/24)</f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>LEFT(N2464,SEARCH("/",N2464)-1)</f>
        <v>music</v>
      </c>
      <c r="R2464" t="str">
        <f>RIGHT(N2464,LEN(N2464)-SEARCH("/",N2464))</f>
        <v>indie rock</v>
      </c>
      <c r="S2464" s="11">
        <f>(((J2464/60)/60)/24)+DATE(1970,1,1)+(-8/24)</f>
        <v>41088.852962962963</v>
      </c>
      <c r="T2464" s="11">
        <f>(((I2464/60)/60)/24)+DATE(1970,1,1)+(-8/24)</f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>LEFT(N2465,SEARCH("/",N2465)-1)</f>
        <v>music</v>
      </c>
      <c r="R2465" t="str">
        <f>RIGHT(N2465,LEN(N2465)-SEARCH("/",N2465))</f>
        <v>indie rock</v>
      </c>
      <c r="S2465" s="11">
        <f>(((J2465/60)/60)/24)+DATE(1970,1,1)+(-8/24)</f>
        <v>41340.778067129628</v>
      </c>
      <c r="T2465" s="11">
        <f>(((I2465/60)/60)/24)+DATE(1970,1,1)+(-8/24)</f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>LEFT(N2466,SEARCH("/",N2466)-1)</f>
        <v>music</v>
      </c>
      <c r="R2466" t="str">
        <f>RIGHT(N2466,LEN(N2466)-SEARCH("/",N2466))</f>
        <v>indie rock</v>
      </c>
      <c r="S2466" s="11">
        <f>(((J2466/60)/60)/24)+DATE(1970,1,1)+(-8/24)</f>
        <v>42248.567094907405</v>
      </c>
      <c r="T2466" s="11">
        <f>(((I2466/60)/60)/24)+DATE(1970,1,1)+(-8/24)</f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>LEFT(N2467,SEARCH("/",N2467)-1)</f>
        <v>music</v>
      </c>
      <c r="R2467" t="str">
        <f>RIGHT(N2467,LEN(N2467)-SEARCH("/",N2467))</f>
        <v>indie rock</v>
      </c>
      <c r="S2467" s="11">
        <f>(((J2467/60)/60)/24)+DATE(1970,1,1)+(-8/24)</f>
        <v>41145.385972222219</v>
      </c>
      <c r="T2467" s="11">
        <f>(((I2467/60)/60)/24)+DATE(1970,1,1)+(-8/24)</f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>LEFT(N2468,SEARCH("/",N2468)-1)</f>
        <v>music</v>
      </c>
      <c r="R2468" t="str">
        <f>RIGHT(N2468,LEN(N2468)-SEARCH("/",N2468))</f>
        <v>indie rock</v>
      </c>
      <c r="S2468" s="11">
        <f>(((J2468/60)/60)/24)+DATE(1970,1,1)+(-8/24)</f>
        <v>41372.769131944442</v>
      </c>
      <c r="T2468" s="11">
        <f>(((I2468/60)/60)/24)+DATE(1970,1,1)+(-8/24)</f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>LEFT(N2469,SEARCH("/",N2469)-1)</f>
        <v>music</v>
      </c>
      <c r="R2469" t="str">
        <f>RIGHT(N2469,LEN(N2469)-SEARCH("/",N2469))</f>
        <v>indie rock</v>
      </c>
      <c r="S2469" s="11">
        <f>(((J2469/60)/60)/24)+DATE(1970,1,1)+(-8/24)</f>
        <v>41025.540868055556</v>
      </c>
      <c r="T2469" s="11">
        <f>(((I2469/60)/60)/24)+DATE(1970,1,1)+(-8/24)</f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>LEFT(N2470,SEARCH("/",N2470)-1)</f>
        <v>music</v>
      </c>
      <c r="R2470" t="str">
        <f>RIGHT(N2470,LEN(N2470)-SEARCH("/",N2470))</f>
        <v>indie rock</v>
      </c>
      <c r="S2470" s="11">
        <f>(((J2470/60)/60)/24)+DATE(1970,1,1)+(-8/24)</f>
        <v>41173.820844907401</v>
      </c>
      <c r="T2470" s="11">
        <f>(((I2470/60)/60)/24)+DATE(1970,1,1)+(-8/24)</f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>LEFT(N2471,SEARCH("/",N2471)-1)</f>
        <v>music</v>
      </c>
      <c r="R2471" t="str">
        <f>RIGHT(N2471,LEN(N2471)-SEARCH("/",N2471))</f>
        <v>indie rock</v>
      </c>
      <c r="S2471" s="11">
        <f>(((J2471/60)/60)/24)+DATE(1970,1,1)+(-8/24)</f>
        <v>40557.096400462957</v>
      </c>
      <c r="T2471" s="11">
        <f>(((I2471/60)/60)/24)+DATE(1970,1,1)+(-8/24)</f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>LEFT(N2472,SEARCH("/",N2472)-1)</f>
        <v>music</v>
      </c>
      <c r="R2472" t="str">
        <f>RIGHT(N2472,LEN(N2472)-SEARCH("/",N2472))</f>
        <v>indie rock</v>
      </c>
      <c r="S2472" s="11">
        <f>(((J2472/60)/60)/24)+DATE(1970,1,1)+(-8/24)</f>
        <v>41022.741377314815</v>
      </c>
      <c r="T2472" s="11">
        <f>(((I2472/60)/60)/24)+DATE(1970,1,1)+(-8/24)</f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>LEFT(N2473,SEARCH("/",N2473)-1)</f>
        <v>music</v>
      </c>
      <c r="R2473" t="str">
        <f>RIGHT(N2473,LEN(N2473)-SEARCH("/",N2473))</f>
        <v>indie rock</v>
      </c>
      <c r="S2473" s="11">
        <f>(((J2473/60)/60)/24)+DATE(1970,1,1)+(-8/24)</f>
        <v>40893.659629629627</v>
      </c>
      <c r="T2473" s="11">
        <f>(((I2473/60)/60)/24)+DATE(1970,1,1)+(-8/24)</f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>LEFT(N2474,SEARCH("/",N2474)-1)</f>
        <v>music</v>
      </c>
      <c r="R2474" t="str">
        <f>RIGHT(N2474,LEN(N2474)-SEARCH("/",N2474))</f>
        <v>indie rock</v>
      </c>
      <c r="S2474" s="11">
        <f>(((J2474/60)/60)/24)+DATE(1970,1,1)+(-8/24)</f>
        <v>40353.782175925924</v>
      </c>
      <c r="T2474" s="11">
        <f>(((I2474/60)/60)/24)+DATE(1970,1,1)+(-8/24)</f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>LEFT(N2475,SEARCH("/",N2475)-1)</f>
        <v>music</v>
      </c>
      <c r="R2475" t="str">
        <f>RIGHT(N2475,LEN(N2475)-SEARCH("/",N2475))</f>
        <v>indie rock</v>
      </c>
      <c r="S2475" s="11">
        <f>(((J2475/60)/60)/24)+DATE(1970,1,1)+(-8/24)</f>
        <v>41193.415150462963</v>
      </c>
      <c r="T2475" s="11">
        <f>(((I2475/60)/60)/24)+DATE(1970,1,1)+(-8/24)</f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>LEFT(N2476,SEARCH("/",N2476)-1)</f>
        <v>music</v>
      </c>
      <c r="R2476" t="str">
        <f>RIGHT(N2476,LEN(N2476)-SEARCH("/",N2476))</f>
        <v>indie rock</v>
      </c>
      <c r="S2476" s="11">
        <f>(((J2476/60)/60)/24)+DATE(1970,1,1)+(-8/24)</f>
        <v>40416.67796296296</v>
      </c>
      <c r="T2476" s="11">
        <f>(((I2476/60)/60)/24)+DATE(1970,1,1)+(-8/24)</f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>LEFT(N2477,SEARCH("/",N2477)-1)</f>
        <v>music</v>
      </c>
      <c r="R2477" t="str">
        <f>RIGHT(N2477,LEN(N2477)-SEARCH("/",N2477))</f>
        <v>indie rock</v>
      </c>
      <c r="S2477" s="11">
        <f>(((J2477/60)/60)/24)+DATE(1970,1,1)+(-8/24)</f>
        <v>40309.954340277778</v>
      </c>
      <c r="T2477" s="11">
        <f>(((I2477/60)/60)/24)+DATE(1970,1,1)+(-8/24)</f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>LEFT(N2478,SEARCH("/",N2478)-1)</f>
        <v>music</v>
      </c>
      <c r="R2478" t="str">
        <f>RIGHT(N2478,LEN(N2478)-SEARCH("/",N2478))</f>
        <v>indie rock</v>
      </c>
      <c r="S2478" s="11">
        <f>(((J2478/60)/60)/24)+DATE(1970,1,1)+(-8/24)</f>
        <v>41912.995023148142</v>
      </c>
      <c r="T2478" s="11">
        <f>(((I2478/60)/60)/24)+DATE(1970,1,1)+(-8/24)</f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>LEFT(N2479,SEARCH("/",N2479)-1)</f>
        <v>music</v>
      </c>
      <c r="R2479" t="str">
        <f>RIGHT(N2479,LEN(N2479)-SEARCH("/",N2479))</f>
        <v>indie rock</v>
      </c>
      <c r="S2479" s="11">
        <f>(((J2479/60)/60)/24)+DATE(1970,1,1)+(-8/24)</f>
        <v>41088.358159722222</v>
      </c>
      <c r="T2479" s="11">
        <f>(((I2479/60)/60)/24)+DATE(1970,1,1)+(-8/24)</f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>LEFT(N2480,SEARCH("/",N2480)-1)</f>
        <v>music</v>
      </c>
      <c r="R2480" t="str">
        <f>RIGHT(N2480,LEN(N2480)-SEARCH("/",N2480))</f>
        <v>indie rock</v>
      </c>
      <c r="S2480" s="11">
        <f>(((J2480/60)/60)/24)+DATE(1970,1,1)+(-8/24)</f>
        <v>41257.617048611108</v>
      </c>
      <c r="T2480" s="11">
        <f>(((I2480/60)/60)/24)+DATE(1970,1,1)+(-8/24)</f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>LEFT(N2481,SEARCH("/",N2481)-1)</f>
        <v>music</v>
      </c>
      <c r="R2481" t="str">
        <f>RIGHT(N2481,LEN(N2481)-SEARCH("/",N2481))</f>
        <v>indie rock</v>
      </c>
      <c r="S2481" s="11">
        <f>(((J2481/60)/60)/24)+DATE(1970,1,1)+(-8/24)</f>
        <v>41107.393449074072</v>
      </c>
      <c r="T2481" s="11">
        <f>(((I2481/60)/60)/24)+DATE(1970,1,1)+(-8/24)</f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>LEFT(N2482,SEARCH("/",N2482)-1)</f>
        <v>music</v>
      </c>
      <c r="R2482" t="str">
        <f>RIGHT(N2482,LEN(N2482)-SEARCH("/",N2482))</f>
        <v>indie rock</v>
      </c>
      <c r="S2482" s="11">
        <f>(((J2482/60)/60)/24)+DATE(1970,1,1)+(-8/24)</f>
        <v>42227.602824074071</v>
      </c>
      <c r="T2482" s="11">
        <f>(((I2482/60)/60)/24)+DATE(1970,1,1)+(-8/24)</f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>LEFT(N2483,SEARCH("/",N2483)-1)</f>
        <v>music</v>
      </c>
      <c r="R2483" t="str">
        <f>RIGHT(N2483,LEN(N2483)-SEARCH("/",N2483))</f>
        <v>indie rock</v>
      </c>
      <c r="S2483" s="11">
        <f>(((J2483/60)/60)/24)+DATE(1970,1,1)+(-8/24)</f>
        <v>40999.312592592592</v>
      </c>
      <c r="T2483" s="11">
        <f>(((I2483/60)/60)/24)+DATE(1970,1,1)+(-8/24)</f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>LEFT(N2484,SEARCH("/",N2484)-1)</f>
        <v>music</v>
      </c>
      <c r="R2484" t="str">
        <f>RIGHT(N2484,LEN(N2484)-SEARCH("/",N2484))</f>
        <v>indie rock</v>
      </c>
      <c r="S2484" s="11">
        <f>(((J2484/60)/60)/24)+DATE(1970,1,1)+(-8/24)</f>
        <v>40711.448877314811</v>
      </c>
      <c r="T2484" s="11">
        <f>(((I2484/60)/60)/24)+DATE(1970,1,1)+(-8/24)</f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>LEFT(N2485,SEARCH("/",N2485)-1)</f>
        <v>music</v>
      </c>
      <c r="R2485" t="str">
        <f>RIGHT(N2485,LEN(N2485)-SEARCH("/",N2485))</f>
        <v>indie rock</v>
      </c>
      <c r="S2485" s="11">
        <f>(((J2485/60)/60)/24)+DATE(1970,1,1)+(-8/24)</f>
        <v>40970.416701388887</v>
      </c>
      <c r="T2485" s="11">
        <f>(((I2485/60)/60)/24)+DATE(1970,1,1)+(-8/24)</f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>LEFT(N2486,SEARCH("/",N2486)-1)</f>
        <v>music</v>
      </c>
      <c r="R2486" t="str">
        <f>RIGHT(N2486,LEN(N2486)-SEARCH("/",N2486))</f>
        <v>indie rock</v>
      </c>
      <c r="S2486" s="11">
        <f>(((J2486/60)/60)/24)+DATE(1970,1,1)+(-8/24)</f>
        <v>40771.583368055552</v>
      </c>
      <c r="T2486" s="11">
        <f>(((I2486/60)/60)/24)+DATE(1970,1,1)+(-8/24)</f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>LEFT(N2487,SEARCH("/",N2487)-1)</f>
        <v>music</v>
      </c>
      <c r="R2487" t="str">
        <f>RIGHT(N2487,LEN(N2487)-SEARCH("/",N2487))</f>
        <v>indie rock</v>
      </c>
      <c r="S2487" s="11">
        <f>(((J2487/60)/60)/24)+DATE(1970,1,1)+(-8/24)</f>
        <v>40793.665266203701</v>
      </c>
      <c r="T2487" s="11">
        <f>(((I2487/60)/60)/24)+DATE(1970,1,1)+(-8/24)</f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>LEFT(N2488,SEARCH("/",N2488)-1)</f>
        <v>music</v>
      </c>
      <c r="R2488" t="str">
        <f>RIGHT(N2488,LEN(N2488)-SEARCH("/",N2488))</f>
        <v>indie rock</v>
      </c>
      <c r="S2488" s="11">
        <f>(((J2488/60)/60)/24)+DATE(1970,1,1)+(-8/24)</f>
        <v>40991.374722222223</v>
      </c>
      <c r="T2488" s="11">
        <f>(((I2488/60)/60)/24)+DATE(1970,1,1)+(-8/24)</f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>LEFT(N2489,SEARCH("/",N2489)-1)</f>
        <v>music</v>
      </c>
      <c r="R2489" t="str">
        <f>RIGHT(N2489,LEN(N2489)-SEARCH("/",N2489))</f>
        <v>indie rock</v>
      </c>
      <c r="S2489" s="11">
        <f>(((J2489/60)/60)/24)+DATE(1970,1,1)+(-8/24)</f>
        <v>41025.749965277777</v>
      </c>
      <c r="T2489" s="11">
        <f>(((I2489/60)/60)/24)+DATE(1970,1,1)+(-8/24)</f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>LEFT(N2490,SEARCH("/",N2490)-1)</f>
        <v>music</v>
      </c>
      <c r="R2490" t="str">
        <f>RIGHT(N2490,LEN(N2490)-SEARCH("/",N2490))</f>
        <v>indie rock</v>
      </c>
      <c r="S2490" s="11">
        <f>(((J2490/60)/60)/24)+DATE(1970,1,1)+(-8/24)</f>
        <v>40833.299861111111</v>
      </c>
      <c r="T2490" s="11">
        <f>(((I2490/60)/60)/24)+DATE(1970,1,1)+(-8/24)</f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>LEFT(N2491,SEARCH("/",N2491)-1)</f>
        <v>music</v>
      </c>
      <c r="R2491" t="str">
        <f>RIGHT(N2491,LEN(N2491)-SEARCH("/",N2491))</f>
        <v>indie rock</v>
      </c>
      <c r="S2491" s="11">
        <f>(((J2491/60)/60)/24)+DATE(1970,1,1)+(-8/24)</f>
        <v>41373.356932870367</v>
      </c>
      <c r="T2491" s="11">
        <f>(((I2491/60)/60)/24)+DATE(1970,1,1)+(-8/24)</f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>LEFT(N2492,SEARCH("/",N2492)-1)</f>
        <v>music</v>
      </c>
      <c r="R2492" t="str">
        <f>RIGHT(N2492,LEN(N2492)-SEARCH("/",N2492))</f>
        <v>indie rock</v>
      </c>
      <c r="S2492" s="11">
        <f>(((J2492/60)/60)/24)+DATE(1970,1,1)+(-8/24)</f>
        <v>41022.894398148142</v>
      </c>
      <c r="T2492" s="11">
        <f>(((I2492/60)/60)/24)+DATE(1970,1,1)+(-8/24)</f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>LEFT(N2493,SEARCH("/",N2493)-1)</f>
        <v>music</v>
      </c>
      <c r="R2493" t="str">
        <f>RIGHT(N2493,LEN(N2493)-SEARCH("/",N2493))</f>
        <v>indie rock</v>
      </c>
      <c r="S2493" s="11">
        <f>(((J2493/60)/60)/24)+DATE(1970,1,1)+(-8/24)</f>
        <v>40542.505949074075</v>
      </c>
      <c r="T2493" s="11">
        <f>(((I2493/60)/60)/24)+DATE(1970,1,1)+(-8/24)</f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>LEFT(N2494,SEARCH("/",N2494)-1)</f>
        <v>music</v>
      </c>
      <c r="R2494" t="str">
        <f>RIGHT(N2494,LEN(N2494)-SEARCH("/",N2494))</f>
        <v>indie rock</v>
      </c>
      <c r="S2494" s="11">
        <f>(((J2494/60)/60)/24)+DATE(1970,1,1)+(-8/24)</f>
        <v>41024.652638888889</v>
      </c>
      <c r="T2494" s="11">
        <f>(((I2494/60)/60)/24)+DATE(1970,1,1)+(-8/24)</f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>LEFT(N2495,SEARCH("/",N2495)-1)</f>
        <v>music</v>
      </c>
      <c r="R2495" t="str">
        <f>RIGHT(N2495,LEN(N2495)-SEARCH("/",N2495))</f>
        <v>indie rock</v>
      </c>
      <c r="S2495" s="11">
        <f>(((J2495/60)/60)/24)+DATE(1970,1,1)+(-8/24)</f>
        <v>41347.834953703699</v>
      </c>
      <c r="T2495" s="11">
        <f>(((I2495/60)/60)/24)+DATE(1970,1,1)+(-8/24)</f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>LEFT(N2496,SEARCH("/",N2496)-1)</f>
        <v>music</v>
      </c>
      <c r="R2496" t="str">
        <f>RIGHT(N2496,LEN(N2496)-SEARCH("/",N2496))</f>
        <v>indie rock</v>
      </c>
      <c r="S2496" s="11">
        <f>(((J2496/60)/60)/24)+DATE(1970,1,1)+(-8/24)</f>
        <v>41022.311851851846</v>
      </c>
      <c r="T2496" s="11">
        <f>(((I2496/60)/60)/24)+DATE(1970,1,1)+(-8/24)</f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>LEFT(N2497,SEARCH("/",N2497)-1)</f>
        <v>music</v>
      </c>
      <c r="R2497" t="str">
        <f>RIGHT(N2497,LEN(N2497)-SEARCH("/",N2497))</f>
        <v>indie rock</v>
      </c>
      <c r="S2497" s="11">
        <f>(((J2497/60)/60)/24)+DATE(1970,1,1)+(-8/24)</f>
        <v>41036.613136574073</v>
      </c>
      <c r="T2497" s="11">
        <f>(((I2497/60)/60)/24)+DATE(1970,1,1)+(-8/24)</f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>LEFT(N2498,SEARCH("/",N2498)-1)</f>
        <v>music</v>
      </c>
      <c r="R2498" t="str">
        <f>RIGHT(N2498,LEN(N2498)-SEARCH("/",N2498))</f>
        <v>indie rock</v>
      </c>
      <c r="S2498" s="11">
        <f>(((J2498/60)/60)/24)+DATE(1970,1,1)+(-8/24)</f>
        <v>41327.663101851853</v>
      </c>
      <c r="T2498" s="11">
        <f>(((I2498/60)/60)/24)+DATE(1970,1,1)+(-8/24)</f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>LEFT(N2499,SEARCH("/",N2499)-1)</f>
        <v>music</v>
      </c>
      <c r="R2499" t="str">
        <f>RIGHT(N2499,LEN(N2499)-SEARCH("/",N2499))</f>
        <v>indie rock</v>
      </c>
      <c r="S2499" s="11">
        <f>(((J2499/60)/60)/24)+DATE(1970,1,1)+(-8/24)</f>
        <v>40730.545578703699</v>
      </c>
      <c r="T2499" s="11">
        <f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>LEFT(N2500,SEARCH("/",N2500)-1)</f>
        <v>music</v>
      </c>
      <c r="R2500" t="str">
        <f>RIGHT(N2500,LEN(N2500)-SEARCH("/",N2500))</f>
        <v>indie rock</v>
      </c>
      <c r="S2500" s="11">
        <f>(((J2500/60)/60)/24)+DATE(1970,1,1)+(-8/24)</f>
        <v>42017.634108796294</v>
      </c>
      <c r="T2500" s="11">
        <f>(((I2500/60)/60)/24)+DATE(1970,1,1)+(-8/24)</f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>LEFT(N2501,SEARCH("/",N2501)-1)</f>
        <v>music</v>
      </c>
      <c r="R2501" t="str">
        <f>RIGHT(N2501,LEN(N2501)-SEARCH("/",N2501))</f>
        <v>indie rock</v>
      </c>
      <c r="S2501" s="11">
        <f>(((J2501/60)/60)/24)+DATE(1970,1,1)+(-8/24)</f>
        <v>41226.315243055549</v>
      </c>
      <c r="T2501" s="11">
        <f>(((I2501/60)/60)/24)+DATE(1970,1,1)+(-8/24)</f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>LEFT(N2502,SEARCH("/",N2502)-1)</f>
        <v>music</v>
      </c>
      <c r="R2502" t="str">
        <f>RIGHT(N2502,LEN(N2502)-SEARCH("/",N2502))</f>
        <v>indie rock</v>
      </c>
      <c r="S2502" s="11">
        <f>(((J2502/60)/60)/24)+DATE(1970,1,1)+(-8/24)</f>
        <v>41053.439525462964</v>
      </c>
      <c r="T2502" s="11">
        <f>(((I2502/60)/60)/24)+DATE(1970,1,1)+(-8/24)</f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>LEFT(N2503,SEARCH("/",N2503)-1)</f>
        <v>food</v>
      </c>
      <c r="R2503" t="str">
        <f>RIGHT(N2503,LEN(N2503)-SEARCH("/",N2503))</f>
        <v>restaurants</v>
      </c>
      <c r="S2503" s="11">
        <f>(((J2503/60)/60)/24)+DATE(1970,1,1)+(-8/24)</f>
        <v>42244.443333333329</v>
      </c>
      <c r="T2503" s="11">
        <f>(((I2503/60)/60)/24)+DATE(1970,1,1)+(-8/24)</f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>LEFT(N2504,SEARCH("/",N2504)-1)</f>
        <v>food</v>
      </c>
      <c r="R2504" t="str">
        <f>RIGHT(N2504,LEN(N2504)-SEARCH("/",N2504))</f>
        <v>restaurants</v>
      </c>
      <c r="S2504" s="11">
        <f>(((J2504/60)/60)/24)+DATE(1970,1,1)+(-8/24)</f>
        <v>41858.492106481477</v>
      </c>
      <c r="T2504" s="11">
        <f>(((I2504/60)/60)/24)+DATE(1970,1,1)+(-8/24)</f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>LEFT(N2505,SEARCH("/",N2505)-1)</f>
        <v>food</v>
      </c>
      <c r="R2505" t="str">
        <f>RIGHT(N2505,LEN(N2505)-SEARCH("/",N2505))</f>
        <v>restaurants</v>
      </c>
      <c r="S2505" s="11">
        <f>(((J2505/60)/60)/24)+DATE(1970,1,1)+(-8/24)</f>
        <v>42498.566064814811</v>
      </c>
      <c r="T2505" s="11">
        <f>(((I2505/60)/60)/24)+DATE(1970,1,1)+(-8/24)</f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>LEFT(N2506,SEARCH("/",N2506)-1)</f>
        <v>food</v>
      </c>
      <c r="R2506" t="str">
        <f>RIGHT(N2506,LEN(N2506)-SEARCH("/",N2506))</f>
        <v>restaurants</v>
      </c>
      <c r="S2506" s="11">
        <f>(((J2506/60)/60)/24)+DATE(1970,1,1)+(-8/24)</f>
        <v>41927.682106481479</v>
      </c>
      <c r="T2506" s="11">
        <f>(((I2506/60)/60)/24)+DATE(1970,1,1)+(-8/24)</f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>LEFT(N2507,SEARCH("/",N2507)-1)</f>
        <v>food</v>
      </c>
      <c r="R2507" t="str">
        <f>RIGHT(N2507,LEN(N2507)-SEARCH("/",N2507))</f>
        <v>restaurants</v>
      </c>
      <c r="S2507" s="11">
        <f>(((J2507/60)/60)/24)+DATE(1970,1,1)+(-8/24)</f>
        <v>42046.722407407404</v>
      </c>
      <c r="T2507" s="11">
        <f>(((I2507/60)/60)/24)+DATE(1970,1,1)+(-8/24)</f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>LEFT(N2508,SEARCH("/",N2508)-1)</f>
        <v>food</v>
      </c>
      <c r="R2508" t="str">
        <f>RIGHT(N2508,LEN(N2508)-SEARCH("/",N2508))</f>
        <v>restaurants</v>
      </c>
      <c r="S2508" s="11">
        <f>(((J2508/60)/60)/24)+DATE(1970,1,1)+(-8/24)</f>
        <v>42257.963761574072</v>
      </c>
      <c r="T2508" s="11">
        <f>(((I2508/60)/60)/24)+DATE(1970,1,1)+(-8/24)</f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>LEFT(N2509,SEARCH("/",N2509)-1)</f>
        <v>food</v>
      </c>
      <c r="R2509" t="str">
        <f>RIGHT(N2509,LEN(N2509)-SEARCH("/",N2509))</f>
        <v>restaurants</v>
      </c>
      <c r="S2509" s="11">
        <f>(((J2509/60)/60)/24)+DATE(1970,1,1)+(-8/24)</f>
        <v>42104.739629629628</v>
      </c>
      <c r="T2509" s="11">
        <f>(((I2509/60)/60)/24)+DATE(1970,1,1)+(-8/24)</f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>LEFT(N2510,SEARCH("/",N2510)-1)</f>
        <v>food</v>
      </c>
      <c r="R2510" t="str">
        <f>RIGHT(N2510,LEN(N2510)-SEARCH("/",N2510))</f>
        <v>restaurants</v>
      </c>
      <c r="S2510" s="11">
        <f>(((J2510/60)/60)/24)+DATE(1970,1,1)+(-8/24)</f>
        <v>41835.618449074071</v>
      </c>
      <c r="T2510" s="11">
        <f>(((I2510/60)/60)/24)+DATE(1970,1,1)+(-8/24)</f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>LEFT(N2511,SEARCH("/",N2511)-1)</f>
        <v>food</v>
      </c>
      <c r="R2511" t="str">
        <f>RIGHT(N2511,LEN(N2511)-SEARCH("/",N2511))</f>
        <v>restaurants</v>
      </c>
      <c r="S2511" s="11">
        <f>(((J2511/60)/60)/24)+DATE(1970,1,1)+(-8/24)</f>
        <v>42058.476261574069</v>
      </c>
      <c r="T2511" s="11">
        <f>(((I2511/60)/60)/24)+DATE(1970,1,1)+(-8/24)</f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>LEFT(N2512,SEARCH("/",N2512)-1)</f>
        <v>food</v>
      </c>
      <c r="R2512" t="str">
        <f>RIGHT(N2512,LEN(N2512)-SEARCH("/",N2512))</f>
        <v>restaurants</v>
      </c>
      <c r="S2512" s="11">
        <f>(((J2512/60)/60)/24)+DATE(1970,1,1)+(-8/24)</f>
        <v>42078.66402777777</v>
      </c>
      <c r="T2512" s="11">
        <f>(((I2512/60)/60)/24)+DATE(1970,1,1)+(-8/24)</f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>LEFT(N2513,SEARCH("/",N2513)-1)</f>
        <v>food</v>
      </c>
      <c r="R2513" t="str">
        <f>RIGHT(N2513,LEN(N2513)-SEARCH("/",N2513))</f>
        <v>restaurants</v>
      </c>
      <c r="S2513" s="11">
        <f>(((J2513/60)/60)/24)+DATE(1970,1,1)+(-8/24)</f>
        <v>42371.113576388881</v>
      </c>
      <c r="T2513" s="11">
        <f>(((I2513/60)/60)/24)+DATE(1970,1,1)+(-8/24)</f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>LEFT(N2514,SEARCH("/",N2514)-1)</f>
        <v>food</v>
      </c>
      <c r="R2514" t="str">
        <f>RIGHT(N2514,LEN(N2514)-SEARCH("/",N2514))</f>
        <v>restaurants</v>
      </c>
      <c r="S2514" s="11">
        <f>(((J2514/60)/60)/24)+DATE(1970,1,1)+(-8/24)</f>
        <v>41971.543530092589</v>
      </c>
      <c r="T2514" s="11">
        <f>(((I2514/60)/60)/24)+DATE(1970,1,1)+(-8/24)</f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>LEFT(N2515,SEARCH("/",N2515)-1)</f>
        <v>food</v>
      </c>
      <c r="R2515" t="str">
        <f>RIGHT(N2515,LEN(N2515)-SEARCH("/",N2515))</f>
        <v>restaurants</v>
      </c>
      <c r="S2515" s="11">
        <f>(((J2515/60)/60)/24)+DATE(1970,1,1)+(-8/24)</f>
        <v>42731.673483796294</v>
      </c>
      <c r="T2515" s="11">
        <f>(((I2515/60)/60)/24)+DATE(1970,1,1)+(-8/24)</f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>LEFT(N2516,SEARCH("/",N2516)-1)</f>
        <v>food</v>
      </c>
      <c r="R2516" t="str">
        <f>RIGHT(N2516,LEN(N2516)-SEARCH("/",N2516))</f>
        <v>restaurants</v>
      </c>
      <c r="S2516" s="11">
        <f>(((J2516/60)/60)/24)+DATE(1970,1,1)+(-8/24)</f>
        <v>41854.056446759256</v>
      </c>
      <c r="T2516" s="11">
        <f>(((I2516/60)/60)/24)+DATE(1970,1,1)+(-8/24)</f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>LEFT(N2517,SEARCH("/",N2517)-1)</f>
        <v>food</v>
      </c>
      <c r="R2517" t="str">
        <f>RIGHT(N2517,LEN(N2517)-SEARCH("/",N2517))</f>
        <v>restaurants</v>
      </c>
      <c r="S2517" s="11">
        <f>(((J2517/60)/60)/24)+DATE(1970,1,1)+(-8/24)</f>
        <v>42027.50640046296</v>
      </c>
      <c r="T2517" s="11">
        <f>(((I2517/60)/60)/24)+DATE(1970,1,1)+(-8/24)</f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>LEFT(N2518,SEARCH("/",N2518)-1)</f>
        <v>food</v>
      </c>
      <c r="R2518" t="str">
        <f>RIGHT(N2518,LEN(N2518)-SEARCH("/",N2518))</f>
        <v>restaurants</v>
      </c>
      <c r="S2518" s="11">
        <f>(((J2518/60)/60)/24)+DATE(1970,1,1)+(-8/24)</f>
        <v>41942.320046296292</v>
      </c>
      <c r="T2518" s="11">
        <f>(((I2518/60)/60)/24)+DATE(1970,1,1)+(-8/24)</f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>LEFT(N2519,SEARCH("/",N2519)-1)</f>
        <v>food</v>
      </c>
      <c r="R2519" t="str">
        <f>RIGHT(N2519,LEN(N2519)-SEARCH("/",N2519))</f>
        <v>restaurants</v>
      </c>
      <c r="S2519" s="11">
        <f>(((J2519/60)/60)/24)+DATE(1970,1,1)+(-8/24)</f>
        <v>42052.469097222223</v>
      </c>
      <c r="T2519" s="11">
        <f>(((I2519/60)/60)/24)+DATE(1970,1,1)+(-8/24)</f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>LEFT(N2520,SEARCH("/",N2520)-1)</f>
        <v>food</v>
      </c>
      <c r="R2520" t="str">
        <f>RIGHT(N2520,LEN(N2520)-SEARCH("/",N2520))</f>
        <v>restaurants</v>
      </c>
      <c r="S2520" s="11">
        <f>(((J2520/60)/60)/24)+DATE(1970,1,1)+(-8/24)</f>
        <v>41926.347546296296</v>
      </c>
      <c r="T2520" s="11">
        <f>(((I2520/60)/60)/24)+DATE(1970,1,1)+(-8/24)</f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>LEFT(N2521,SEARCH("/",N2521)-1)</f>
        <v>food</v>
      </c>
      <c r="R2521" t="str">
        <f>RIGHT(N2521,LEN(N2521)-SEARCH("/",N2521))</f>
        <v>restaurants</v>
      </c>
      <c r="S2521" s="11">
        <f>(((J2521/60)/60)/24)+DATE(1970,1,1)+(-8/24)</f>
        <v>41808.821805555555</v>
      </c>
      <c r="T2521" s="11">
        <f>(((I2521/60)/60)/24)+DATE(1970,1,1)+(-8/24)</f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>LEFT(N2522,SEARCH("/",N2522)-1)</f>
        <v>food</v>
      </c>
      <c r="R2522" t="str">
        <f>RIGHT(N2522,LEN(N2522)-SEARCH("/",N2522))</f>
        <v>restaurants</v>
      </c>
      <c r="S2522" s="11">
        <f>(((J2522/60)/60)/24)+DATE(1970,1,1)+(-8/24)</f>
        <v>42612.267187500001</v>
      </c>
      <c r="T2522" s="11">
        <f>(((I2522/60)/60)/24)+DATE(1970,1,1)+(-8/24)</f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>LEFT(N2523,SEARCH("/",N2523)-1)</f>
        <v>music</v>
      </c>
      <c r="R2523" t="str">
        <f>RIGHT(N2523,LEN(N2523)-SEARCH("/",N2523))</f>
        <v>classical music</v>
      </c>
      <c r="S2523" s="11">
        <f>(((J2523/60)/60)/24)+DATE(1970,1,1)+(-8/24)</f>
        <v>42269.63450231481</v>
      </c>
      <c r="T2523" s="11">
        <f>(((I2523/60)/60)/24)+DATE(1970,1,1)+(-8/24)</f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>LEFT(N2524,SEARCH("/",N2524)-1)</f>
        <v>music</v>
      </c>
      <c r="R2524" t="str">
        <f>RIGHT(N2524,LEN(N2524)-SEARCH("/",N2524))</f>
        <v>classical music</v>
      </c>
      <c r="S2524" s="11">
        <f>(((J2524/60)/60)/24)+DATE(1970,1,1)+(-8/24)</f>
        <v>42460.240277777775</v>
      </c>
      <c r="T2524" s="11">
        <f>(((I2524/60)/60)/24)+DATE(1970,1,1)+(-8/24)</f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>LEFT(N2525,SEARCH("/",N2525)-1)</f>
        <v>music</v>
      </c>
      <c r="R2525" t="str">
        <f>RIGHT(N2525,LEN(N2525)-SEARCH("/",N2525))</f>
        <v>classical music</v>
      </c>
      <c r="S2525" s="11">
        <f>(((J2525/60)/60)/24)+DATE(1970,1,1)+(-8/24)</f>
        <v>41930.642268518517</v>
      </c>
      <c r="T2525" s="11">
        <f>(((I2525/60)/60)/24)+DATE(1970,1,1)+(-8/24)</f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>LEFT(N2526,SEARCH("/",N2526)-1)</f>
        <v>music</v>
      </c>
      <c r="R2526" t="str">
        <f>RIGHT(N2526,LEN(N2526)-SEARCH("/",N2526))</f>
        <v>classical music</v>
      </c>
      <c r="S2526" s="11">
        <f>(((J2526/60)/60)/24)+DATE(1970,1,1)+(-8/24)</f>
        <v>41961.474039351851</v>
      </c>
      <c r="T2526" s="11">
        <f>(((I2526/60)/60)/24)+DATE(1970,1,1)+(-8/24)</f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>LEFT(N2527,SEARCH("/",N2527)-1)</f>
        <v>music</v>
      </c>
      <c r="R2527" t="str">
        <f>RIGHT(N2527,LEN(N2527)-SEARCH("/",N2527))</f>
        <v>classical music</v>
      </c>
      <c r="S2527" s="11">
        <f>(((J2527/60)/60)/24)+DATE(1970,1,1)+(-8/24)</f>
        <v>41058.511238425926</v>
      </c>
      <c r="T2527" s="11">
        <f>(((I2527/60)/60)/24)+DATE(1970,1,1)+(-8/24)</f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>LEFT(N2528,SEARCH("/",N2528)-1)</f>
        <v>music</v>
      </c>
      <c r="R2528" t="str">
        <f>RIGHT(N2528,LEN(N2528)-SEARCH("/",N2528))</f>
        <v>classical music</v>
      </c>
      <c r="S2528" s="11">
        <f>(((J2528/60)/60)/24)+DATE(1970,1,1)+(-8/24)</f>
        <v>41952.757800925923</v>
      </c>
      <c r="T2528" s="11">
        <f>(((I2528/60)/60)/24)+DATE(1970,1,1)+(-8/24)</f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>LEFT(N2529,SEARCH("/",N2529)-1)</f>
        <v>music</v>
      </c>
      <c r="R2529" t="str">
        <f>RIGHT(N2529,LEN(N2529)-SEARCH("/",N2529))</f>
        <v>classical music</v>
      </c>
      <c r="S2529" s="11">
        <f>(((J2529/60)/60)/24)+DATE(1970,1,1)+(-8/24)</f>
        <v>41546.417719907404</v>
      </c>
      <c r="T2529" s="11">
        <f>(((I2529/60)/60)/24)+DATE(1970,1,1)+(-8/24)</f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>LEFT(N2530,SEARCH("/",N2530)-1)</f>
        <v>music</v>
      </c>
      <c r="R2530" t="str">
        <f>RIGHT(N2530,LEN(N2530)-SEARCH("/",N2530))</f>
        <v>classical music</v>
      </c>
      <c r="S2530" s="11">
        <f>(((J2530/60)/60)/24)+DATE(1970,1,1)+(-8/24)</f>
        <v>42217.501192129632</v>
      </c>
      <c r="T2530" s="11">
        <f>(((I2530/60)/60)/24)+DATE(1970,1,1)+(-8/24)</f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>LEFT(N2531,SEARCH("/",N2531)-1)</f>
        <v>music</v>
      </c>
      <c r="R2531" t="str">
        <f>RIGHT(N2531,LEN(N2531)-SEARCH("/",N2531))</f>
        <v>classical music</v>
      </c>
      <c r="S2531" s="11">
        <f>(((J2531/60)/60)/24)+DATE(1970,1,1)+(-8/24)</f>
        <v>40947.747395833328</v>
      </c>
      <c r="T2531" s="11">
        <f>(((I2531/60)/60)/24)+DATE(1970,1,1)+(-8/24)</f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>LEFT(N2532,SEARCH("/",N2532)-1)</f>
        <v>music</v>
      </c>
      <c r="R2532" t="str">
        <f>RIGHT(N2532,LEN(N2532)-SEARCH("/",N2532))</f>
        <v>classical music</v>
      </c>
      <c r="S2532" s="11">
        <f>(((J2532/60)/60)/24)+DATE(1970,1,1)+(-8/24)</f>
        <v>42081.531307870369</v>
      </c>
      <c r="T2532" s="11">
        <f>(((I2532/60)/60)/24)+DATE(1970,1,1)+(-8/24)</f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>LEFT(N2533,SEARCH("/",N2533)-1)</f>
        <v>music</v>
      </c>
      <c r="R2533" t="str">
        <f>RIGHT(N2533,LEN(N2533)-SEARCH("/",N2533))</f>
        <v>classical music</v>
      </c>
      <c r="S2533" s="11">
        <f>(((J2533/60)/60)/24)+DATE(1970,1,1)+(-8/24)</f>
        <v>42208.346689814811</v>
      </c>
      <c r="T2533" s="11">
        <f>(((I2533/60)/60)/24)+DATE(1970,1,1)+(-8/24)</f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>LEFT(N2534,SEARCH("/",N2534)-1)</f>
        <v>music</v>
      </c>
      <c r="R2534" t="str">
        <f>RIGHT(N2534,LEN(N2534)-SEARCH("/",N2534))</f>
        <v>classical music</v>
      </c>
      <c r="S2534" s="11">
        <f>(((J2534/60)/60)/24)+DATE(1970,1,1)+(-8/24)</f>
        <v>41107.515810185185</v>
      </c>
      <c r="T2534" s="11">
        <f>(((I2534/60)/60)/24)+DATE(1970,1,1)+(-8/24)</f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>LEFT(N2535,SEARCH("/",N2535)-1)</f>
        <v>music</v>
      </c>
      <c r="R2535" t="str">
        <f>RIGHT(N2535,LEN(N2535)-SEARCH("/",N2535))</f>
        <v>classical music</v>
      </c>
      <c r="S2535" s="11">
        <f>(((J2535/60)/60)/24)+DATE(1970,1,1)+(-8/24)</f>
        <v>41304.417951388888</v>
      </c>
      <c r="T2535" s="11">
        <f>(((I2535/60)/60)/24)+DATE(1970,1,1)+(-8/24)</f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>LEFT(N2536,SEARCH("/",N2536)-1)</f>
        <v>music</v>
      </c>
      <c r="R2536" t="str">
        <f>RIGHT(N2536,LEN(N2536)-SEARCH("/",N2536))</f>
        <v>classical music</v>
      </c>
      <c r="S2536" s="11">
        <f>(((J2536/60)/60)/24)+DATE(1970,1,1)+(-8/24)</f>
        <v>40127.367037037038</v>
      </c>
      <c r="T2536" s="11">
        <f>(((I2536/60)/60)/24)+DATE(1970,1,1)+(-8/24)</f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>LEFT(N2537,SEARCH("/",N2537)-1)</f>
        <v>music</v>
      </c>
      <c r="R2537" t="str">
        <f>RIGHT(N2537,LEN(N2537)-SEARCH("/",N2537))</f>
        <v>classical music</v>
      </c>
      <c r="S2537" s="11">
        <f>(((J2537/60)/60)/24)+DATE(1970,1,1)+(-8/24)</f>
        <v>41943.457696759258</v>
      </c>
      <c r="T2537" s="11">
        <f>(((I2537/60)/60)/24)+DATE(1970,1,1)+(-8/24)</f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>LEFT(N2538,SEARCH("/",N2538)-1)</f>
        <v>music</v>
      </c>
      <c r="R2538" t="str">
        <f>RIGHT(N2538,LEN(N2538)-SEARCH("/",N2538))</f>
        <v>classical music</v>
      </c>
      <c r="S2538" s="11">
        <f>(((J2538/60)/60)/24)+DATE(1970,1,1)+(-8/24)</f>
        <v>41463.77275462963</v>
      </c>
      <c r="T2538" s="11">
        <f>(((I2538/60)/60)/24)+DATE(1970,1,1)+(-8/24)</f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>LEFT(N2539,SEARCH("/",N2539)-1)</f>
        <v>music</v>
      </c>
      <c r="R2539" t="str">
        <f>RIGHT(N2539,LEN(N2539)-SEARCH("/",N2539))</f>
        <v>classical music</v>
      </c>
      <c r="S2539" s="11">
        <f>(((J2539/60)/60)/24)+DATE(1970,1,1)+(-8/24)</f>
        <v>40696.315451388888</v>
      </c>
      <c r="T2539" s="11">
        <f>(((I2539/60)/60)/24)+DATE(1970,1,1)+(-8/24)</f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>LEFT(N2540,SEARCH("/",N2540)-1)</f>
        <v>music</v>
      </c>
      <c r="R2540" t="str">
        <f>RIGHT(N2540,LEN(N2540)-SEARCH("/",N2540))</f>
        <v>classical music</v>
      </c>
      <c r="S2540" s="11">
        <f>(((J2540/60)/60)/24)+DATE(1970,1,1)+(-8/24)</f>
        <v>41298.176631944443</v>
      </c>
      <c r="T2540" s="11">
        <f>(((I2540/60)/60)/24)+DATE(1970,1,1)+(-8/24)</f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>LEFT(N2541,SEARCH("/",N2541)-1)</f>
        <v>music</v>
      </c>
      <c r="R2541" t="str">
        <f>RIGHT(N2541,LEN(N2541)-SEARCH("/",N2541))</f>
        <v>classical music</v>
      </c>
      <c r="S2541" s="11">
        <f>(((J2541/60)/60)/24)+DATE(1970,1,1)+(-8/24)</f>
        <v>41977.568888888891</v>
      </c>
      <c r="T2541" s="11">
        <f>(((I2541/60)/60)/24)+DATE(1970,1,1)+(-8/24)</f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>LEFT(N2542,SEARCH("/",N2542)-1)</f>
        <v>music</v>
      </c>
      <c r="R2542" t="str">
        <f>RIGHT(N2542,LEN(N2542)-SEARCH("/",N2542))</f>
        <v>classical music</v>
      </c>
      <c r="S2542" s="11">
        <f>(((J2542/60)/60)/24)+DATE(1970,1,1)+(-8/24)</f>
        <v>40785.341678240737</v>
      </c>
      <c r="T2542" s="11">
        <f>(((I2542/60)/60)/24)+DATE(1970,1,1)+(-8/24)</f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>LEFT(N2543,SEARCH("/",N2543)-1)</f>
        <v>music</v>
      </c>
      <c r="R2543" t="str">
        <f>RIGHT(N2543,LEN(N2543)-SEARCH("/",N2543))</f>
        <v>classical music</v>
      </c>
      <c r="S2543" s="11">
        <f>(((J2543/60)/60)/24)+DATE(1970,1,1)+(-8/24)</f>
        <v>41483.115949074068</v>
      </c>
      <c r="T2543" s="11">
        <f>(((I2543/60)/60)/24)+DATE(1970,1,1)+(-8/24)</f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>LEFT(N2544,SEARCH("/",N2544)-1)</f>
        <v>music</v>
      </c>
      <c r="R2544" t="str">
        <f>RIGHT(N2544,LEN(N2544)-SEARCH("/",N2544))</f>
        <v>classical music</v>
      </c>
      <c r="S2544" s="11">
        <f>(((J2544/60)/60)/24)+DATE(1970,1,1)+(-8/24)</f>
        <v>41509.093252314815</v>
      </c>
      <c r="T2544" s="11">
        <f>(((I2544/60)/60)/24)+DATE(1970,1,1)+(-8/24)</f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>LEFT(N2545,SEARCH("/",N2545)-1)</f>
        <v>music</v>
      </c>
      <c r="R2545" t="str">
        <f>RIGHT(N2545,LEN(N2545)-SEARCH("/",N2545))</f>
        <v>classical music</v>
      </c>
      <c r="S2545" s="11">
        <f>(((J2545/60)/60)/24)+DATE(1970,1,1)+(-8/24)</f>
        <v>40513.774282407401</v>
      </c>
      <c r="T2545" s="11">
        <f>(((I2545/60)/60)/24)+DATE(1970,1,1)+(-8/24)</f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>LEFT(N2546,SEARCH("/",N2546)-1)</f>
        <v>music</v>
      </c>
      <c r="R2546" t="str">
        <f>RIGHT(N2546,LEN(N2546)-SEARCH("/",N2546))</f>
        <v>classical music</v>
      </c>
      <c r="S2546" s="11">
        <f>(((J2546/60)/60)/24)+DATE(1970,1,1)+(-8/24)</f>
        <v>41068.1871412037</v>
      </c>
      <c r="T2546" s="11">
        <f>(((I2546/60)/60)/24)+DATE(1970,1,1)+(-8/24)</f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>LEFT(N2547,SEARCH("/",N2547)-1)</f>
        <v>music</v>
      </c>
      <c r="R2547" t="str">
        <f>RIGHT(N2547,LEN(N2547)-SEARCH("/",N2547))</f>
        <v>classical music</v>
      </c>
      <c r="S2547" s="11">
        <f>(((J2547/60)/60)/24)+DATE(1970,1,1)+(-8/24)</f>
        <v>42026.804837962954</v>
      </c>
      <c r="T2547" s="11">
        <f>(((I2547/60)/60)/24)+DATE(1970,1,1)+(-8/24)</f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>LEFT(N2548,SEARCH("/",N2548)-1)</f>
        <v>music</v>
      </c>
      <c r="R2548" t="str">
        <f>RIGHT(N2548,LEN(N2548)-SEARCH("/",N2548))</f>
        <v>classical music</v>
      </c>
      <c r="S2548" s="11">
        <f>(((J2548/60)/60)/24)+DATE(1970,1,1)+(-8/24)</f>
        <v>41524.525219907402</v>
      </c>
      <c r="T2548" s="11">
        <f>(((I2548/60)/60)/24)+DATE(1970,1,1)+(-8/24)</f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>LEFT(N2549,SEARCH("/",N2549)-1)</f>
        <v>music</v>
      </c>
      <c r="R2549" t="str">
        <f>RIGHT(N2549,LEN(N2549)-SEARCH("/",N2549))</f>
        <v>classical music</v>
      </c>
      <c r="S2549" s="11">
        <f>(((J2549/60)/60)/24)+DATE(1970,1,1)+(-8/24)</f>
        <v>40973.439849537033</v>
      </c>
      <c r="T2549" s="11">
        <f>(((I2549/60)/60)/24)+DATE(1970,1,1)+(-8/24)</f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>LEFT(N2550,SEARCH("/",N2550)-1)</f>
        <v>music</v>
      </c>
      <c r="R2550" t="str">
        <f>RIGHT(N2550,LEN(N2550)-SEARCH("/",N2550))</f>
        <v>classical music</v>
      </c>
      <c r="S2550" s="11">
        <f>(((J2550/60)/60)/24)+DATE(1970,1,1)+(-8/24)</f>
        <v>42618.292094907411</v>
      </c>
      <c r="T2550" s="11">
        <f>(((I2550/60)/60)/24)+DATE(1970,1,1)+(-8/24)</f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>LEFT(N2551,SEARCH("/",N2551)-1)</f>
        <v>music</v>
      </c>
      <c r="R2551" t="str">
        <f>RIGHT(N2551,LEN(N2551)-SEARCH("/",N2551))</f>
        <v>classical music</v>
      </c>
      <c r="S2551" s="11">
        <f>(((J2551/60)/60)/24)+DATE(1970,1,1)+(-8/24)</f>
        <v>41390.424421296295</v>
      </c>
      <c r="T2551" s="11">
        <f>(((I2551/60)/60)/24)+DATE(1970,1,1)+(-8/24)</f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>LEFT(N2552,SEARCH("/",N2552)-1)</f>
        <v>music</v>
      </c>
      <c r="R2552" t="str">
        <f>RIGHT(N2552,LEN(N2552)-SEARCH("/",N2552))</f>
        <v>classical music</v>
      </c>
      <c r="S2552" s="11">
        <f>(((J2552/60)/60)/24)+DATE(1970,1,1)+(-8/24)</f>
        <v>42228.300995370366</v>
      </c>
      <c r="T2552" s="11">
        <f>(((I2552/60)/60)/24)+DATE(1970,1,1)+(-8/24)</f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>LEFT(N2553,SEARCH("/",N2553)-1)</f>
        <v>music</v>
      </c>
      <c r="R2553" t="str">
        <f>RIGHT(N2553,LEN(N2553)-SEARCH("/",N2553))</f>
        <v>classical music</v>
      </c>
      <c r="S2553" s="11">
        <f>(((J2553/60)/60)/24)+DATE(1970,1,1)+(-8/24)</f>
        <v>40960.918807870366</v>
      </c>
      <c r="T2553" s="11">
        <f>(((I2553/60)/60)/24)+DATE(1970,1,1)+(-8/24)</f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>LEFT(N2554,SEARCH("/",N2554)-1)</f>
        <v>music</v>
      </c>
      <c r="R2554" t="str">
        <f>RIGHT(N2554,LEN(N2554)-SEARCH("/",N2554))</f>
        <v>classical music</v>
      </c>
      <c r="S2554" s="11">
        <f>(((J2554/60)/60)/24)+DATE(1970,1,1)+(-8/24)</f>
        <v>42769.476631944439</v>
      </c>
      <c r="T2554" s="11">
        <f>(((I2554/60)/60)/24)+DATE(1970,1,1)+(-8/24)</f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>LEFT(N2555,SEARCH("/",N2555)-1)</f>
        <v>music</v>
      </c>
      <c r="R2555" t="str">
        <f>RIGHT(N2555,LEN(N2555)-SEARCH("/",N2555))</f>
        <v>classical music</v>
      </c>
      <c r="S2555" s="11">
        <f>(((J2555/60)/60)/24)+DATE(1970,1,1)+(-8/24)</f>
        <v>41112.86582175926</v>
      </c>
      <c r="T2555" s="11">
        <f>(((I2555/60)/60)/24)+DATE(1970,1,1)+(-8/24)</f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>LEFT(N2556,SEARCH("/",N2556)-1)</f>
        <v>music</v>
      </c>
      <c r="R2556" t="str">
        <f>RIGHT(N2556,LEN(N2556)-SEARCH("/",N2556))</f>
        <v>classical music</v>
      </c>
      <c r="S2556" s="11">
        <f>(((J2556/60)/60)/24)+DATE(1970,1,1)+(-8/24)</f>
        <v>42124.744942129626</v>
      </c>
      <c r="T2556" s="11">
        <f>(((I2556/60)/60)/24)+DATE(1970,1,1)+(-8/24)</f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>LEFT(N2557,SEARCH("/",N2557)-1)</f>
        <v>music</v>
      </c>
      <c r="R2557" t="str">
        <f>RIGHT(N2557,LEN(N2557)-SEARCH("/",N2557))</f>
        <v>classical music</v>
      </c>
      <c r="S2557" s="11">
        <f>(((J2557/60)/60)/24)+DATE(1970,1,1)+(-8/24)</f>
        <v>41026.32167824074</v>
      </c>
      <c r="T2557" s="11">
        <f>(((I2557/60)/60)/24)+DATE(1970,1,1)+(-8/24)</f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>LEFT(N2558,SEARCH("/",N2558)-1)</f>
        <v>music</v>
      </c>
      <c r="R2558" t="str">
        <f>RIGHT(N2558,LEN(N2558)-SEARCH("/",N2558))</f>
        <v>classical music</v>
      </c>
      <c r="S2558" s="11">
        <f>(((J2558/60)/60)/24)+DATE(1970,1,1)+(-8/24)</f>
        <v>41222.658067129625</v>
      </c>
      <c r="T2558" s="11">
        <f>(((I2558/60)/60)/24)+DATE(1970,1,1)+(-8/24)</f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>LEFT(N2559,SEARCH("/",N2559)-1)</f>
        <v>music</v>
      </c>
      <c r="R2559" t="str">
        <f>RIGHT(N2559,LEN(N2559)-SEARCH("/",N2559))</f>
        <v>classical music</v>
      </c>
      <c r="S2559" s="11">
        <f>(((J2559/60)/60)/24)+DATE(1970,1,1)+(-8/24)</f>
        <v>41744.411874999998</v>
      </c>
      <c r="T2559" s="11">
        <f>(((I2559/60)/60)/24)+DATE(1970,1,1)+(-8/24)</f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>LEFT(N2560,SEARCH("/",N2560)-1)</f>
        <v>music</v>
      </c>
      <c r="R2560" t="str">
        <f>RIGHT(N2560,LEN(N2560)-SEARCH("/",N2560))</f>
        <v>classical music</v>
      </c>
      <c r="S2560" s="11">
        <f>(((J2560/60)/60)/24)+DATE(1970,1,1)+(-8/24)</f>
        <v>42093.526689814818</v>
      </c>
      <c r="T2560" s="11">
        <f>(((I2560/60)/60)/24)+DATE(1970,1,1)+(-8/24)</f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>LEFT(N2561,SEARCH("/",N2561)-1)</f>
        <v>music</v>
      </c>
      <c r="R2561" t="str">
        <f>RIGHT(N2561,LEN(N2561)-SEARCH("/",N2561))</f>
        <v>classical music</v>
      </c>
      <c r="S2561" s="11">
        <f>(((J2561/60)/60)/24)+DATE(1970,1,1)+(-8/24)</f>
        <v>40829.540324074071</v>
      </c>
      <c r="T2561" s="11">
        <f>(((I2561/60)/60)/24)+DATE(1970,1,1)+(-8/24)</f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>LEFT(N2562,SEARCH("/",N2562)-1)</f>
        <v>music</v>
      </c>
      <c r="R2562" t="str">
        <f>RIGHT(N2562,LEN(N2562)-SEARCH("/",N2562))</f>
        <v>classical music</v>
      </c>
      <c r="S2562" s="11">
        <f>(((J2562/60)/60)/24)+DATE(1970,1,1)+(-8/24)</f>
        <v>42039.617754629631</v>
      </c>
      <c r="T2562" s="11">
        <f>(((I2562/60)/60)/24)+DATE(1970,1,1)+(-8/24)</f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>LEFT(N2563,SEARCH("/",N2563)-1)</f>
        <v>food</v>
      </c>
      <c r="R2563" t="str">
        <f>RIGHT(N2563,LEN(N2563)-SEARCH("/",N2563))</f>
        <v>food trucks</v>
      </c>
      <c r="S2563" s="11">
        <f>(((J2563/60)/60)/24)+DATE(1970,1,1)+(-8/24)</f>
        <v>42260.195474537039</v>
      </c>
      <c r="T2563" s="11">
        <f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>LEFT(N2564,SEARCH("/",N2564)-1)</f>
        <v>food</v>
      </c>
      <c r="R2564" t="str">
        <f>RIGHT(N2564,LEN(N2564)-SEARCH("/",N2564))</f>
        <v>food trucks</v>
      </c>
      <c r="S2564" s="11">
        <f>(((J2564/60)/60)/24)+DATE(1970,1,1)+(-8/24)</f>
        <v>42594.191423611112</v>
      </c>
      <c r="T2564" s="11">
        <f>(((I2564/60)/60)/24)+DATE(1970,1,1)+(-8/24)</f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>LEFT(N2565,SEARCH("/",N2565)-1)</f>
        <v>food</v>
      </c>
      <c r="R2565" t="str">
        <f>RIGHT(N2565,LEN(N2565)-SEARCH("/",N2565))</f>
        <v>food trucks</v>
      </c>
      <c r="S2565" s="11">
        <f>(((J2565/60)/60)/24)+DATE(1970,1,1)+(-8/24)</f>
        <v>42154.806145833332</v>
      </c>
      <c r="T2565" s="11">
        <f>(((I2565/60)/60)/24)+DATE(1970,1,1)+(-8/24)</f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>LEFT(N2566,SEARCH("/",N2566)-1)</f>
        <v>food</v>
      </c>
      <c r="R2566" t="str">
        <f>RIGHT(N2566,LEN(N2566)-SEARCH("/",N2566))</f>
        <v>food trucks</v>
      </c>
      <c r="S2566" s="11">
        <f>(((J2566/60)/60)/24)+DATE(1970,1,1)+(-8/24)</f>
        <v>41821.70716435185</v>
      </c>
      <c r="T2566" s="11">
        <f>(((I2566/60)/60)/24)+DATE(1970,1,1)+(-8/24)</f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>LEFT(N2567,SEARCH("/",N2567)-1)</f>
        <v>food</v>
      </c>
      <c r="R2567" t="str">
        <f>RIGHT(N2567,LEN(N2567)-SEARCH("/",N2567))</f>
        <v>food trucks</v>
      </c>
      <c r="S2567" s="11">
        <f>(((J2567/60)/60)/24)+DATE(1970,1,1)+(-8/24)</f>
        <v>42440.317002314812</v>
      </c>
      <c r="T2567" s="11">
        <f>(((I2567/60)/60)/24)+DATE(1970,1,1)+(-8/24)</f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>LEFT(N2568,SEARCH("/",N2568)-1)</f>
        <v>food</v>
      </c>
      <c r="R2568" t="str">
        <f>RIGHT(N2568,LEN(N2568)-SEARCH("/",N2568))</f>
        <v>food trucks</v>
      </c>
      <c r="S2568" s="11">
        <f>(((J2568/60)/60)/24)+DATE(1970,1,1)+(-8/24)</f>
        <v>41842.647546296292</v>
      </c>
      <c r="T2568" s="11">
        <f>(((I2568/60)/60)/24)+DATE(1970,1,1)+(-8/24)</f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>LEFT(N2569,SEARCH("/",N2569)-1)</f>
        <v>food</v>
      </c>
      <c r="R2569" t="str">
        <f>RIGHT(N2569,LEN(N2569)-SEARCH("/",N2569))</f>
        <v>food trucks</v>
      </c>
      <c r="S2569" s="11">
        <f>(((J2569/60)/60)/24)+DATE(1970,1,1)+(-8/24)</f>
        <v>42087.545578703699</v>
      </c>
      <c r="T2569" s="11">
        <f>(((I2569/60)/60)/24)+DATE(1970,1,1)+(-8/24)</f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>LEFT(N2570,SEARCH("/",N2570)-1)</f>
        <v>food</v>
      </c>
      <c r="R2570" t="str">
        <f>RIGHT(N2570,LEN(N2570)-SEARCH("/",N2570))</f>
        <v>food trucks</v>
      </c>
      <c r="S2570" s="11">
        <f>(((J2570/60)/60)/24)+DATE(1970,1,1)+(-8/24)</f>
        <v>42584.33326388889</v>
      </c>
      <c r="T2570" s="11">
        <f>(((I2570/60)/60)/24)+DATE(1970,1,1)+(-8/24)</f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>LEFT(N2571,SEARCH("/",N2571)-1)</f>
        <v>food</v>
      </c>
      <c r="R2571" t="str">
        <f>RIGHT(N2571,LEN(N2571)-SEARCH("/",N2571))</f>
        <v>food trucks</v>
      </c>
      <c r="S2571" s="11">
        <f>(((J2571/60)/60)/24)+DATE(1970,1,1)+(-8/24)</f>
        <v>42233.772129629629</v>
      </c>
      <c r="T2571" s="11">
        <f>(((I2571/60)/60)/24)+DATE(1970,1,1)+(-8/24)</f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>LEFT(N2572,SEARCH("/",N2572)-1)</f>
        <v>food</v>
      </c>
      <c r="R2572" t="str">
        <f>RIGHT(N2572,LEN(N2572)-SEARCH("/",N2572))</f>
        <v>food trucks</v>
      </c>
      <c r="S2572" s="11">
        <f>(((J2572/60)/60)/24)+DATE(1970,1,1)+(-8/24)</f>
        <v>42744.569849537038</v>
      </c>
      <c r="T2572" s="11">
        <f>(((I2572/60)/60)/24)+DATE(1970,1,1)+(-8/24)</f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>LEFT(N2573,SEARCH("/",N2573)-1)</f>
        <v>food</v>
      </c>
      <c r="R2573" t="str">
        <f>RIGHT(N2573,LEN(N2573)-SEARCH("/",N2573))</f>
        <v>food trucks</v>
      </c>
      <c r="S2573" s="11">
        <f>(((J2573/60)/60)/24)+DATE(1970,1,1)+(-8/24)</f>
        <v>42449.008344907408</v>
      </c>
      <c r="T2573" s="11">
        <f>(((I2573/60)/60)/24)+DATE(1970,1,1)+(-8/24)</f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>LEFT(N2574,SEARCH("/",N2574)-1)</f>
        <v>food</v>
      </c>
      <c r="R2574" t="str">
        <f>RIGHT(N2574,LEN(N2574)-SEARCH("/",N2574))</f>
        <v>food trucks</v>
      </c>
      <c r="S2574" s="11">
        <f>(((J2574/60)/60)/24)+DATE(1970,1,1)+(-8/24)</f>
        <v>42076.786076388882</v>
      </c>
      <c r="T2574" s="11">
        <f>(((I2574/60)/60)/24)+DATE(1970,1,1)+(-8/24)</f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>LEFT(N2575,SEARCH("/",N2575)-1)</f>
        <v>food</v>
      </c>
      <c r="R2575" t="str">
        <f>RIGHT(N2575,LEN(N2575)-SEARCH("/",N2575))</f>
        <v>food trucks</v>
      </c>
      <c r="S2575" s="11">
        <f>(((J2575/60)/60)/24)+DATE(1970,1,1)+(-8/24)</f>
        <v>41829.258668981478</v>
      </c>
      <c r="T2575" s="11">
        <f>(((I2575/60)/60)/24)+DATE(1970,1,1)+(-8/24)</f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>LEFT(N2576,SEARCH("/",N2576)-1)</f>
        <v>food</v>
      </c>
      <c r="R2576" t="str">
        <f>RIGHT(N2576,LEN(N2576)-SEARCH("/",N2576))</f>
        <v>food trucks</v>
      </c>
      <c r="S2576" s="11">
        <f>(((J2576/60)/60)/24)+DATE(1970,1,1)+(-8/24)</f>
        <v>42487.492418981477</v>
      </c>
      <c r="T2576" s="11">
        <f>(((I2576/60)/60)/24)+DATE(1970,1,1)+(-8/24)</f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>LEFT(N2577,SEARCH("/",N2577)-1)</f>
        <v>food</v>
      </c>
      <c r="R2577" t="str">
        <f>RIGHT(N2577,LEN(N2577)-SEARCH("/",N2577))</f>
        <v>food trucks</v>
      </c>
      <c r="S2577" s="11">
        <f>(((J2577/60)/60)/24)+DATE(1970,1,1)+(-8/24)</f>
        <v>41985.77539351851</v>
      </c>
      <c r="T2577" s="11">
        <f>(((I2577/60)/60)/24)+DATE(1970,1,1)+(-8/24)</f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>LEFT(N2578,SEARCH("/",N2578)-1)</f>
        <v>food</v>
      </c>
      <c r="R2578" t="str">
        <f>RIGHT(N2578,LEN(N2578)-SEARCH("/",N2578))</f>
        <v>food trucks</v>
      </c>
      <c r="S2578" s="11">
        <f>(((J2578/60)/60)/24)+DATE(1970,1,1)+(-8/24)</f>
        <v>42059.676469907405</v>
      </c>
      <c r="T2578" s="11">
        <f>(((I2578/60)/60)/24)+DATE(1970,1,1)+(-8/24)</f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>LEFT(N2579,SEARCH("/",N2579)-1)</f>
        <v>food</v>
      </c>
      <c r="R2579" t="str">
        <f>RIGHT(N2579,LEN(N2579)-SEARCH("/",N2579))</f>
        <v>food trucks</v>
      </c>
      <c r="S2579" s="11">
        <f>(((J2579/60)/60)/24)+DATE(1970,1,1)+(-8/24)</f>
        <v>41830.487233796295</v>
      </c>
      <c r="T2579" s="11">
        <f>(((I2579/60)/60)/24)+DATE(1970,1,1)+(-8/24)</f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>LEFT(N2580,SEARCH("/",N2580)-1)</f>
        <v>food</v>
      </c>
      <c r="R2580" t="str">
        <f>RIGHT(N2580,LEN(N2580)-SEARCH("/",N2580))</f>
        <v>food trucks</v>
      </c>
      <c r="S2580" s="11">
        <f>(((J2580/60)/60)/24)+DATE(1970,1,1)+(-8/24)</f>
        <v>42237.689571759263</v>
      </c>
      <c r="T2580" s="11">
        <f>(((I2580/60)/60)/24)+DATE(1970,1,1)+(-8/24)</f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>LEFT(N2581,SEARCH("/",N2581)-1)</f>
        <v>food</v>
      </c>
      <c r="R2581" t="str">
        <f>RIGHT(N2581,LEN(N2581)-SEARCH("/",N2581))</f>
        <v>food trucks</v>
      </c>
      <c r="S2581" s="11">
        <f>(((J2581/60)/60)/24)+DATE(1970,1,1)+(-8/24)</f>
        <v>41837.496562499997</v>
      </c>
      <c r="T2581" s="11">
        <f>(((I2581/60)/60)/24)+DATE(1970,1,1)+(-8/24)</f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>LEFT(N2582,SEARCH("/",N2582)-1)</f>
        <v>food</v>
      </c>
      <c r="R2582" t="str">
        <f>RIGHT(N2582,LEN(N2582)-SEARCH("/",N2582))</f>
        <v>food trucks</v>
      </c>
      <c r="S2582" s="11">
        <f>(((J2582/60)/60)/24)+DATE(1970,1,1)+(-8/24)</f>
        <v>42109.993090277778</v>
      </c>
      <c r="T2582" s="11">
        <f>(((I2582/60)/60)/24)+DATE(1970,1,1)+(-8/24)</f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>LEFT(N2583,SEARCH("/",N2583)-1)</f>
        <v>food</v>
      </c>
      <c r="R2583" t="str">
        <f>RIGHT(N2583,LEN(N2583)-SEARCH("/",N2583))</f>
        <v>food trucks</v>
      </c>
      <c r="S2583" s="11">
        <f>(((J2583/60)/60)/24)+DATE(1970,1,1)+(-8/24)</f>
        <v>42294.295115740737</v>
      </c>
      <c r="T2583" s="11">
        <f>(((I2583/60)/60)/24)+DATE(1970,1,1)+(-8/24)</f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>LEFT(N2584,SEARCH("/",N2584)-1)</f>
        <v>food</v>
      </c>
      <c r="R2584" t="str">
        <f>RIGHT(N2584,LEN(N2584)-SEARCH("/",N2584))</f>
        <v>food trucks</v>
      </c>
      <c r="S2584" s="11">
        <f>(((J2584/60)/60)/24)+DATE(1970,1,1)+(-8/24)</f>
        <v>42642.655486111107</v>
      </c>
      <c r="T2584" s="11">
        <f>(((I2584/60)/60)/24)+DATE(1970,1,1)+(-8/24)</f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>LEFT(N2585,SEARCH("/",N2585)-1)</f>
        <v>food</v>
      </c>
      <c r="R2585" t="str">
        <f>RIGHT(N2585,LEN(N2585)-SEARCH("/",N2585))</f>
        <v>food trucks</v>
      </c>
      <c r="S2585" s="11">
        <f>(((J2585/60)/60)/24)+DATE(1970,1,1)+(-8/24)</f>
        <v>42019.436111111114</v>
      </c>
      <c r="T2585" s="11">
        <f>(((I2585/60)/60)/24)+DATE(1970,1,1)+(-8/24)</f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LEFT(N2586,SEARCH("/",N2586)-1)</f>
        <v>food</v>
      </c>
      <c r="R2586" t="str">
        <f>RIGHT(N2586,LEN(N2586)-SEARCH("/",N2586))</f>
        <v>food trucks</v>
      </c>
      <c r="S2586" s="11">
        <f>(((J2586/60)/60)/24)+DATE(1970,1,1)+(-8/24)</f>
        <v>42139.839918981481</v>
      </c>
      <c r="T2586" s="11">
        <f>(((I2586/60)/60)/24)+DATE(1970,1,1)+(-8/24)</f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>LEFT(N2587,SEARCH("/",N2587)-1)</f>
        <v>food</v>
      </c>
      <c r="R2587" t="str">
        <f>RIGHT(N2587,LEN(N2587)-SEARCH("/",N2587))</f>
        <v>food trucks</v>
      </c>
      <c r="S2587" s="11">
        <f>(((J2587/60)/60)/24)+DATE(1970,1,1)+(-8/24)</f>
        <v>41795.629999999997</v>
      </c>
      <c r="T2587" s="11">
        <f>(((I2587/60)/60)/24)+DATE(1970,1,1)+(-8/24)</f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>LEFT(N2588,SEARCH("/",N2588)-1)</f>
        <v>food</v>
      </c>
      <c r="R2588" t="str">
        <f>RIGHT(N2588,LEN(N2588)-SEARCH("/",N2588))</f>
        <v>food trucks</v>
      </c>
      <c r="S2588" s="11">
        <f>(((J2588/60)/60)/24)+DATE(1970,1,1)+(-8/24)</f>
        <v>42332.996944444443</v>
      </c>
      <c r="T2588" s="11">
        <f>(((I2588/60)/60)/24)+DATE(1970,1,1)+(-8/24)</f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>LEFT(N2589,SEARCH("/",N2589)-1)</f>
        <v>food</v>
      </c>
      <c r="R2589" t="str">
        <f>RIGHT(N2589,LEN(N2589)-SEARCH("/",N2589))</f>
        <v>food trucks</v>
      </c>
      <c r="S2589" s="11">
        <f>(((J2589/60)/60)/24)+DATE(1970,1,1)+(-8/24)</f>
        <v>42338.342048611106</v>
      </c>
      <c r="T2589" s="11">
        <f>(((I2589/60)/60)/24)+DATE(1970,1,1)+(-8/24)</f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>LEFT(N2590,SEARCH("/",N2590)-1)</f>
        <v>food</v>
      </c>
      <c r="R2590" t="str">
        <f>RIGHT(N2590,LEN(N2590)-SEARCH("/",N2590))</f>
        <v>food trucks</v>
      </c>
      <c r="S2590" s="11">
        <f>(((J2590/60)/60)/24)+DATE(1970,1,1)+(-8/24)</f>
        <v>42042.342893518515</v>
      </c>
      <c r="T2590" s="11">
        <f>(((I2590/60)/60)/24)+DATE(1970,1,1)+(-8/24)</f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>LEFT(N2591,SEARCH("/",N2591)-1)</f>
        <v>food</v>
      </c>
      <c r="R2591" t="str">
        <f>RIGHT(N2591,LEN(N2591)-SEARCH("/",N2591))</f>
        <v>food trucks</v>
      </c>
      <c r="S2591" s="11">
        <f>(((J2591/60)/60)/24)+DATE(1970,1,1)+(-8/24)</f>
        <v>42422.202858796292</v>
      </c>
      <c r="T2591" s="11">
        <f>(((I2591/60)/60)/24)+DATE(1970,1,1)+(-8/24)</f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>LEFT(N2592,SEARCH("/",N2592)-1)</f>
        <v>food</v>
      </c>
      <c r="R2592" t="str">
        <f>RIGHT(N2592,LEN(N2592)-SEARCH("/",N2592))</f>
        <v>food trucks</v>
      </c>
      <c r="S2592" s="11">
        <f>(((J2592/60)/60)/24)+DATE(1970,1,1)+(-8/24)</f>
        <v>42388.255752314813</v>
      </c>
      <c r="T2592" s="11">
        <f>(((I2592/60)/60)/24)+DATE(1970,1,1)+(-8/24)</f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>LEFT(N2593,SEARCH("/",N2593)-1)</f>
        <v>food</v>
      </c>
      <c r="R2593" t="str">
        <f>RIGHT(N2593,LEN(N2593)-SEARCH("/",N2593))</f>
        <v>food trucks</v>
      </c>
      <c r="S2593" s="11">
        <f>(((J2593/60)/60)/24)+DATE(1970,1,1)+(-8/24)</f>
        <v>42382.573194444441</v>
      </c>
      <c r="T2593" s="11">
        <f>(((I2593/60)/60)/24)+DATE(1970,1,1)+(-8/24)</f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>LEFT(N2594,SEARCH("/",N2594)-1)</f>
        <v>food</v>
      </c>
      <c r="R2594" t="str">
        <f>RIGHT(N2594,LEN(N2594)-SEARCH("/",N2594))</f>
        <v>food trucks</v>
      </c>
      <c r="S2594" s="11">
        <f>(((J2594/60)/60)/24)+DATE(1970,1,1)+(-8/24)</f>
        <v>41887.467835648145</v>
      </c>
      <c r="T2594" s="11">
        <f>(((I2594/60)/60)/24)+DATE(1970,1,1)+(-8/24)</f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>LEFT(N2595,SEARCH("/",N2595)-1)</f>
        <v>food</v>
      </c>
      <c r="R2595" t="str">
        <f>RIGHT(N2595,LEN(N2595)-SEARCH("/",N2595))</f>
        <v>food trucks</v>
      </c>
      <c r="S2595" s="11">
        <f>(((J2595/60)/60)/24)+DATE(1970,1,1)+(-8/24)</f>
        <v>42089.511875000004</v>
      </c>
      <c r="T2595" s="11">
        <f>(((I2595/60)/60)/24)+DATE(1970,1,1)+(-8/24)</f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>LEFT(N2596,SEARCH("/",N2596)-1)</f>
        <v>food</v>
      </c>
      <c r="R2596" t="str">
        <f>RIGHT(N2596,LEN(N2596)-SEARCH("/",N2596))</f>
        <v>food trucks</v>
      </c>
      <c r="S2596" s="11">
        <f>(((J2596/60)/60)/24)+DATE(1970,1,1)+(-8/24)</f>
        <v>41828.634583333333</v>
      </c>
      <c r="T2596" s="11">
        <f>(((I2596/60)/60)/24)+DATE(1970,1,1)+(-8/24)</f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>LEFT(N2597,SEARCH("/",N2597)-1)</f>
        <v>food</v>
      </c>
      <c r="R2597" t="str">
        <f>RIGHT(N2597,LEN(N2597)-SEARCH("/",N2597))</f>
        <v>food trucks</v>
      </c>
      <c r="S2597" s="11">
        <f>(((J2597/60)/60)/24)+DATE(1970,1,1)+(-8/24)</f>
        <v>42759.910879629628</v>
      </c>
      <c r="T2597" s="11">
        <f>(((I2597/60)/60)/24)+DATE(1970,1,1)+(-8/24)</f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>LEFT(N2598,SEARCH("/",N2598)-1)</f>
        <v>food</v>
      </c>
      <c r="R2598" t="str">
        <f>RIGHT(N2598,LEN(N2598)-SEARCH("/",N2598))</f>
        <v>food trucks</v>
      </c>
      <c r="S2598" s="11">
        <f>(((J2598/60)/60)/24)+DATE(1970,1,1)+(-8/24)</f>
        <v>41828.33112268518</v>
      </c>
      <c r="T2598" s="11">
        <f>(((I2598/60)/60)/24)+DATE(1970,1,1)+(-8/24)</f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>LEFT(N2599,SEARCH("/",N2599)-1)</f>
        <v>food</v>
      </c>
      <c r="R2599" t="str">
        <f>RIGHT(N2599,LEN(N2599)-SEARCH("/",N2599))</f>
        <v>food trucks</v>
      </c>
      <c r="S2599" s="11">
        <f>(((J2599/60)/60)/24)+DATE(1970,1,1)+(-8/24)</f>
        <v>42510.008298611108</v>
      </c>
      <c r="T2599" s="11">
        <f>(((I2599/60)/60)/24)+DATE(1970,1,1)+(-8/24)</f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>LEFT(N2600,SEARCH("/",N2600)-1)</f>
        <v>food</v>
      </c>
      <c r="R2600" t="str">
        <f>RIGHT(N2600,LEN(N2600)-SEARCH("/",N2600))</f>
        <v>food trucks</v>
      </c>
      <c r="S2600" s="11">
        <f>(((J2600/60)/60)/24)+DATE(1970,1,1)+(-8/24)</f>
        <v>42240.506956018515</v>
      </c>
      <c r="T2600" s="11">
        <f>(((I2600/60)/60)/24)+DATE(1970,1,1)+(-8/24)</f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>LEFT(N2601,SEARCH("/",N2601)-1)</f>
        <v>food</v>
      </c>
      <c r="R2601" t="str">
        <f>RIGHT(N2601,LEN(N2601)-SEARCH("/",N2601))</f>
        <v>food trucks</v>
      </c>
      <c r="S2601" s="11">
        <f>(((J2601/60)/60)/24)+DATE(1970,1,1)+(-8/24)</f>
        <v>41809.420682870368</v>
      </c>
      <c r="T2601" s="11">
        <f>(((I2601/60)/60)/24)+DATE(1970,1,1)+(-8/24)</f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>LEFT(N2602,SEARCH("/",N2602)-1)</f>
        <v>food</v>
      </c>
      <c r="R2602" t="str">
        <f>RIGHT(N2602,LEN(N2602)-SEARCH("/",N2602))</f>
        <v>food trucks</v>
      </c>
      <c r="S2602" s="11">
        <f>(((J2602/60)/60)/24)+DATE(1970,1,1)+(-8/24)</f>
        <v>42394.567129629628</v>
      </c>
      <c r="T2602" s="11">
        <f>(((I2602/60)/60)/24)+DATE(1970,1,1)+(-8/24)</f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>LEFT(N2603,SEARCH("/",N2603)-1)</f>
        <v>technology</v>
      </c>
      <c r="R2603" t="str">
        <f>RIGHT(N2603,LEN(N2603)-SEARCH("/",N2603))</f>
        <v>space exploration</v>
      </c>
      <c r="S2603" s="11">
        <f>(((J2603/60)/60)/24)+DATE(1970,1,1)+(-8/24)</f>
        <v>41150.56885416666</v>
      </c>
      <c r="T2603" s="11">
        <f>(((I2603/60)/60)/24)+DATE(1970,1,1)+(-8/24)</f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>LEFT(N2604,SEARCH("/",N2604)-1)</f>
        <v>technology</v>
      </c>
      <c r="R2604" t="str">
        <f>RIGHT(N2604,LEN(N2604)-SEARCH("/",N2604))</f>
        <v>space exploration</v>
      </c>
      <c r="S2604" s="11">
        <f>(((J2604/60)/60)/24)+DATE(1970,1,1)+(-8/24)</f>
        <v>41915.413981481477</v>
      </c>
      <c r="T2604" s="11">
        <f>(((I2604/60)/60)/24)+DATE(1970,1,1)+(-8/24)</f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>LEFT(N2605,SEARCH("/",N2605)-1)</f>
        <v>technology</v>
      </c>
      <c r="R2605" t="str">
        <f>RIGHT(N2605,LEN(N2605)-SEARCH("/",N2605))</f>
        <v>space exploration</v>
      </c>
      <c r="S2605" s="11">
        <f>(((J2605/60)/60)/24)+DATE(1970,1,1)+(-8/24)</f>
        <v>41617.579328703701</v>
      </c>
      <c r="T2605" s="11">
        <f>(((I2605/60)/60)/24)+DATE(1970,1,1)+(-8/24)</f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>LEFT(N2606,SEARCH("/",N2606)-1)</f>
        <v>technology</v>
      </c>
      <c r="R2606" t="str">
        <f>RIGHT(N2606,LEN(N2606)-SEARCH("/",N2606))</f>
        <v>space exploration</v>
      </c>
      <c r="S2606" s="11">
        <f>(((J2606/60)/60)/24)+DATE(1970,1,1)+(-8/24)</f>
        <v>40997.717858796292</v>
      </c>
      <c r="T2606" s="11">
        <f>(((I2606/60)/60)/24)+DATE(1970,1,1)+(-8/24)</f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>LEFT(N2607,SEARCH("/",N2607)-1)</f>
        <v>technology</v>
      </c>
      <c r="R2607" t="str">
        <f>RIGHT(N2607,LEN(N2607)-SEARCH("/",N2607))</f>
        <v>space exploration</v>
      </c>
      <c r="S2607" s="11">
        <f>(((J2607/60)/60)/24)+DATE(1970,1,1)+(-8/24)</f>
        <v>42508.20821759259</v>
      </c>
      <c r="T2607" s="11">
        <f>(((I2607/60)/60)/24)+DATE(1970,1,1)+(-8/24)</f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>LEFT(N2608,SEARCH("/",N2608)-1)</f>
        <v>technology</v>
      </c>
      <c r="R2608" t="str">
        <f>RIGHT(N2608,LEN(N2608)-SEARCH("/",N2608))</f>
        <v>space exploration</v>
      </c>
      <c r="S2608" s="11">
        <f>(((J2608/60)/60)/24)+DATE(1970,1,1)+(-8/24)</f>
        <v>41726.379421296297</v>
      </c>
      <c r="T2608" s="11">
        <f>(((I2608/60)/60)/24)+DATE(1970,1,1)+(-8/24)</f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>LEFT(N2609,SEARCH("/",N2609)-1)</f>
        <v>technology</v>
      </c>
      <c r="R2609" t="str">
        <f>RIGHT(N2609,LEN(N2609)-SEARCH("/",N2609))</f>
        <v>space exploration</v>
      </c>
      <c r="S2609" s="11">
        <f>(((J2609/60)/60)/24)+DATE(1970,1,1)+(-8/24)</f>
        <v>42184.541342592587</v>
      </c>
      <c r="T2609" s="11">
        <f>(((I2609/60)/60)/24)+DATE(1970,1,1)+(-8/24)</f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>LEFT(N2610,SEARCH("/",N2610)-1)</f>
        <v>technology</v>
      </c>
      <c r="R2610" t="str">
        <f>RIGHT(N2610,LEN(N2610)-SEARCH("/",N2610))</f>
        <v>space exploration</v>
      </c>
      <c r="S2610" s="11">
        <f>(((J2610/60)/60)/24)+DATE(1970,1,1)+(-8/24)</f>
        <v>42767.468379629623</v>
      </c>
      <c r="T2610" s="11">
        <f>(((I2610/60)/60)/24)+DATE(1970,1,1)+(-8/24)</f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>LEFT(N2611,SEARCH("/",N2611)-1)</f>
        <v>technology</v>
      </c>
      <c r="R2611" t="str">
        <f>RIGHT(N2611,LEN(N2611)-SEARCH("/",N2611))</f>
        <v>space exploration</v>
      </c>
      <c r="S2611" s="11">
        <f>(((J2611/60)/60)/24)+DATE(1970,1,1)+(-8/24)</f>
        <v>41074.90452546296</v>
      </c>
      <c r="T2611" s="11">
        <f>(((I2611/60)/60)/24)+DATE(1970,1,1)+(-8/24)</f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>LEFT(N2612,SEARCH("/",N2612)-1)</f>
        <v>technology</v>
      </c>
      <c r="R2612" t="str">
        <f>RIGHT(N2612,LEN(N2612)-SEARCH("/",N2612))</f>
        <v>space exploration</v>
      </c>
      <c r="S2612" s="11">
        <f>(((J2612/60)/60)/24)+DATE(1970,1,1)+(-8/24)</f>
        <v>42564.547743055555</v>
      </c>
      <c r="T2612" s="11">
        <f>(((I2612/60)/60)/24)+DATE(1970,1,1)+(-8/24)</f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>LEFT(N2613,SEARCH("/",N2613)-1)</f>
        <v>technology</v>
      </c>
      <c r="R2613" t="str">
        <f>RIGHT(N2613,LEN(N2613)-SEARCH("/",N2613))</f>
        <v>space exploration</v>
      </c>
      <c r="S2613" s="11">
        <f>(((J2613/60)/60)/24)+DATE(1970,1,1)+(-8/24)</f>
        <v>42704.002476851849</v>
      </c>
      <c r="T2613" s="11">
        <f>(((I2613/60)/60)/24)+DATE(1970,1,1)+(-8/24)</f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>LEFT(N2614,SEARCH("/",N2614)-1)</f>
        <v>technology</v>
      </c>
      <c r="R2614" t="str">
        <f>RIGHT(N2614,LEN(N2614)-SEARCH("/",N2614))</f>
        <v>space exploration</v>
      </c>
      <c r="S2614" s="11">
        <f>(((J2614/60)/60)/24)+DATE(1970,1,1)+(-8/24)</f>
        <v>41981.809837962959</v>
      </c>
      <c r="T2614" s="11">
        <f>(((I2614/60)/60)/24)+DATE(1970,1,1)+(-8/24)</f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>LEFT(N2615,SEARCH("/",N2615)-1)</f>
        <v>technology</v>
      </c>
      <c r="R2615" t="str">
        <f>RIGHT(N2615,LEN(N2615)-SEARCH("/",N2615))</f>
        <v>space exploration</v>
      </c>
      <c r="S2615" s="11">
        <f>(((J2615/60)/60)/24)+DATE(1970,1,1)+(-8/24)</f>
        <v>41143.484884259255</v>
      </c>
      <c r="T2615" s="11">
        <f>(((I2615/60)/60)/24)+DATE(1970,1,1)+(-8/24)</f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>LEFT(N2616,SEARCH("/",N2616)-1)</f>
        <v>technology</v>
      </c>
      <c r="R2616" t="str">
        <f>RIGHT(N2616,LEN(N2616)-SEARCH("/",N2616))</f>
        <v>space exploration</v>
      </c>
      <c r="S2616" s="11">
        <f>(((J2616/60)/60)/24)+DATE(1970,1,1)+(-8/24)</f>
        <v>41730.375138888885</v>
      </c>
      <c r="T2616" s="11">
        <f>(((I2616/60)/60)/24)+DATE(1970,1,1)+(-8/24)</f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>LEFT(N2617,SEARCH("/",N2617)-1)</f>
        <v>technology</v>
      </c>
      <c r="R2617" t="str">
        <f>RIGHT(N2617,LEN(N2617)-SEARCH("/",N2617))</f>
        <v>space exploration</v>
      </c>
      <c r="S2617" s="11">
        <f>(((J2617/60)/60)/24)+DATE(1970,1,1)+(-8/24)</f>
        <v>42453.163935185185</v>
      </c>
      <c r="T2617" s="11">
        <f>(((I2617/60)/60)/24)+DATE(1970,1,1)+(-8/24)</f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>LEFT(N2618,SEARCH("/",N2618)-1)</f>
        <v>technology</v>
      </c>
      <c r="R2618" t="str">
        <f>RIGHT(N2618,LEN(N2618)-SEARCH("/",N2618))</f>
        <v>space exploration</v>
      </c>
      <c r="S2618" s="11">
        <f>(((J2618/60)/60)/24)+DATE(1970,1,1)+(-8/24)</f>
        <v>42211.661215277774</v>
      </c>
      <c r="T2618" s="11">
        <f>(((I2618/60)/60)/24)+DATE(1970,1,1)+(-8/24)</f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>LEFT(N2619,SEARCH("/",N2619)-1)</f>
        <v>technology</v>
      </c>
      <c r="R2619" t="str">
        <f>RIGHT(N2619,LEN(N2619)-SEARCH("/",N2619))</f>
        <v>space exploration</v>
      </c>
      <c r="S2619" s="11">
        <f>(((J2619/60)/60)/24)+DATE(1970,1,1)+(-8/24)</f>
        <v>41902.541099537033</v>
      </c>
      <c r="T2619" s="11">
        <f>(((I2619/60)/60)/24)+DATE(1970,1,1)+(-8/24)</f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>LEFT(N2620,SEARCH("/",N2620)-1)</f>
        <v>technology</v>
      </c>
      <c r="R2620" t="str">
        <f>RIGHT(N2620,LEN(N2620)-SEARCH("/",N2620))</f>
        <v>space exploration</v>
      </c>
      <c r="S2620" s="11">
        <f>(((J2620/60)/60)/24)+DATE(1970,1,1)+(-8/24)</f>
        <v>42279.459039351852</v>
      </c>
      <c r="T2620" s="11">
        <f>(((I2620/60)/60)/24)+DATE(1970,1,1)+(-8/24)</f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>LEFT(N2621,SEARCH("/",N2621)-1)</f>
        <v>technology</v>
      </c>
      <c r="R2621" t="str">
        <f>RIGHT(N2621,LEN(N2621)-SEARCH("/",N2621))</f>
        <v>space exploration</v>
      </c>
      <c r="S2621" s="11">
        <f>(((J2621/60)/60)/24)+DATE(1970,1,1)+(-8/24)</f>
        <v>42273.55097222222</v>
      </c>
      <c r="T2621" s="11">
        <f>(((I2621/60)/60)/24)+DATE(1970,1,1)+(-8/24)</f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>LEFT(N2622,SEARCH("/",N2622)-1)</f>
        <v>technology</v>
      </c>
      <c r="R2622" t="str">
        <f>RIGHT(N2622,LEN(N2622)-SEARCH("/",N2622))</f>
        <v>space exploration</v>
      </c>
      <c r="S2622" s="11">
        <f>(((J2622/60)/60)/24)+DATE(1970,1,1)+(-8/24)</f>
        <v>42250.833819444444</v>
      </c>
      <c r="T2622" s="11">
        <f>(((I2622/60)/60)/24)+DATE(1970,1,1)+(-8/24)</f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>LEFT(N2623,SEARCH("/",N2623)-1)</f>
        <v>technology</v>
      </c>
      <c r="R2623" t="str">
        <f>RIGHT(N2623,LEN(N2623)-SEARCH("/",N2623))</f>
        <v>space exploration</v>
      </c>
      <c r="S2623" s="11">
        <f>(((J2623/60)/60)/24)+DATE(1970,1,1)+(-8/24)</f>
        <v>42115.414212962954</v>
      </c>
      <c r="T2623" s="11">
        <f>(((I2623/60)/60)/24)+DATE(1970,1,1)+(-8/24)</f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>LEFT(N2624,SEARCH("/",N2624)-1)</f>
        <v>technology</v>
      </c>
      <c r="R2624" t="str">
        <f>RIGHT(N2624,LEN(N2624)-SEARCH("/",N2624))</f>
        <v>space exploration</v>
      </c>
      <c r="S2624" s="11">
        <f>(((J2624/60)/60)/24)+DATE(1970,1,1)+(-8/24)</f>
        <v>42689.409907407404</v>
      </c>
      <c r="T2624" s="11">
        <f>(((I2624/60)/60)/24)+DATE(1970,1,1)+(-8/24)</f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>LEFT(N2625,SEARCH("/",N2625)-1)</f>
        <v>technology</v>
      </c>
      <c r="R2625" t="str">
        <f>RIGHT(N2625,LEN(N2625)-SEARCH("/",N2625))</f>
        <v>space exploration</v>
      </c>
      <c r="S2625" s="11">
        <f>(((J2625/60)/60)/24)+DATE(1970,1,1)+(-8/24)</f>
        <v>42691.923217592594</v>
      </c>
      <c r="T2625" s="11">
        <f>(((I2625/60)/60)/24)+DATE(1970,1,1)+(-8/24)</f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>LEFT(N2626,SEARCH("/",N2626)-1)</f>
        <v>technology</v>
      </c>
      <c r="R2626" t="str">
        <f>RIGHT(N2626,LEN(N2626)-SEARCH("/",N2626))</f>
        <v>space exploration</v>
      </c>
      <c r="S2626" s="11">
        <f>(((J2626/60)/60)/24)+DATE(1970,1,1)+(-8/24)</f>
        <v>41144.088217592594</v>
      </c>
      <c r="T2626" s="11">
        <f>(((I2626/60)/60)/24)+DATE(1970,1,1)+(-8/24)</f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>LEFT(N2627,SEARCH("/",N2627)-1)</f>
        <v>technology</v>
      </c>
      <c r="R2627" t="str">
        <f>RIGHT(N2627,LEN(N2627)-SEARCH("/",N2627))</f>
        <v>space exploration</v>
      </c>
      <c r="S2627" s="11">
        <f>(((J2627/60)/60)/24)+DATE(1970,1,1)+(-8/24)</f>
        <v>42658.476944444446</v>
      </c>
      <c r="T2627" s="11">
        <f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>LEFT(N2628,SEARCH("/",N2628)-1)</f>
        <v>technology</v>
      </c>
      <c r="R2628" t="str">
        <f>RIGHT(N2628,LEN(N2628)-SEARCH("/",N2628))</f>
        <v>space exploration</v>
      </c>
      <c r="S2628" s="11">
        <f>(((J2628/60)/60)/24)+DATE(1970,1,1)+(-8/24)</f>
        <v>42128.29478009259</v>
      </c>
      <c r="T2628" s="11">
        <f>(((I2628/60)/60)/24)+DATE(1970,1,1)+(-8/24)</f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>LEFT(N2629,SEARCH("/",N2629)-1)</f>
        <v>technology</v>
      </c>
      <c r="R2629" t="str">
        <f>RIGHT(N2629,LEN(N2629)-SEARCH("/",N2629))</f>
        <v>space exploration</v>
      </c>
      <c r="S2629" s="11">
        <f>(((J2629/60)/60)/24)+DATE(1970,1,1)+(-8/24)</f>
        <v>42304.496076388888</v>
      </c>
      <c r="T2629" s="11">
        <f>(((I2629/60)/60)/24)+DATE(1970,1,1)+(-8/24)</f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>LEFT(N2630,SEARCH("/",N2630)-1)</f>
        <v>technology</v>
      </c>
      <c r="R2630" t="str">
        <f>RIGHT(N2630,LEN(N2630)-SEARCH("/",N2630))</f>
        <v>space exploration</v>
      </c>
      <c r="S2630" s="11">
        <f>(((J2630/60)/60)/24)+DATE(1970,1,1)+(-8/24)</f>
        <v>41953.632719907408</v>
      </c>
      <c r="T2630" s="11">
        <f>(((I2630/60)/60)/24)+DATE(1970,1,1)+(-8/24)</f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>LEFT(N2631,SEARCH("/",N2631)-1)</f>
        <v>technology</v>
      </c>
      <c r="R2631" t="str">
        <f>RIGHT(N2631,LEN(N2631)-SEARCH("/",N2631))</f>
        <v>space exploration</v>
      </c>
      <c r="S2631" s="11">
        <f>(((J2631/60)/60)/24)+DATE(1970,1,1)+(-8/24)</f>
        <v>42108.205115740733</v>
      </c>
      <c r="T2631" s="11">
        <f>(((I2631/60)/60)/24)+DATE(1970,1,1)+(-8/24)</f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>LEFT(N2632,SEARCH("/",N2632)-1)</f>
        <v>technology</v>
      </c>
      <c r="R2632" t="str">
        <f>RIGHT(N2632,LEN(N2632)-SEARCH("/",N2632))</f>
        <v>space exploration</v>
      </c>
      <c r="S2632" s="11">
        <f>(((J2632/60)/60)/24)+DATE(1970,1,1)+(-8/24)</f>
        <v>42523.772129629629</v>
      </c>
      <c r="T2632" s="11">
        <f>(((I2632/60)/60)/24)+DATE(1970,1,1)+(-8/24)</f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>LEFT(N2633,SEARCH("/",N2633)-1)</f>
        <v>technology</v>
      </c>
      <c r="R2633" t="str">
        <f>RIGHT(N2633,LEN(N2633)-SEARCH("/",N2633))</f>
        <v>space exploration</v>
      </c>
      <c r="S2633" s="11">
        <f>(((J2633/60)/60)/24)+DATE(1970,1,1)+(-8/24)</f>
        <v>42217.835960648146</v>
      </c>
      <c r="T2633" s="11">
        <f>(((I2633/60)/60)/24)+DATE(1970,1,1)+(-8/24)</f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>LEFT(N2634,SEARCH("/",N2634)-1)</f>
        <v>technology</v>
      </c>
      <c r="R2634" t="str">
        <f>RIGHT(N2634,LEN(N2634)-SEARCH("/",N2634))</f>
        <v>space exploration</v>
      </c>
      <c r="S2634" s="11">
        <f>(((J2634/60)/60)/24)+DATE(1970,1,1)+(-8/24)</f>
        <v>42493.728460648148</v>
      </c>
      <c r="T2634" s="11">
        <f>(((I2634/60)/60)/24)+DATE(1970,1,1)+(-8/24)</f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>LEFT(N2635,SEARCH("/",N2635)-1)</f>
        <v>technology</v>
      </c>
      <c r="R2635" t="str">
        <f>RIGHT(N2635,LEN(N2635)-SEARCH("/",N2635))</f>
        <v>space exploration</v>
      </c>
      <c r="S2635" s="11">
        <f>(((J2635/60)/60)/24)+DATE(1970,1,1)+(-8/24)</f>
        <v>41667.489953703705</v>
      </c>
      <c r="T2635" s="11">
        <f>(((I2635/60)/60)/24)+DATE(1970,1,1)+(-8/24)</f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>LEFT(N2636,SEARCH("/",N2636)-1)</f>
        <v>technology</v>
      </c>
      <c r="R2636" t="str">
        <f>RIGHT(N2636,LEN(N2636)-SEARCH("/",N2636))</f>
        <v>space exploration</v>
      </c>
      <c r="S2636" s="11">
        <f>(((J2636/60)/60)/24)+DATE(1970,1,1)+(-8/24)</f>
        <v>42612.323159722226</v>
      </c>
      <c r="T2636" s="11">
        <f>(((I2636/60)/60)/24)+DATE(1970,1,1)+(-8/24)</f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>LEFT(N2637,SEARCH("/",N2637)-1)</f>
        <v>technology</v>
      </c>
      <c r="R2637" t="str">
        <f>RIGHT(N2637,LEN(N2637)-SEARCH("/",N2637))</f>
        <v>space exploration</v>
      </c>
      <c r="S2637" s="11">
        <f>(((J2637/60)/60)/24)+DATE(1970,1,1)+(-8/24)</f>
        <v>42037.617604166669</v>
      </c>
      <c r="T2637" s="11">
        <f>(((I2637/60)/60)/24)+DATE(1970,1,1)+(-8/24)</f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>LEFT(N2638,SEARCH("/",N2638)-1)</f>
        <v>technology</v>
      </c>
      <c r="R2638" t="str">
        <f>RIGHT(N2638,LEN(N2638)-SEARCH("/",N2638))</f>
        <v>space exploration</v>
      </c>
      <c r="S2638" s="11">
        <f>(((J2638/60)/60)/24)+DATE(1970,1,1)+(-8/24)</f>
        <v>42636.281412037039</v>
      </c>
      <c r="T2638" s="11">
        <f>(((I2638/60)/60)/24)+DATE(1970,1,1)+(-8/24)</f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>LEFT(N2639,SEARCH("/",N2639)-1)</f>
        <v>technology</v>
      </c>
      <c r="R2639" t="str">
        <f>RIGHT(N2639,LEN(N2639)-SEARCH("/",N2639))</f>
        <v>space exploration</v>
      </c>
      <c r="S2639" s="11">
        <f>(((J2639/60)/60)/24)+DATE(1970,1,1)+(-8/24)</f>
        <v>42639.216145833336</v>
      </c>
      <c r="T2639" s="11">
        <f>(((I2639/60)/60)/24)+DATE(1970,1,1)+(-8/24)</f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>LEFT(N2640,SEARCH("/",N2640)-1)</f>
        <v>technology</v>
      </c>
      <c r="R2640" t="str">
        <f>RIGHT(N2640,LEN(N2640)-SEARCH("/",N2640))</f>
        <v>space exploration</v>
      </c>
      <c r="S2640" s="11">
        <f>(((J2640/60)/60)/24)+DATE(1970,1,1)+(-8/24)</f>
        <v>41989.57980324074</v>
      </c>
      <c r="T2640" s="11">
        <f>(((I2640/60)/60)/24)+DATE(1970,1,1)+(-8/24)</f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>LEFT(N2641,SEARCH("/",N2641)-1)</f>
        <v>technology</v>
      </c>
      <c r="R2641" t="str">
        <f>RIGHT(N2641,LEN(N2641)-SEARCH("/",N2641))</f>
        <v>space exploration</v>
      </c>
      <c r="S2641" s="11">
        <f>(((J2641/60)/60)/24)+DATE(1970,1,1)+(-8/24)</f>
        <v>42024.531805555554</v>
      </c>
      <c r="T2641" s="11">
        <f>(((I2641/60)/60)/24)+DATE(1970,1,1)+(-8/24)</f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>LEFT(N2642,SEARCH("/",N2642)-1)</f>
        <v>technology</v>
      </c>
      <c r="R2642" t="str">
        <f>RIGHT(N2642,LEN(N2642)-SEARCH("/",N2642))</f>
        <v>space exploration</v>
      </c>
      <c r="S2642" s="11">
        <f>(((J2642/60)/60)/24)+DATE(1970,1,1)+(-8/24)</f>
        <v>42102.827245370368</v>
      </c>
      <c r="T2642" s="11">
        <f>(((I2642/60)/60)/24)+DATE(1970,1,1)+(-8/24)</f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>LEFT(N2643,SEARCH("/",N2643)-1)</f>
        <v>technology</v>
      </c>
      <c r="R2643" t="str">
        <f>RIGHT(N2643,LEN(N2643)-SEARCH("/",N2643))</f>
        <v>space exploration</v>
      </c>
      <c r="S2643" s="11">
        <f>(((J2643/60)/60)/24)+DATE(1970,1,1)+(-8/24)</f>
        <v>41880.493784722217</v>
      </c>
      <c r="T2643" s="11">
        <f>(((I2643/60)/60)/24)+DATE(1970,1,1)+(-8/24)</f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>LEFT(N2644,SEARCH("/",N2644)-1)</f>
        <v>technology</v>
      </c>
      <c r="R2644" t="str">
        <f>RIGHT(N2644,LEN(N2644)-SEARCH("/",N2644))</f>
        <v>space exploration</v>
      </c>
      <c r="S2644" s="11">
        <f>(((J2644/60)/60)/24)+DATE(1970,1,1)+(-8/24)</f>
        <v>42535.91328703703</v>
      </c>
      <c r="T2644" s="11">
        <f>(((I2644/60)/60)/24)+DATE(1970,1,1)+(-8/24)</f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>LEFT(N2645,SEARCH("/",N2645)-1)</f>
        <v>technology</v>
      </c>
      <c r="R2645" t="str">
        <f>RIGHT(N2645,LEN(N2645)-SEARCH("/",N2645))</f>
        <v>space exploration</v>
      </c>
      <c r="S2645" s="11">
        <f>(((J2645/60)/60)/24)+DATE(1970,1,1)+(-8/24)</f>
        <v>42689.249016203699</v>
      </c>
      <c r="T2645" s="11">
        <f>(((I2645/60)/60)/24)+DATE(1970,1,1)+(-8/24)</f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>LEFT(N2646,SEARCH("/",N2646)-1)</f>
        <v>technology</v>
      </c>
      <c r="R2646" t="str">
        <f>RIGHT(N2646,LEN(N2646)-SEARCH("/",N2646))</f>
        <v>space exploration</v>
      </c>
      <c r="S2646" s="11">
        <f>(((J2646/60)/60)/24)+DATE(1970,1,1)+(-8/24)</f>
        <v>42774.458738425928</v>
      </c>
      <c r="T2646" s="11">
        <f>(((I2646/60)/60)/24)+DATE(1970,1,1)+(-8/24)</f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>LEFT(N2647,SEARCH("/",N2647)-1)</f>
        <v>technology</v>
      </c>
      <c r="R2647" t="str">
        <f>RIGHT(N2647,LEN(N2647)-SEARCH("/",N2647))</f>
        <v>space exploration</v>
      </c>
      <c r="S2647" s="11">
        <f>(((J2647/60)/60)/24)+DATE(1970,1,1)+(-8/24)</f>
        <v>41921.509293981479</v>
      </c>
      <c r="T2647" s="11">
        <f>(((I2647/60)/60)/24)+DATE(1970,1,1)+(-8/24)</f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>LEFT(N2648,SEARCH("/",N2648)-1)</f>
        <v>technology</v>
      </c>
      <c r="R2648" t="str">
        <f>RIGHT(N2648,LEN(N2648)-SEARCH("/",N2648))</f>
        <v>space exploration</v>
      </c>
      <c r="S2648" s="11">
        <f>(((J2648/60)/60)/24)+DATE(1970,1,1)+(-8/24)</f>
        <v>42225.97996527778</v>
      </c>
      <c r="T2648" s="11">
        <f>(((I2648/60)/60)/24)+DATE(1970,1,1)+(-8/24)</f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>LEFT(N2649,SEARCH("/",N2649)-1)</f>
        <v>technology</v>
      </c>
      <c r="R2649" t="str">
        <f>RIGHT(N2649,LEN(N2649)-SEARCH("/",N2649))</f>
        <v>space exploration</v>
      </c>
      <c r="S2649" s="11">
        <f>(((J2649/60)/60)/24)+DATE(1970,1,1)+(-8/24)</f>
        <v>42199.928460648145</v>
      </c>
      <c r="T2649" s="11">
        <f>(((I2649/60)/60)/24)+DATE(1970,1,1)+(-8/24)</f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>LEFT(N2650,SEARCH("/",N2650)-1)</f>
        <v>technology</v>
      </c>
      <c r="R2650" t="str">
        <f>RIGHT(N2650,LEN(N2650)-SEARCH("/",N2650))</f>
        <v>space exploration</v>
      </c>
      <c r="S2650" s="11">
        <f>(((J2650/60)/60)/24)+DATE(1970,1,1)+(-8/24)</f>
        <v>42408.381481481476</v>
      </c>
      <c r="T2650" s="11">
        <f>(((I2650/60)/60)/24)+DATE(1970,1,1)+(-8/24)</f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>LEFT(N2651,SEARCH("/",N2651)-1)</f>
        <v>technology</v>
      </c>
      <c r="R2651" t="str">
        <f>RIGHT(N2651,LEN(N2651)-SEARCH("/",N2651))</f>
        <v>space exploration</v>
      </c>
      <c r="S2651" s="11">
        <f>(((J2651/60)/60)/24)+DATE(1970,1,1)+(-8/24)</f>
        <v>42341.663668981484</v>
      </c>
      <c r="T2651" s="11">
        <f>(((I2651/60)/60)/24)+DATE(1970,1,1)+(-8/24)</f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>LEFT(N2652,SEARCH("/",N2652)-1)</f>
        <v>technology</v>
      </c>
      <c r="R2652" t="str">
        <f>RIGHT(N2652,LEN(N2652)-SEARCH("/",N2652))</f>
        <v>space exploration</v>
      </c>
      <c r="S2652" s="11">
        <f>(((J2652/60)/60)/24)+DATE(1970,1,1)+(-8/24)</f>
        <v>42695.291006944441</v>
      </c>
      <c r="T2652" s="11">
        <f>(((I2652/60)/60)/24)+DATE(1970,1,1)+(-8/24)</f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>LEFT(N2653,SEARCH("/",N2653)-1)</f>
        <v>technology</v>
      </c>
      <c r="R2653" t="str">
        <f>RIGHT(N2653,LEN(N2653)-SEARCH("/",N2653))</f>
        <v>space exploration</v>
      </c>
      <c r="S2653" s="11">
        <f>(((J2653/60)/60)/24)+DATE(1970,1,1)+(-8/24)</f>
        <v>42327.472326388881</v>
      </c>
      <c r="T2653" s="11">
        <f>(((I2653/60)/60)/24)+DATE(1970,1,1)+(-8/24)</f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>LEFT(N2654,SEARCH("/",N2654)-1)</f>
        <v>technology</v>
      </c>
      <c r="R2654" t="str">
        <f>RIGHT(N2654,LEN(N2654)-SEARCH("/",N2654))</f>
        <v>space exploration</v>
      </c>
      <c r="S2654" s="11">
        <f>(((J2654/60)/60)/24)+DATE(1970,1,1)+(-8/24)</f>
        <v>41952.825520833336</v>
      </c>
      <c r="T2654" s="11">
        <f>(((I2654/60)/60)/24)+DATE(1970,1,1)+(-8/24)</f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>LEFT(N2655,SEARCH("/",N2655)-1)</f>
        <v>technology</v>
      </c>
      <c r="R2655" t="str">
        <f>RIGHT(N2655,LEN(N2655)-SEARCH("/",N2655))</f>
        <v>space exploration</v>
      </c>
      <c r="S2655" s="11">
        <f>(((J2655/60)/60)/24)+DATE(1970,1,1)+(-8/24)</f>
        <v>41771.318599537037</v>
      </c>
      <c r="T2655" s="11">
        <f>(((I2655/60)/60)/24)+DATE(1970,1,1)+(-8/24)</f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>LEFT(N2656,SEARCH("/",N2656)-1)</f>
        <v>technology</v>
      </c>
      <c r="R2656" t="str">
        <f>RIGHT(N2656,LEN(N2656)-SEARCH("/",N2656))</f>
        <v>space exploration</v>
      </c>
      <c r="S2656" s="11">
        <f>(((J2656/60)/60)/24)+DATE(1970,1,1)+(-8/24)</f>
        <v>42055.26766203704</v>
      </c>
      <c r="T2656" s="11">
        <f>(((I2656/60)/60)/24)+DATE(1970,1,1)+(-8/24)</f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>LEFT(N2657,SEARCH("/",N2657)-1)</f>
        <v>technology</v>
      </c>
      <c r="R2657" t="str">
        <f>RIGHT(N2657,LEN(N2657)-SEARCH("/",N2657))</f>
        <v>space exploration</v>
      </c>
      <c r="S2657" s="11">
        <f>(((J2657/60)/60)/24)+DATE(1970,1,1)+(-8/24)</f>
        <v>42381.532951388886</v>
      </c>
      <c r="T2657" s="11">
        <f>(((I2657/60)/60)/24)+DATE(1970,1,1)+(-8/24)</f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>LEFT(N2658,SEARCH("/",N2658)-1)</f>
        <v>technology</v>
      </c>
      <c r="R2658" t="str">
        <f>RIGHT(N2658,LEN(N2658)-SEARCH("/",N2658))</f>
        <v>space exploration</v>
      </c>
      <c r="S2658" s="11">
        <f>(((J2658/60)/60)/24)+DATE(1970,1,1)+(-8/24)</f>
        <v>42767.355185185181</v>
      </c>
      <c r="T2658" s="11">
        <f>(((I2658/60)/60)/24)+DATE(1970,1,1)+(-8/24)</f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>LEFT(N2659,SEARCH("/",N2659)-1)</f>
        <v>technology</v>
      </c>
      <c r="R2659" t="str">
        <f>RIGHT(N2659,LEN(N2659)-SEARCH("/",N2659))</f>
        <v>space exploration</v>
      </c>
      <c r="S2659" s="11">
        <f>(((J2659/60)/60)/24)+DATE(1970,1,1)+(-8/24)</f>
        <v>42551.595520833333</v>
      </c>
      <c r="T2659" s="11">
        <f>(((I2659/60)/60)/24)+DATE(1970,1,1)+(-8/24)</f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>LEFT(N2660,SEARCH("/",N2660)-1)</f>
        <v>technology</v>
      </c>
      <c r="R2660" t="str">
        <f>RIGHT(N2660,LEN(N2660)-SEARCH("/",N2660))</f>
        <v>space exploration</v>
      </c>
      <c r="S2660" s="11">
        <f>(((J2660/60)/60)/24)+DATE(1970,1,1)+(-8/24)</f>
        <v>42551.550856481481</v>
      </c>
      <c r="T2660" s="11">
        <f>(((I2660/60)/60)/24)+DATE(1970,1,1)+(-8/24)</f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>LEFT(N2661,SEARCH("/",N2661)-1)</f>
        <v>technology</v>
      </c>
      <c r="R2661" t="str">
        <f>RIGHT(N2661,LEN(N2661)-SEARCH("/",N2661))</f>
        <v>space exploration</v>
      </c>
      <c r="S2661" s="11">
        <f>(((J2661/60)/60)/24)+DATE(1970,1,1)+(-8/24)</f>
        <v>42081.736226851855</v>
      </c>
      <c r="T2661" s="11">
        <f>(((I2661/60)/60)/24)+DATE(1970,1,1)+(-8/24)</f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>LEFT(N2662,SEARCH("/",N2662)-1)</f>
        <v>technology</v>
      </c>
      <c r="R2662" t="str">
        <f>RIGHT(N2662,LEN(N2662)-SEARCH("/",N2662))</f>
        <v>space exploration</v>
      </c>
      <c r="S2662" s="11">
        <f>(((J2662/60)/60)/24)+DATE(1970,1,1)+(-8/24)</f>
        <v>42272.379837962959</v>
      </c>
      <c r="T2662" s="11">
        <f>(((I2662/60)/60)/24)+DATE(1970,1,1)+(-8/24)</f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>LEFT(N2663,SEARCH("/",N2663)-1)</f>
        <v>technology</v>
      </c>
      <c r="R2663" t="str">
        <f>RIGHT(N2663,LEN(N2663)-SEARCH("/",N2663))</f>
        <v>makerspaces</v>
      </c>
      <c r="S2663" s="11">
        <f>(((J2663/60)/60)/24)+DATE(1970,1,1)+(-8/24)</f>
        <v>41542.625115740739</v>
      </c>
      <c r="T2663" s="11">
        <f>(((I2663/60)/60)/24)+DATE(1970,1,1)+(-8/24)</f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>LEFT(N2664,SEARCH("/",N2664)-1)</f>
        <v>technology</v>
      </c>
      <c r="R2664" t="str">
        <f>RIGHT(N2664,LEN(N2664)-SEARCH("/",N2664))</f>
        <v>makerspaces</v>
      </c>
      <c r="S2664" s="11">
        <f>(((J2664/60)/60)/24)+DATE(1970,1,1)+(-8/24)</f>
        <v>42207.413344907407</v>
      </c>
      <c r="T2664" s="11">
        <f>(((I2664/60)/60)/24)+DATE(1970,1,1)+(-8/24)</f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>LEFT(N2665,SEARCH("/",N2665)-1)</f>
        <v>technology</v>
      </c>
      <c r="R2665" t="str">
        <f>RIGHT(N2665,LEN(N2665)-SEARCH("/",N2665))</f>
        <v>makerspaces</v>
      </c>
      <c r="S2665" s="11">
        <f>(((J2665/60)/60)/24)+DATE(1970,1,1)+(-8/24)</f>
        <v>42222.28943287037</v>
      </c>
      <c r="T2665" s="11">
        <f>(((I2665/60)/60)/24)+DATE(1970,1,1)+(-8/24)</f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>LEFT(N2666,SEARCH("/",N2666)-1)</f>
        <v>technology</v>
      </c>
      <c r="R2666" t="str">
        <f>RIGHT(N2666,LEN(N2666)-SEARCH("/",N2666))</f>
        <v>makerspaces</v>
      </c>
      <c r="S2666" s="11">
        <f>(((J2666/60)/60)/24)+DATE(1970,1,1)+(-8/24)</f>
        <v>42312.692094907405</v>
      </c>
      <c r="T2666" s="11">
        <f>(((I2666/60)/60)/24)+DATE(1970,1,1)+(-8/24)</f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>LEFT(N2667,SEARCH("/",N2667)-1)</f>
        <v>technology</v>
      </c>
      <c r="R2667" t="str">
        <f>RIGHT(N2667,LEN(N2667)-SEARCH("/",N2667))</f>
        <v>makerspaces</v>
      </c>
      <c r="S2667" s="11">
        <f>(((J2667/60)/60)/24)+DATE(1970,1,1)+(-8/24)</f>
        <v>42083.562199074069</v>
      </c>
      <c r="T2667" s="11">
        <f>(((I2667/60)/60)/24)+DATE(1970,1,1)+(-8/24)</f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>LEFT(N2668,SEARCH("/",N2668)-1)</f>
        <v>technology</v>
      </c>
      <c r="R2668" t="str">
        <f>RIGHT(N2668,LEN(N2668)-SEARCH("/",N2668))</f>
        <v>makerspaces</v>
      </c>
      <c r="S2668" s="11">
        <f>(((J2668/60)/60)/24)+DATE(1970,1,1)+(-8/24)</f>
        <v>42235.43100694444</v>
      </c>
      <c r="T2668" s="11">
        <f>(((I2668/60)/60)/24)+DATE(1970,1,1)+(-8/24)</f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>LEFT(N2669,SEARCH("/",N2669)-1)</f>
        <v>technology</v>
      </c>
      <c r="R2669" t="str">
        <f>RIGHT(N2669,LEN(N2669)-SEARCH("/",N2669))</f>
        <v>makerspaces</v>
      </c>
      <c r="S2669" s="11">
        <f>(((J2669/60)/60)/24)+DATE(1970,1,1)+(-8/24)</f>
        <v>42380.592777777776</v>
      </c>
      <c r="T2669" s="11">
        <f>(((I2669/60)/60)/24)+DATE(1970,1,1)+(-8/24)</f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>LEFT(N2670,SEARCH("/",N2670)-1)</f>
        <v>technology</v>
      </c>
      <c r="R2670" t="str">
        <f>RIGHT(N2670,LEN(N2670)-SEARCH("/",N2670))</f>
        <v>makerspaces</v>
      </c>
      <c r="S2670" s="11">
        <f>(((J2670/60)/60)/24)+DATE(1970,1,1)+(-8/24)</f>
        <v>42275.255381944437</v>
      </c>
      <c r="T2670" s="11">
        <f>(((I2670/60)/60)/24)+DATE(1970,1,1)+(-8/24)</f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>LEFT(N2671,SEARCH("/",N2671)-1)</f>
        <v>technology</v>
      </c>
      <c r="R2671" t="str">
        <f>RIGHT(N2671,LEN(N2671)-SEARCH("/",N2671))</f>
        <v>makerspaces</v>
      </c>
      <c r="S2671" s="11">
        <f>(((J2671/60)/60)/24)+DATE(1970,1,1)+(-8/24)</f>
        <v>42318.702499999999</v>
      </c>
      <c r="T2671" s="11">
        <f>(((I2671/60)/60)/24)+DATE(1970,1,1)+(-8/24)</f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>LEFT(N2672,SEARCH("/",N2672)-1)</f>
        <v>technology</v>
      </c>
      <c r="R2672" t="str">
        <f>RIGHT(N2672,LEN(N2672)-SEARCH("/",N2672))</f>
        <v>makerspaces</v>
      </c>
      <c r="S2672" s="11">
        <f>(((J2672/60)/60)/24)+DATE(1970,1,1)+(-8/24)</f>
        <v>41820.687268518515</v>
      </c>
      <c r="T2672" s="11">
        <f>(((I2672/60)/60)/24)+DATE(1970,1,1)+(-8/24)</f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>LEFT(N2673,SEARCH("/",N2673)-1)</f>
        <v>technology</v>
      </c>
      <c r="R2673" t="str">
        <f>RIGHT(N2673,LEN(N2673)-SEARCH("/",N2673))</f>
        <v>makerspaces</v>
      </c>
      <c r="S2673" s="11">
        <f>(((J2673/60)/60)/24)+DATE(1970,1,1)+(-8/24)</f>
        <v>41962.415694444448</v>
      </c>
      <c r="T2673" s="11">
        <f>(((I2673/60)/60)/24)+DATE(1970,1,1)+(-8/24)</f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>LEFT(N2674,SEARCH("/",N2674)-1)</f>
        <v>technology</v>
      </c>
      <c r="R2674" t="str">
        <f>RIGHT(N2674,LEN(N2674)-SEARCH("/",N2674))</f>
        <v>makerspaces</v>
      </c>
      <c r="S2674" s="11">
        <f>(((J2674/60)/60)/24)+DATE(1970,1,1)+(-8/24)</f>
        <v>42344.550810185181</v>
      </c>
      <c r="T2674" s="11">
        <f>(((I2674/60)/60)/24)+DATE(1970,1,1)+(-8/24)</f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>LEFT(N2675,SEARCH("/",N2675)-1)</f>
        <v>technology</v>
      </c>
      <c r="R2675" t="str">
        <f>RIGHT(N2675,LEN(N2675)-SEARCH("/",N2675))</f>
        <v>makerspaces</v>
      </c>
      <c r="S2675" s="11">
        <f>(((J2675/60)/60)/24)+DATE(1970,1,1)+(-8/24)</f>
        <v>41912.208321759259</v>
      </c>
      <c r="T2675" s="11">
        <f>(((I2675/60)/60)/24)+DATE(1970,1,1)+(-8/24)</f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>LEFT(N2676,SEARCH("/",N2676)-1)</f>
        <v>technology</v>
      </c>
      <c r="R2676" t="str">
        <f>RIGHT(N2676,LEN(N2676)-SEARCH("/",N2676))</f>
        <v>makerspaces</v>
      </c>
      <c r="S2676" s="11">
        <f>(((J2676/60)/60)/24)+DATE(1970,1,1)+(-8/24)</f>
        <v>42529.299421296295</v>
      </c>
      <c r="T2676" s="11">
        <f>(((I2676/60)/60)/24)+DATE(1970,1,1)+(-8/24)</f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>LEFT(N2677,SEARCH("/",N2677)-1)</f>
        <v>technology</v>
      </c>
      <c r="R2677" t="str">
        <f>RIGHT(N2677,LEN(N2677)-SEARCH("/",N2677))</f>
        <v>makerspaces</v>
      </c>
      <c r="S2677" s="11">
        <f>(((J2677/60)/60)/24)+DATE(1970,1,1)+(-8/24)</f>
        <v>41923.524178240739</v>
      </c>
      <c r="T2677" s="11">
        <f>(((I2677/60)/60)/24)+DATE(1970,1,1)+(-8/24)</f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>LEFT(N2678,SEARCH("/",N2678)-1)</f>
        <v>technology</v>
      </c>
      <c r="R2678" t="str">
        <f>RIGHT(N2678,LEN(N2678)-SEARCH("/",N2678))</f>
        <v>makerspaces</v>
      </c>
      <c r="S2678" s="11">
        <f>(((J2678/60)/60)/24)+DATE(1970,1,1)+(-8/24)</f>
        <v>42482.291365740741</v>
      </c>
      <c r="T2678" s="11">
        <f>(((I2678/60)/60)/24)+DATE(1970,1,1)+(-8/24)</f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>LEFT(N2679,SEARCH("/",N2679)-1)</f>
        <v>technology</v>
      </c>
      <c r="R2679" t="str">
        <f>RIGHT(N2679,LEN(N2679)-SEARCH("/",N2679))</f>
        <v>makerspaces</v>
      </c>
      <c r="S2679" s="11">
        <f>(((J2679/60)/60)/24)+DATE(1970,1,1)+(-8/24)</f>
        <v>41792.696099537032</v>
      </c>
      <c r="T2679" s="11">
        <f>(((I2679/60)/60)/24)+DATE(1970,1,1)+(-8/24)</f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>LEFT(N2680,SEARCH("/",N2680)-1)</f>
        <v>technology</v>
      </c>
      <c r="R2680" t="str">
        <f>RIGHT(N2680,LEN(N2680)-SEARCH("/",N2680))</f>
        <v>makerspaces</v>
      </c>
      <c r="S2680" s="11">
        <f>(((J2680/60)/60)/24)+DATE(1970,1,1)+(-8/24)</f>
        <v>42241.464872685181</v>
      </c>
      <c r="T2680" s="11">
        <f>(((I2680/60)/60)/24)+DATE(1970,1,1)+(-8/24)</f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>LEFT(N2681,SEARCH("/",N2681)-1)</f>
        <v>technology</v>
      </c>
      <c r="R2681" t="str">
        <f>RIGHT(N2681,LEN(N2681)-SEARCH("/",N2681))</f>
        <v>makerspaces</v>
      </c>
      <c r="S2681" s="11">
        <f>(((J2681/60)/60)/24)+DATE(1970,1,1)+(-8/24)</f>
        <v>42032.667754629627</v>
      </c>
      <c r="T2681" s="11">
        <f>(((I2681/60)/60)/24)+DATE(1970,1,1)+(-8/24)</f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>LEFT(N2682,SEARCH("/",N2682)-1)</f>
        <v>technology</v>
      </c>
      <c r="R2682" t="str">
        <f>RIGHT(N2682,LEN(N2682)-SEARCH("/",N2682))</f>
        <v>makerspaces</v>
      </c>
      <c r="S2682" s="11">
        <f>(((J2682/60)/60)/24)+DATE(1970,1,1)+(-8/24)</f>
        <v>42435.878368055557</v>
      </c>
      <c r="T2682" s="11">
        <f>(((I2682/60)/60)/24)+DATE(1970,1,1)+(-8/24)</f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>LEFT(N2683,SEARCH("/",N2683)-1)</f>
        <v>food</v>
      </c>
      <c r="R2683" t="str">
        <f>RIGHT(N2683,LEN(N2683)-SEARCH("/",N2683))</f>
        <v>food trucks</v>
      </c>
      <c r="S2683" s="11">
        <f>(((J2683/60)/60)/24)+DATE(1970,1,1)+(-8/24)</f>
        <v>41805.561921296292</v>
      </c>
      <c r="T2683" s="11">
        <f>(((I2683/60)/60)/24)+DATE(1970,1,1)+(-8/24)</f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>LEFT(N2684,SEARCH("/",N2684)-1)</f>
        <v>food</v>
      </c>
      <c r="R2684" t="str">
        <f>RIGHT(N2684,LEN(N2684)-SEARCH("/",N2684))</f>
        <v>food trucks</v>
      </c>
      <c r="S2684" s="11">
        <f>(((J2684/60)/60)/24)+DATE(1970,1,1)+(-8/24)</f>
        <v>41932.538657407407</v>
      </c>
      <c r="T2684" s="11">
        <f>(((I2684/60)/60)/24)+DATE(1970,1,1)+(-8/24)</f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>LEFT(N2685,SEARCH("/",N2685)-1)</f>
        <v>food</v>
      </c>
      <c r="R2685" t="str">
        <f>RIGHT(N2685,LEN(N2685)-SEARCH("/",N2685))</f>
        <v>food trucks</v>
      </c>
      <c r="S2685" s="11">
        <f>(((J2685/60)/60)/24)+DATE(1970,1,1)+(-8/24)</f>
        <v>42034.421759259254</v>
      </c>
      <c r="T2685" s="11">
        <f>(((I2685/60)/60)/24)+DATE(1970,1,1)+(-8/24)</f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>LEFT(N2686,SEARCH("/",N2686)-1)</f>
        <v>food</v>
      </c>
      <c r="R2686" t="str">
        <f>RIGHT(N2686,LEN(N2686)-SEARCH("/",N2686))</f>
        <v>food trucks</v>
      </c>
      <c r="S2686" s="11">
        <f>(((J2686/60)/60)/24)+DATE(1970,1,1)+(-8/24)</f>
        <v>41820.581307870365</v>
      </c>
      <c r="T2686" s="11">
        <f>(((I2686/60)/60)/24)+DATE(1970,1,1)+(-8/24)</f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>LEFT(N2687,SEARCH("/",N2687)-1)</f>
        <v>food</v>
      </c>
      <c r="R2687" t="str">
        <f>RIGHT(N2687,LEN(N2687)-SEARCH("/",N2687))</f>
        <v>food trucks</v>
      </c>
      <c r="S2687" s="11">
        <f>(((J2687/60)/60)/24)+DATE(1970,1,1)+(-8/24)</f>
        <v>42061.362615740734</v>
      </c>
      <c r="T2687" s="11">
        <f>(((I2687/60)/60)/24)+DATE(1970,1,1)+(-8/24)</f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>LEFT(N2688,SEARCH("/",N2688)-1)</f>
        <v>food</v>
      </c>
      <c r="R2688" t="str">
        <f>RIGHT(N2688,LEN(N2688)-SEARCH("/",N2688))</f>
        <v>food trucks</v>
      </c>
      <c r="S2688" s="11">
        <f>(((J2688/60)/60)/24)+DATE(1970,1,1)+(-8/24)</f>
        <v>41892.641469907401</v>
      </c>
      <c r="T2688" s="11">
        <f>(((I2688/60)/60)/24)+DATE(1970,1,1)+(-8/24)</f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>LEFT(N2689,SEARCH("/",N2689)-1)</f>
        <v>food</v>
      </c>
      <c r="R2689" t="str">
        <f>RIGHT(N2689,LEN(N2689)-SEARCH("/",N2689))</f>
        <v>food trucks</v>
      </c>
      <c r="S2689" s="11">
        <f>(((J2689/60)/60)/24)+DATE(1970,1,1)+(-8/24)</f>
        <v>42154.306921296295</v>
      </c>
      <c r="T2689" s="11">
        <f>(((I2689/60)/60)/24)+DATE(1970,1,1)+(-8/24)</f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>LEFT(N2690,SEARCH("/",N2690)-1)</f>
        <v>food</v>
      </c>
      <c r="R2690" t="str">
        <f>RIGHT(N2690,LEN(N2690)-SEARCH("/",N2690))</f>
        <v>food trucks</v>
      </c>
      <c r="S2690" s="11">
        <f>(((J2690/60)/60)/24)+DATE(1970,1,1)+(-8/24)</f>
        <v>42027.785532407412</v>
      </c>
      <c r="T2690" s="11">
        <f>(((I2690/60)/60)/24)+DATE(1970,1,1)+(-8/24)</f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>LEFT(N2691,SEARCH("/",N2691)-1)</f>
        <v>food</v>
      </c>
      <c r="R2691" t="str">
        <f>RIGHT(N2691,LEN(N2691)-SEARCH("/",N2691))</f>
        <v>food trucks</v>
      </c>
      <c r="S2691" s="11">
        <f>(((J2691/60)/60)/24)+DATE(1970,1,1)+(-8/24)</f>
        <v>42551.628356481473</v>
      </c>
      <c r="T2691" s="11">
        <f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>LEFT(N2692,SEARCH("/",N2692)-1)</f>
        <v>food</v>
      </c>
      <c r="R2692" t="str">
        <f>RIGHT(N2692,LEN(N2692)-SEARCH("/",N2692))</f>
        <v>food trucks</v>
      </c>
      <c r="S2692" s="11">
        <f>(((J2692/60)/60)/24)+DATE(1970,1,1)+(-8/24)</f>
        <v>42112.77171296296</v>
      </c>
      <c r="T2692" s="11">
        <f>(((I2692/60)/60)/24)+DATE(1970,1,1)+(-8/24)</f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>LEFT(N2693,SEARCH("/",N2693)-1)</f>
        <v>food</v>
      </c>
      <c r="R2693" t="str">
        <f>RIGHT(N2693,LEN(N2693)-SEARCH("/",N2693))</f>
        <v>food trucks</v>
      </c>
      <c r="S2693" s="11">
        <f>(((J2693/60)/60)/24)+DATE(1970,1,1)+(-8/24)</f>
        <v>42089.390706018516</v>
      </c>
      <c r="T2693" s="11">
        <f>(((I2693/60)/60)/24)+DATE(1970,1,1)+(-8/24)</f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>LEFT(N2694,SEARCH("/",N2694)-1)</f>
        <v>food</v>
      </c>
      <c r="R2694" t="str">
        <f>RIGHT(N2694,LEN(N2694)-SEARCH("/",N2694))</f>
        <v>food trucks</v>
      </c>
      <c r="S2694" s="11">
        <f>(((J2694/60)/60)/24)+DATE(1970,1,1)+(-8/24)</f>
        <v>42058.000694444439</v>
      </c>
      <c r="T2694" s="11">
        <f>(((I2694/60)/60)/24)+DATE(1970,1,1)+(-8/24)</f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>LEFT(N2695,SEARCH("/",N2695)-1)</f>
        <v>food</v>
      </c>
      <c r="R2695" t="str">
        <f>RIGHT(N2695,LEN(N2695)-SEARCH("/",N2695))</f>
        <v>food trucks</v>
      </c>
      <c r="S2695" s="11">
        <f>(((J2695/60)/60)/24)+DATE(1970,1,1)+(-8/24)</f>
        <v>41833.805162037032</v>
      </c>
      <c r="T2695" s="11">
        <f>(((I2695/60)/60)/24)+DATE(1970,1,1)+(-8/24)</f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>LEFT(N2696,SEARCH("/",N2696)-1)</f>
        <v>food</v>
      </c>
      <c r="R2696" t="str">
        <f>RIGHT(N2696,LEN(N2696)-SEARCH("/",N2696))</f>
        <v>food trucks</v>
      </c>
      <c r="S2696" s="11">
        <f>(((J2696/60)/60)/24)+DATE(1970,1,1)+(-8/24)</f>
        <v>41877.807164351849</v>
      </c>
      <c r="T2696" s="11">
        <f>(((I2696/60)/60)/24)+DATE(1970,1,1)+(-8/24)</f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>LEFT(N2697,SEARCH("/",N2697)-1)</f>
        <v>food</v>
      </c>
      <c r="R2697" t="str">
        <f>RIGHT(N2697,LEN(N2697)-SEARCH("/",N2697))</f>
        <v>food trucks</v>
      </c>
      <c r="S2697" s="11">
        <f>(((J2697/60)/60)/24)+DATE(1970,1,1)+(-8/24)</f>
        <v>42047.848587962959</v>
      </c>
      <c r="T2697" s="11">
        <f>(((I2697/60)/60)/24)+DATE(1970,1,1)+(-8/24)</f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>LEFT(N2698,SEARCH("/",N2698)-1)</f>
        <v>food</v>
      </c>
      <c r="R2698" t="str">
        <f>RIGHT(N2698,LEN(N2698)-SEARCH("/",N2698))</f>
        <v>food trucks</v>
      </c>
      <c r="S2698" s="11">
        <f>(((J2698/60)/60)/24)+DATE(1970,1,1)+(-8/24)</f>
        <v>41964.511111111111</v>
      </c>
      <c r="T2698" s="11">
        <f>(((I2698/60)/60)/24)+DATE(1970,1,1)+(-8/24)</f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>LEFT(N2699,SEARCH("/",N2699)-1)</f>
        <v>food</v>
      </c>
      <c r="R2699" t="str">
        <f>RIGHT(N2699,LEN(N2699)-SEARCH("/",N2699))</f>
        <v>food trucks</v>
      </c>
      <c r="S2699" s="11">
        <f>(((J2699/60)/60)/24)+DATE(1970,1,1)+(-8/24)</f>
        <v>42187.606747685182</v>
      </c>
      <c r="T2699" s="11">
        <f>(((I2699/60)/60)/24)+DATE(1970,1,1)+(-8/24)</f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>LEFT(N2700,SEARCH("/",N2700)-1)</f>
        <v>food</v>
      </c>
      <c r="R2700" t="str">
        <f>RIGHT(N2700,LEN(N2700)-SEARCH("/",N2700))</f>
        <v>food trucks</v>
      </c>
      <c r="S2700" s="11">
        <f>(((J2700/60)/60)/24)+DATE(1970,1,1)+(-8/24)</f>
        <v>41787.564907407403</v>
      </c>
      <c r="T2700" s="11">
        <f>(((I2700/60)/60)/24)+DATE(1970,1,1)+(-8/24)</f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>LEFT(N2701,SEARCH("/",N2701)-1)</f>
        <v>food</v>
      </c>
      <c r="R2701" t="str">
        <f>RIGHT(N2701,LEN(N2701)-SEARCH("/",N2701))</f>
        <v>food trucks</v>
      </c>
      <c r="S2701" s="11">
        <f>(((J2701/60)/60)/24)+DATE(1970,1,1)+(-8/24)</f>
        <v>41829.563229166662</v>
      </c>
      <c r="T2701" s="11">
        <f>(((I2701/60)/60)/24)+DATE(1970,1,1)+(-8/24)</f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>LEFT(N2702,SEARCH("/",N2702)-1)</f>
        <v>food</v>
      </c>
      <c r="R2702" t="str">
        <f>RIGHT(N2702,LEN(N2702)-SEARCH("/",N2702))</f>
        <v>food trucks</v>
      </c>
      <c r="S2702" s="11">
        <f>(((J2702/60)/60)/24)+DATE(1970,1,1)+(-8/24)</f>
        <v>41870.541342592594</v>
      </c>
      <c r="T2702" s="11">
        <f>(((I2702/60)/60)/24)+DATE(1970,1,1)+(-8/24)</f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>LEFT(N2703,SEARCH("/",N2703)-1)</f>
        <v>theater</v>
      </c>
      <c r="R2703" t="str">
        <f>RIGHT(N2703,LEN(N2703)-SEARCH("/",N2703))</f>
        <v>spaces</v>
      </c>
      <c r="S2703" s="11">
        <f>(((J2703/60)/60)/24)+DATE(1970,1,1)+(-8/24)</f>
        <v>42801.441365740735</v>
      </c>
      <c r="T2703" s="11">
        <f>(((I2703/60)/60)/24)+DATE(1970,1,1)+(-8/24)</f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>LEFT(N2704,SEARCH("/",N2704)-1)</f>
        <v>theater</v>
      </c>
      <c r="R2704" t="str">
        <f>RIGHT(N2704,LEN(N2704)-SEARCH("/",N2704))</f>
        <v>spaces</v>
      </c>
      <c r="S2704" s="11">
        <f>(((J2704/60)/60)/24)+DATE(1970,1,1)+(-8/24)</f>
        <v>42800.468483796292</v>
      </c>
      <c r="T2704" s="11">
        <f>(((I2704/60)/60)/24)+DATE(1970,1,1)+(-8/24)</f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>LEFT(N2705,SEARCH("/",N2705)-1)</f>
        <v>theater</v>
      </c>
      <c r="R2705" t="str">
        <f>RIGHT(N2705,LEN(N2705)-SEARCH("/",N2705))</f>
        <v>spaces</v>
      </c>
      <c r="S2705" s="11">
        <f>(((J2705/60)/60)/24)+DATE(1970,1,1)+(-8/24)</f>
        <v>42756.356828703698</v>
      </c>
      <c r="T2705" s="11">
        <f>(((I2705/60)/60)/24)+DATE(1970,1,1)+(-8/24)</f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>LEFT(N2706,SEARCH("/",N2706)-1)</f>
        <v>theater</v>
      </c>
      <c r="R2706" t="str">
        <f>RIGHT(N2706,LEN(N2706)-SEARCH("/",N2706))</f>
        <v>spaces</v>
      </c>
      <c r="S2706" s="11">
        <f>(((J2706/60)/60)/24)+DATE(1970,1,1)+(-8/24)</f>
        <v>42787.529097222221</v>
      </c>
      <c r="T2706" s="11">
        <f>(((I2706/60)/60)/24)+DATE(1970,1,1)+(-8/24)</f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>LEFT(N2707,SEARCH("/",N2707)-1)</f>
        <v>theater</v>
      </c>
      <c r="R2707" t="str">
        <f>RIGHT(N2707,LEN(N2707)-SEARCH("/",N2707))</f>
        <v>spaces</v>
      </c>
      <c r="S2707" s="11">
        <f>(((J2707/60)/60)/24)+DATE(1970,1,1)+(-8/24)</f>
        <v>42773.58284722222</v>
      </c>
      <c r="T2707" s="11">
        <f>(((I2707/60)/60)/24)+DATE(1970,1,1)+(-8/24)</f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>LEFT(N2708,SEARCH("/",N2708)-1)</f>
        <v>theater</v>
      </c>
      <c r="R2708" t="str">
        <f>RIGHT(N2708,LEN(N2708)-SEARCH("/",N2708))</f>
        <v>spaces</v>
      </c>
      <c r="S2708" s="11">
        <f>(((J2708/60)/60)/24)+DATE(1970,1,1)+(-8/24)</f>
        <v>41898.961608796293</v>
      </c>
      <c r="T2708" s="11">
        <f>(((I2708/60)/60)/24)+DATE(1970,1,1)+(-8/24)</f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>LEFT(N2709,SEARCH("/",N2709)-1)</f>
        <v>theater</v>
      </c>
      <c r="R2709" t="str">
        <f>RIGHT(N2709,LEN(N2709)-SEARCH("/",N2709))</f>
        <v>spaces</v>
      </c>
      <c r="S2709" s="11">
        <f>(((J2709/60)/60)/24)+DATE(1970,1,1)+(-8/24)</f>
        <v>41391.449571759258</v>
      </c>
      <c r="T2709" s="11">
        <f>(((I2709/60)/60)/24)+DATE(1970,1,1)+(-8/24)</f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>LEFT(N2710,SEARCH("/",N2710)-1)</f>
        <v>theater</v>
      </c>
      <c r="R2710" t="str">
        <f>RIGHT(N2710,LEN(N2710)-SEARCH("/",N2710))</f>
        <v>spaces</v>
      </c>
      <c r="S2710" s="11">
        <f>(((J2710/60)/60)/24)+DATE(1970,1,1)+(-8/24)</f>
        <v>42512.364884259259</v>
      </c>
      <c r="T2710" s="11">
        <f>(((I2710/60)/60)/24)+DATE(1970,1,1)+(-8/24)</f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>LEFT(N2711,SEARCH("/",N2711)-1)</f>
        <v>theater</v>
      </c>
      <c r="R2711" t="str">
        <f>RIGHT(N2711,LEN(N2711)-SEARCH("/",N2711))</f>
        <v>spaces</v>
      </c>
      <c r="S2711" s="11">
        <f>(((J2711/60)/60)/24)+DATE(1970,1,1)+(-8/24)</f>
        <v>42611.816446759258</v>
      </c>
      <c r="T2711" s="11">
        <f>(((I2711/60)/60)/24)+DATE(1970,1,1)+(-8/24)</f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>LEFT(N2712,SEARCH("/",N2712)-1)</f>
        <v>theater</v>
      </c>
      <c r="R2712" t="str">
        <f>RIGHT(N2712,LEN(N2712)-SEARCH("/",N2712))</f>
        <v>spaces</v>
      </c>
      <c r="S2712" s="11">
        <f>(((J2712/60)/60)/24)+DATE(1970,1,1)+(-8/24)</f>
        <v>41827.896157407406</v>
      </c>
      <c r="T2712" s="11">
        <f>(((I2712/60)/60)/24)+DATE(1970,1,1)+(-8/24)</f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>LEFT(N2713,SEARCH("/",N2713)-1)</f>
        <v>theater</v>
      </c>
      <c r="R2713" t="str">
        <f>RIGHT(N2713,LEN(N2713)-SEARCH("/",N2713))</f>
        <v>spaces</v>
      </c>
      <c r="S2713" s="11">
        <f>(((J2713/60)/60)/24)+DATE(1970,1,1)+(-8/24)</f>
        <v>41780.411921296298</v>
      </c>
      <c r="T2713" s="11">
        <f>(((I2713/60)/60)/24)+DATE(1970,1,1)+(-8/24)</f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>LEFT(N2714,SEARCH("/",N2714)-1)</f>
        <v>theater</v>
      </c>
      <c r="R2714" t="str">
        <f>RIGHT(N2714,LEN(N2714)-SEARCH("/",N2714))</f>
        <v>spaces</v>
      </c>
      <c r="S2714" s="11">
        <f>(((J2714/60)/60)/24)+DATE(1970,1,1)+(-8/24)</f>
        <v>41431.728703703702</v>
      </c>
      <c r="T2714" s="11">
        <f>(((I2714/60)/60)/24)+DATE(1970,1,1)+(-8/24)</f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>LEFT(N2715,SEARCH("/",N2715)-1)</f>
        <v>theater</v>
      </c>
      <c r="R2715" t="str">
        <f>RIGHT(N2715,LEN(N2715)-SEARCH("/",N2715))</f>
        <v>spaces</v>
      </c>
      <c r="S2715" s="11">
        <f>(((J2715/60)/60)/24)+DATE(1970,1,1)+(-8/24)</f>
        <v>42322.320416666662</v>
      </c>
      <c r="T2715" s="11">
        <f>(((I2715/60)/60)/24)+DATE(1970,1,1)+(-8/24)</f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>LEFT(N2716,SEARCH("/",N2716)-1)</f>
        <v>theater</v>
      </c>
      <c r="R2716" t="str">
        <f>RIGHT(N2716,LEN(N2716)-SEARCH("/",N2716))</f>
        <v>spaces</v>
      </c>
      <c r="S2716" s="11">
        <f>(((J2716/60)/60)/24)+DATE(1970,1,1)+(-8/24)</f>
        <v>42629.321712962956</v>
      </c>
      <c r="T2716" s="11">
        <f>(((I2716/60)/60)/24)+DATE(1970,1,1)+(-8/24)</f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>LEFT(N2717,SEARCH("/",N2717)-1)</f>
        <v>theater</v>
      </c>
      <c r="R2717" t="str">
        <f>RIGHT(N2717,LEN(N2717)-SEARCH("/",N2717))</f>
        <v>spaces</v>
      </c>
      <c r="S2717" s="11">
        <f>(((J2717/60)/60)/24)+DATE(1970,1,1)+(-8/24)</f>
        <v>42387.065138888887</v>
      </c>
      <c r="T2717" s="11">
        <f>(((I2717/60)/60)/24)+DATE(1970,1,1)+(-8/24)</f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>LEFT(N2718,SEARCH("/",N2718)-1)</f>
        <v>theater</v>
      </c>
      <c r="R2718" t="str">
        <f>RIGHT(N2718,LEN(N2718)-SEARCH("/",N2718))</f>
        <v>spaces</v>
      </c>
      <c r="S2718" s="11">
        <f>(((J2718/60)/60)/24)+DATE(1970,1,1)+(-8/24)</f>
        <v>42254.999918981477</v>
      </c>
      <c r="T2718" s="11">
        <f>(((I2718/60)/60)/24)+DATE(1970,1,1)+(-8/24)</f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>LEFT(N2719,SEARCH("/",N2719)-1)</f>
        <v>theater</v>
      </c>
      <c r="R2719" t="str">
        <f>RIGHT(N2719,LEN(N2719)-SEARCH("/",N2719))</f>
        <v>spaces</v>
      </c>
      <c r="S2719" s="11">
        <f>(((J2719/60)/60)/24)+DATE(1970,1,1)+(-8/24)</f>
        <v>41934.581585648149</v>
      </c>
      <c r="T2719" s="11">
        <f>(((I2719/60)/60)/24)+DATE(1970,1,1)+(-8/24)</f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>LEFT(N2720,SEARCH("/",N2720)-1)</f>
        <v>theater</v>
      </c>
      <c r="R2720" t="str">
        <f>RIGHT(N2720,LEN(N2720)-SEARCH("/",N2720))</f>
        <v>spaces</v>
      </c>
      <c r="S2720" s="11">
        <f>(((J2720/60)/60)/24)+DATE(1970,1,1)+(-8/24)</f>
        <v>42465.263252314813</v>
      </c>
      <c r="T2720" s="11">
        <f>(((I2720/60)/60)/24)+DATE(1970,1,1)+(-8/24)</f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>LEFT(N2721,SEARCH("/",N2721)-1)</f>
        <v>theater</v>
      </c>
      <c r="R2721" t="str">
        <f>RIGHT(N2721,LEN(N2721)-SEARCH("/",N2721))</f>
        <v>spaces</v>
      </c>
      <c r="S2721" s="11">
        <f>(((J2721/60)/60)/24)+DATE(1970,1,1)+(-8/24)</f>
        <v>42417.697847222218</v>
      </c>
      <c r="T2721" s="11">
        <f>(((I2721/60)/60)/24)+DATE(1970,1,1)+(-8/24)</f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>LEFT(N2722,SEARCH("/",N2722)-1)</f>
        <v>theater</v>
      </c>
      <c r="R2722" t="str">
        <f>RIGHT(N2722,LEN(N2722)-SEARCH("/",N2722))</f>
        <v>spaces</v>
      </c>
      <c r="S2722" s="11">
        <f>(((J2722/60)/60)/24)+DATE(1970,1,1)+(-8/24)</f>
        <v>42655.132557870362</v>
      </c>
      <c r="T2722" s="11">
        <f>(((I2722/60)/60)/24)+DATE(1970,1,1)+(-8/24)</f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>LEFT(N2723,SEARCH("/",N2723)-1)</f>
        <v>technology</v>
      </c>
      <c r="R2723" t="str">
        <f>RIGHT(N2723,LEN(N2723)-SEARCH("/",N2723))</f>
        <v>hardware</v>
      </c>
      <c r="S2723" s="11">
        <f>(((J2723/60)/60)/24)+DATE(1970,1,1)+(-8/24)</f>
        <v>41493.210625</v>
      </c>
      <c r="T2723" s="11">
        <f>(((I2723/60)/60)/24)+DATE(1970,1,1)+(-8/24)</f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>LEFT(N2724,SEARCH("/",N2724)-1)</f>
        <v>technology</v>
      </c>
      <c r="R2724" t="str">
        <f>RIGHT(N2724,LEN(N2724)-SEARCH("/",N2724))</f>
        <v>hardware</v>
      </c>
      <c r="S2724" s="11">
        <f>(((J2724/60)/60)/24)+DATE(1970,1,1)+(-8/24)</f>
        <v>42704.52376157407</v>
      </c>
      <c r="T2724" s="11">
        <f>(((I2724/60)/60)/24)+DATE(1970,1,1)+(-8/24)</f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>LEFT(N2725,SEARCH("/",N2725)-1)</f>
        <v>technology</v>
      </c>
      <c r="R2725" t="str">
        <f>RIGHT(N2725,LEN(N2725)-SEARCH("/",N2725))</f>
        <v>hardware</v>
      </c>
      <c r="S2725" s="11">
        <f>(((J2725/60)/60)/24)+DATE(1970,1,1)+(-8/24)</f>
        <v>41944.505648148144</v>
      </c>
      <c r="T2725" s="11">
        <f>(((I2725/60)/60)/24)+DATE(1970,1,1)+(-8/24)</f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>LEFT(N2726,SEARCH("/",N2726)-1)</f>
        <v>technology</v>
      </c>
      <c r="R2726" t="str">
        <f>RIGHT(N2726,LEN(N2726)-SEARCH("/",N2726))</f>
        <v>hardware</v>
      </c>
      <c r="S2726" s="11">
        <f>(((J2726/60)/60)/24)+DATE(1970,1,1)+(-8/24)</f>
        <v>42198.993738425925</v>
      </c>
      <c r="T2726" s="11">
        <f>(((I2726/60)/60)/24)+DATE(1970,1,1)+(-8/24)</f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>LEFT(N2727,SEARCH("/",N2727)-1)</f>
        <v>technology</v>
      </c>
      <c r="R2727" t="str">
        <f>RIGHT(N2727,LEN(N2727)-SEARCH("/",N2727))</f>
        <v>hardware</v>
      </c>
      <c r="S2727" s="11">
        <f>(((J2727/60)/60)/24)+DATE(1970,1,1)+(-8/24)</f>
        <v>42745.41128472222</v>
      </c>
      <c r="T2727" s="11">
        <f>(((I2727/60)/60)/24)+DATE(1970,1,1)+(-8/24)</f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>LEFT(N2728,SEARCH("/",N2728)-1)</f>
        <v>technology</v>
      </c>
      <c r="R2728" t="str">
        <f>RIGHT(N2728,LEN(N2728)-SEARCH("/",N2728))</f>
        <v>hardware</v>
      </c>
      <c r="S2728" s="11">
        <f>(((J2728/60)/60)/24)+DATE(1970,1,1)+(-8/24)</f>
        <v>42452.246655092589</v>
      </c>
      <c r="T2728" s="11">
        <f>(((I2728/60)/60)/24)+DATE(1970,1,1)+(-8/24)</f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>LEFT(N2729,SEARCH("/",N2729)-1)</f>
        <v>technology</v>
      </c>
      <c r="R2729" t="str">
        <f>RIGHT(N2729,LEN(N2729)-SEARCH("/",N2729))</f>
        <v>hardware</v>
      </c>
      <c r="S2729" s="11">
        <f>(((J2729/60)/60)/24)+DATE(1970,1,1)+(-8/24)</f>
        <v>42198.343321759261</v>
      </c>
      <c r="T2729" s="11">
        <f>(((I2729/60)/60)/24)+DATE(1970,1,1)+(-8/24)</f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>LEFT(N2730,SEARCH("/",N2730)-1)</f>
        <v>technology</v>
      </c>
      <c r="R2730" t="str">
        <f>RIGHT(N2730,LEN(N2730)-SEARCH("/",N2730))</f>
        <v>hardware</v>
      </c>
      <c r="S2730" s="11">
        <f>(((J2730/60)/60)/24)+DATE(1970,1,1)+(-8/24)</f>
        <v>42333.266597222224</v>
      </c>
      <c r="T2730" s="11">
        <f>(((I2730/60)/60)/24)+DATE(1970,1,1)+(-8/24)</f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>LEFT(N2731,SEARCH("/",N2731)-1)</f>
        <v>technology</v>
      </c>
      <c r="R2731" t="str">
        <f>RIGHT(N2731,LEN(N2731)-SEARCH("/",N2731))</f>
        <v>hardware</v>
      </c>
      <c r="S2731" s="11">
        <f>(((J2731/60)/60)/24)+DATE(1970,1,1)+(-8/24)</f>
        <v>42094.907372685186</v>
      </c>
      <c r="T2731" s="11">
        <f>(((I2731/60)/60)/24)+DATE(1970,1,1)+(-8/24)</f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>LEFT(N2732,SEARCH("/",N2732)-1)</f>
        <v>technology</v>
      </c>
      <c r="R2732" t="str">
        <f>RIGHT(N2732,LEN(N2732)-SEARCH("/",N2732))</f>
        <v>hardware</v>
      </c>
      <c r="S2732" s="11">
        <f>(((J2732/60)/60)/24)+DATE(1970,1,1)+(-8/24)</f>
        <v>41351.208043981482</v>
      </c>
      <c r="T2732" s="11">
        <f>(((I2732/60)/60)/24)+DATE(1970,1,1)+(-8/24)</f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>LEFT(N2733,SEARCH("/",N2733)-1)</f>
        <v>technology</v>
      </c>
      <c r="R2733" t="str">
        <f>RIGHT(N2733,LEN(N2733)-SEARCH("/",N2733))</f>
        <v>hardware</v>
      </c>
      <c r="S2733" s="11">
        <f>(((J2733/60)/60)/24)+DATE(1970,1,1)+(-8/24)</f>
        <v>41872.192384259259</v>
      </c>
      <c r="T2733" s="11">
        <f>(((I2733/60)/60)/24)+DATE(1970,1,1)+(-8/24)</f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>LEFT(N2734,SEARCH("/",N2734)-1)</f>
        <v>technology</v>
      </c>
      <c r="R2734" t="str">
        <f>RIGHT(N2734,LEN(N2734)-SEARCH("/",N2734))</f>
        <v>hardware</v>
      </c>
      <c r="S2734" s="11">
        <f>(((J2734/60)/60)/24)+DATE(1970,1,1)+(-8/24)</f>
        <v>41389.474861111106</v>
      </c>
      <c r="T2734" s="11">
        <f>(((I2734/60)/60)/24)+DATE(1970,1,1)+(-8/24)</f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>LEFT(N2735,SEARCH("/",N2735)-1)</f>
        <v>technology</v>
      </c>
      <c r="R2735" t="str">
        <f>RIGHT(N2735,LEN(N2735)-SEARCH("/",N2735))</f>
        <v>hardware</v>
      </c>
      <c r="S2735" s="11">
        <f>(((J2735/60)/60)/24)+DATE(1970,1,1)+(-8/24)</f>
        <v>42043.939513888887</v>
      </c>
      <c r="T2735" s="11">
        <f>(((I2735/60)/60)/24)+DATE(1970,1,1)+(-8/24)</f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>LEFT(N2736,SEARCH("/",N2736)-1)</f>
        <v>technology</v>
      </c>
      <c r="R2736" t="str">
        <f>RIGHT(N2736,LEN(N2736)-SEARCH("/",N2736))</f>
        <v>hardware</v>
      </c>
      <c r="S2736" s="11">
        <f>(((J2736/60)/60)/24)+DATE(1970,1,1)+(-8/24)</f>
        <v>42626.335555555554</v>
      </c>
      <c r="T2736" s="11">
        <f>(((I2736/60)/60)/24)+DATE(1970,1,1)+(-8/24)</f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>LEFT(N2737,SEARCH("/",N2737)-1)</f>
        <v>technology</v>
      </c>
      <c r="R2737" t="str">
        <f>RIGHT(N2737,LEN(N2737)-SEARCH("/",N2737))</f>
        <v>hardware</v>
      </c>
      <c r="S2737" s="11">
        <f>(((J2737/60)/60)/24)+DATE(1970,1,1)+(-8/24)</f>
        <v>41315.787615740737</v>
      </c>
      <c r="T2737" s="11">
        <f>(((I2737/60)/60)/24)+DATE(1970,1,1)+(-8/24)</f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>LEFT(N2738,SEARCH("/",N2738)-1)</f>
        <v>technology</v>
      </c>
      <c r="R2738" t="str">
        <f>RIGHT(N2738,LEN(N2738)-SEARCH("/",N2738))</f>
        <v>hardware</v>
      </c>
      <c r="S2738" s="11">
        <f>(((J2738/60)/60)/24)+DATE(1970,1,1)+(-8/24)</f>
        <v>41722.333020833328</v>
      </c>
      <c r="T2738" s="11">
        <f>(((I2738/60)/60)/24)+DATE(1970,1,1)+(-8/24)</f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>LEFT(N2739,SEARCH("/",N2739)-1)</f>
        <v>technology</v>
      </c>
      <c r="R2739" t="str">
        <f>RIGHT(N2739,LEN(N2739)-SEARCH("/",N2739))</f>
        <v>hardware</v>
      </c>
      <c r="S2739" s="11">
        <f>(((J2739/60)/60)/24)+DATE(1970,1,1)+(-8/24)</f>
        <v>41611.584340277775</v>
      </c>
      <c r="T2739" s="11">
        <f>(((I2739/60)/60)/24)+DATE(1970,1,1)+(-8/24)</f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>LEFT(N2740,SEARCH("/",N2740)-1)</f>
        <v>technology</v>
      </c>
      <c r="R2740" t="str">
        <f>RIGHT(N2740,LEN(N2740)-SEARCH("/",N2740))</f>
        <v>hardware</v>
      </c>
      <c r="S2740" s="11">
        <f>(((J2740/60)/60)/24)+DATE(1970,1,1)+(-8/24)</f>
        <v>42619.810231481482</v>
      </c>
      <c r="T2740" s="11">
        <f>(((I2740/60)/60)/24)+DATE(1970,1,1)+(-8/24)</f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>LEFT(N2741,SEARCH("/",N2741)-1)</f>
        <v>technology</v>
      </c>
      <c r="R2741" t="str">
        <f>RIGHT(N2741,LEN(N2741)-SEARCH("/",N2741))</f>
        <v>hardware</v>
      </c>
      <c r="S2741" s="11">
        <f>(((J2741/60)/60)/24)+DATE(1970,1,1)+(-8/24)</f>
        <v>41719.554594907408</v>
      </c>
      <c r="T2741" s="11">
        <f>(((I2741/60)/60)/24)+DATE(1970,1,1)+(-8/24)</f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>LEFT(N2742,SEARCH("/",N2742)-1)</f>
        <v>technology</v>
      </c>
      <c r="R2742" t="str">
        <f>RIGHT(N2742,LEN(N2742)-SEARCH("/",N2742))</f>
        <v>hardware</v>
      </c>
      <c r="S2742" s="11">
        <f>(((J2742/60)/60)/24)+DATE(1970,1,1)+(-8/24)</f>
        <v>42044.698518518511</v>
      </c>
      <c r="T2742" s="11">
        <f>(((I2742/60)/60)/24)+DATE(1970,1,1)+(-8/24)</f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>LEFT(N2743,SEARCH("/",N2743)-1)</f>
        <v>publishing</v>
      </c>
      <c r="R2743" t="str">
        <f>RIGHT(N2743,LEN(N2743)-SEARCH("/",N2743))</f>
        <v>children's books</v>
      </c>
      <c r="S2743" s="11">
        <f>(((J2743/60)/60)/24)+DATE(1970,1,1)+(-8/24)</f>
        <v>41911.324097222219</v>
      </c>
      <c r="T2743" s="11">
        <f>(((I2743/60)/60)/24)+DATE(1970,1,1)+(-8/24)</f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>LEFT(N2744,SEARCH("/",N2744)-1)</f>
        <v>publishing</v>
      </c>
      <c r="R2744" t="str">
        <f>RIGHT(N2744,LEN(N2744)-SEARCH("/",N2744))</f>
        <v>children's books</v>
      </c>
      <c r="S2744" s="11">
        <f>(((J2744/60)/60)/24)+DATE(1970,1,1)+(-8/24)</f>
        <v>41030.386423611111</v>
      </c>
      <c r="T2744" s="11">
        <f>(((I2744/60)/60)/24)+DATE(1970,1,1)+(-8/24)</f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>LEFT(N2745,SEARCH("/",N2745)-1)</f>
        <v>publishing</v>
      </c>
      <c r="R2745" t="str">
        <f>RIGHT(N2745,LEN(N2745)-SEARCH("/",N2745))</f>
        <v>children's books</v>
      </c>
      <c r="S2745" s="11">
        <f>(((J2745/60)/60)/24)+DATE(1970,1,1)+(-8/24)</f>
        <v>42631.995451388888</v>
      </c>
      <c r="T2745" s="11">
        <f>(((I2745/60)/60)/24)+DATE(1970,1,1)+(-8/24)</f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>LEFT(N2746,SEARCH("/",N2746)-1)</f>
        <v>publishing</v>
      </c>
      <c r="R2746" t="str">
        <f>RIGHT(N2746,LEN(N2746)-SEARCH("/",N2746))</f>
        <v>children's books</v>
      </c>
      <c r="S2746" s="11">
        <f>(((J2746/60)/60)/24)+DATE(1970,1,1)+(-8/24)</f>
        <v>40937.729143518518</v>
      </c>
      <c r="T2746" s="11">
        <f>(((I2746/60)/60)/24)+DATE(1970,1,1)+(-8/24)</f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>LEFT(N2747,SEARCH("/",N2747)-1)</f>
        <v>publishing</v>
      </c>
      <c r="R2747" t="str">
        <f>RIGHT(N2747,LEN(N2747)-SEARCH("/",N2747))</f>
        <v>children's books</v>
      </c>
      <c r="S2747" s="11">
        <f>(((J2747/60)/60)/24)+DATE(1970,1,1)+(-8/24)</f>
        <v>41044.654722222222</v>
      </c>
      <c r="T2747" s="11">
        <f>(((I2747/60)/60)/24)+DATE(1970,1,1)+(-8/24)</f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>LEFT(N2748,SEARCH("/",N2748)-1)</f>
        <v>publishing</v>
      </c>
      <c r="R2748" t="str">
        <f>RIGHT(N2748,LEN(N2748)-SEARCH("/",N2748))</f>
        <v>children's books</v>
      </c>
      <c r="S2748" s="11">
        <f>(((J2748/60)/60)/24)+DATE(1970,1,1)+(-8/24)</f>
        <v>41850.44804398148</v>
      </c>
      <c r="T2748" s="11">
        <f>(((I2748/60)/60)/24)+DATE(1970,1,1)+(-8/24)</f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>LEFT(N2749,SEARCH("/",N2749)-1)</f>
        <v>publishing</v>
      </c>
      <c r="R2749" t="str">
        <f>RIGHT(N2749,LEN(N2749)-SEARCH("/",N2749))</f>
        <v>children's books</v>
      </c>
      <c r="S2749" s="11">
        <f>(((J2749/60)/60)/24)+DATE(1970,1,1)+(-8/24)</f>
        <v>41044.314780092594</v>
      </c>
      <c r="T2749" s="11">
        <f>(((I2749/60)/60)/24)+DATE(1970,1,1)+(-8/24)</f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>LEFT(N2750,SEARCH("/",N2750)-1)</f>
        <v>publishing</v>
      </c>
      <c r="R2750" t="str">
        <f>RIGHT(N2750,LEN(N2750)-SEARCH("/",N2750))</f>
        <v>children's books</v>
      </c>
      <c r="S2750" s="11">
        <f>(((J2750/60)/60)/24)+DATE(1970,1,1)+(-8/24)</f>
        <v>42585.377337962964</v>
      </c>
      <c r="T2750" s="11">
        <f>(((I2750/60)/60)/24)+DATE(1970,1,1)+(-8/24)</f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>LEFT(N2751,SEARCH("/",N2751)-1)</f>
        <v>publishing</v>
      </c>
      <c r="R2751" t="str">
        <f>RIGHT(N2751,LEN(N2751)-SEARCH("/",N2751))</f>
        <v>children's books</v>
      </c>
      <c r="S2751" s="11">
        <f>(((J2751/60)/60)/24)+DATE(1970,1,1)+(-8/24)</f>
        <v>42068.46570601852</v>
      </c>
      <c r="T2751" s="11">
        <f>(((I2751/60)/60)/24)+DATE(1970,1,1)+(-8/24)</f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>LEFT(N2752,SEARCH("/",N2752)-1)</f>
        <v>publishing</v>
      </c>
      <c r="R2752" t="str">
        <f>RIGHT(N2752,LEN(N2752)-SEARCH("/",N2752))</f>
        <v>children's books</v>
      </c>
      <c r="S2752" s="11">
        <f>(((J2752/60)/60)/24)+DATE(1970,1,1)+(-8/24)</f>
        <v>41078.56649305555</v>
      </c>
      <c r="T2752" s="11">
        <f>(((I2752/60)/60)/24)+DATE(1970,1,1)+(-8/24)</f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>LEFT(N2753,SEARCH("/",N2753)-1)</f>
        <v>publishing</v>
      </c>
      <c r="R2753" t="str">
        <f>RIGHT(N2753,LEN(N2753)-SEARCH("/",N2753))</f>
        <v>children's books</v>
      </c>
      <c r="S2753" s="11">
        <f>(((J2753/60)/60)/24)+DATE(1970,1,1)+(-8/24)</f>
        <v>41747.553726851853</v>
      </c>
      <c r="T2753" s="11">
        <f>(((I2753/60)/60)/24)+DATE(1970,1,1)+(-8/24)</f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>LEFT(N2754,SEARCH("/",N2754)-1)</f>
        <v>publishing</v>
      </c>
      <c r="R2754" t="str">
        <f>RIGHT(N2754,LEN(N2754)-SEARCH("/",N2754))</f>
        <v>children's books</v>
      </c>
      <c r="S2754" s="11">
        <f>(((J2754/60)/60)/24)+DATE(1970,1,1)+(-8/24)</f>
        <v>40855.431759259256</v>
      </c>
      <c r="T2754" s="11">
        <f>(((I2754/60)/60)/24)+DATE(1970,1,1)+(-8/24)</f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>LEFT(N2755,SEARCH("/",N2755)-1)</f>
        <v>publishing</v>
      </c>
      <c r="R2755" t="str">
        <f>RIGHT(N2755,LEN(N2755)-SEARCH("/",N2755))</f>
        <v>children's books</v>
      </c>
      <c r="S2755" s="11">
        <f>(((J2755/60)/60)/24)+DATE(1970,1,1)+(-8/24)</f>
        <v>41117.567395833328</v>
      </c>
      <c r="T2755" s="11">
        <f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>LEFT(N2756,SEARCH("/",N2756)-1)</f>
        <v>publishing</v>
      </c>
      <c r="R2756" t="str">
        <f>RIGHT(N2756,LEN(N2756)-SEARCH("/",N2756))</f>
        <v>children's books</v>
      </c>
      <c r="S2756" s="11">
        <f>(((J2756/60)/60)/24)+DATE(1970,1,1)+(-8/24)</f>
        <v>41863.302673611113</v>
      </c>
      <c r="T2756" s="11">
        <f>(((I2756/60)/60)/24)+DATE(1970,1,1)+(-8/24)</f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>LEFT(N2757,SEARCH("/",N2757)-1)</f>
        <v>publishing</v>
      </c>
      <c r="R2757" t="str">
        <f>RIGHT(N2757,LEN(N2757)-SEARCH("/",N2757))</f>
        <v>children's books</v>
      </c>
      <c r="S2757" s="11">
        <f>(((J2757/60)/60)/24)+DATE(1970,1,1)+(-8/24)</f>
        <v>42072.457488425927</v>
      </c>
      <c r="T2757" s="11">
        <f>(((I2757/60)/60)/24)+DATE(1970,1,1)+(-8/24)</f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>LEFT(N2758,SEARCH("/",N2758)-1)</f>
        <v>publishing</v>
      </c>
      <c r="R2758" t="str">
        <f>RIGHT(N2758,LEN(N2758)-SEARCH("/",N2758))</f>
        <v>children's books</v>
      </c>
      <c r="S2758" s="11">
        <f>(((J2758/60)/60)/24)+DATE(1970,1,1)+(-8/24)</f>
        <v>41620.567141203705</v>
      </c>
      <c r="T2758" s="11">
        <f>(((I2758/60)/60)/24)+DATE(1970,1,1)+(-8/24)</f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>LEFT(N2759,SEARCH("/",N2759)-1)</f>
        <v>publishing</v>
      </c>
      <c r="R2759" t="str">
        <f>RIGHT(N2759,LEN(N2759)-SEARCH("/",N2759))</f>
        <v>children's books</v>
      </c>
      <c r="S2759" s="11">
        <f>(((J2759/60)/60)/24)+DATE(1970,1,1)+(-8/24)</f>
        <v>42573.323287037034</v>
      </c>
      <c r="T2759" s="11">
        <f>(((I2759/60)/60)/24)+DATE(1970,1,1)+(-8/24)</f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>LEFT(N2760,SEARCH("/",N2760)-1)</f>
        <v>publishing</v>
      </c>
      <c r="R2760" t="str">
        <f>RIGHT(N2760,LEN(N2760)-SEARCH("/",N2760))</f>
        <v>children's books</v>
      </c>
      <c r="S2760" s="11">
        <f>(((J2760/60)/60)/24)+DATE(1970,1,1)+(-8/24)</f>
        <v>42639.10859953703</v>
      </c>
      <c r="T2760" s="11">
        <f>(((I2760/60)/60)/24)+DATE(1970,1,1)+(-8/24)</f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>LEFT(N2761,SEARCH("/",N2761)-1)</f>
        <v>publishing</v>
      </c>
      <c r="R2761" t="str">
        <f>RIGHT(N2761,LEN(N2761)-SEARCH("/",N2761))</f>
        <v>children's books</v>
      </c>
      <c r="S2761" s="11">
        <f>(((J2761/60)/60)/24)+DATE(1970,1,1)+(-8/24)</f>
        <v>42524.033171296294</v>
      </c>
      <c r="T2761" s="11">
        <f>(((I2761/60)/60)/24)+DATE(1970,1,1)+(-8/24)</f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>LEFT(N2762,SEARCH("/",N2762)-1)</f>
        <v>publishing</v>
      </c>
      <c r="R2762" t="str">
        <f>RIGHT(N2762,LEN(N2762)-SEARCH("/",N2762))</f>
        <v>children's books</v>
      </c>
      <c r="S2762" s="11">
        <f>(((J2762/60)/60)/24)+DATE(1970,1,1)+(-8/24)</f>
        <v>41415.127986111111</v>
      </c>
      <c r="T2762" s="11">
        <f>(((I2762/60)/60)/24)+DATE(1970,1,1)+(-8/24)</f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>LEFT(N2763,SEARCH("/",N2763)-1)</f>
        <v>publishing</v>
      </c>
      <c r="R2763" t="str">
        <f>RIGHT(N2763,LEN(N2763)-SEARCH("/",N2763))</f>
        <v>children's books</v>
      </c>
      <c r="S2763" s="11">
        <f>(((J2763/60)/60)/24)+DATE(1970,1,1)+(-8/24)</f>
        <v>41246.73024305555</v>
      </c>
      <c r="T2763" s="11">
        <f>(((I2763/60)/60)/24)+DATE(1970,1,1)+(-8/24)</f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>LEFT(N2764,SEARCH("/",N2764)-1)</f>
        <v>publishing</v>
      </c>
      <c r="R2764" t="str">
        <f>RIGHT(N2764,LEN(N2764)-SEARCH("/",N2764))</f>
        <v>children's books</v>
      </c>
      <c r="S2764" s="11">
        <f>(((J2764/60)/60)/24)+DATE(1970,1,1)+(-8/24)</f>
        <v>40926.703645833331</v>
      </c>
      <c r="T2764" s="11">
        <f>(((I2764/60)/60)/24)+DATE(1970,1,1)+(-8/24)</f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>LEFT(N2765,SEARCH("/",N2765)-1)</f>
        <v>publishing</v>
      </c>
      <c r="R2765" t="str">
        <f>RIGHT(N2765,LEN(N2765)-SEARCH("/",N2765))</f>
        <v>children's books</v>
      </c>
      <c r="S2765" s="11">
        <f>(((J2765/60)/60)/24)+DATE(1970,1,1)+(-8/24)</f>
        <v>41373.246342592589</v>
      </c>
      <c r="T2765" s="11">
        <f>(((I2765/60)/60)/24)+DATE(1970,1,1)+(-8/24)</f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>LEFT(N2766,SEARCH("/",N2766)-1)</f>
        <v>publishing</v>
      </c>
      <c r="R2766" t="str">
        <f>RIGHT(N2766,LEN(N2766)-SEARCH("/",N2766))</f>
        <v>children's books</v>
      </c>
      <c r="S2766" s="11">
        <f>(((J2766/60)/60)/24)+DATE(1970,1,1)+(-8/24)</f>
        <v>41029.958692129629</v>
      </c>
      <c r="T2766" s="11">
        <f>(((I2766/60)/60)/24)+DATE(1970,1,1)+(-8/24)</f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>LEFT(N2767,SEARCH("/",N2767)-1)</f>
        <v>publishing</v>
      </c>
      <c r="R2767" t="str">
        <f>RIGHT(N2767,LEN(N2767)-SEARCH("/",N2767))</f>
        <v>children's books</v>
      </c>
      <c r="S2767" s="11">
        <f>(((J2767/60)/60)/24)+DATE(1970,1,1)+(-8/24)</f>
        <v>41194.245694444442</v>
      </c>
      <c r="T2767" s="11">
        <f>(((I2767/60)/60)/24)+DATE(1970,1,1)+(-8/24)</f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>LEFT(N2768,SEARCH("/",N2768)-1)</f>
        <v>publishing</v>
      </c>
      <c r="R2768" t="str">
        <f>RIGHT(N2768,LEN(N2768)-SEARCH("/",N2768))</f>
        <v>children's books</v>
      </c>
      <c r="S2768" s="11">
        <f>(((J2768/60)/60)/24)+DATE(1970,1,1)+(-8/24)</f>
        <v>40736.334699074068</v>
      </c>
      <c r="T2768" s="11">
        <f>(((I2768/60)/60)/24)+DATE(1970,1,1)+(-8/24)</f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>LEFT(N2769,SEARCH("/",N2769)-1)</f>
        <v>publishing</v>
      </c>
      <c r="R2769" t="str">
        <f>RIGHT(N2769,LEN(N2769)-SEARCH("/",N2769))</f>
        <v>children's books</v>
      </c>
      <c r="S2769" s="11">
        <f>(((J2769/60)/60)/24)+DATE(1970,1,1)+(-8/24)</f>
        <v>42172.625578703701</v>
      </c>
      <c r="T2769" s="11">
        <f>(((I2769/60)/60)/24)+DATE(1970,1,1)+(-8/24)</f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>LEFT(N2770,SEARCH("/",N2770)-1)</f>
        <v>publishing</v>
      </c>
      <c r="R2770" t="str">
        <f>RIGHT(N2770,LEN(N2770)-SEARCH("/",N2770))</f>
        <v>children's books</v>
      </c>
      <c r="S2770" s="11">
        <f>(((J2770/60)/60)/24)+DATE(1970,1,1)+(-8/24)</f>
        <v>40967.2815162037</v>
      </c>
      <c r="T2770" s="11">
        <f>(((I2770/60)/60)/24)+DATE(1970,1,1)+(-8/24)</f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>LEFT(N2771,SEARCH("/",N2771)-1)</f>
        <v>publishing</v>
      </c>
      <c r="R2771" t="str">
        <f>RIGHT(N2771,LEN(N2771)-SEARCH("/",N2771))</f>
        <v>children's books</v>
      </c>
      <c r="S2771" s="11">
        <f>(((J2771/60)/60)/24)+DATE(1970,1,1)+(-8/24)</f>
        <v>41745.492939814809</v>
      </c>
      <c r="T2771" s="11">
        <f>(((I2771/60)/60)/24)+DATE(1970,1,1)+(-8/24)</f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>LEFT(N2772,SEARCH("/",N2772)-1)</f>
        <v>publishing</v>
      </c>
      <c r="R2772" t="str">
        <f>RIGHT(N2772,LEN(N2772)-SEARCH("/",N2772))</f>
        <v>children's books</v>
      </c>
      <c r="S2772" s="11">
        <f>(((J2772/60)/60)/24)+DATE(1970,1,1)+(-8/24)</f>
        <v>41686.371874999997</v>
      </c>
      <c r="T2772" s="11">
        <f>(((I2772/60)/60)/24)+DATE(1970,1,1)+(-8/24)</f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>LEFT(N2773,SEARCH("/",N2773)-1)</f>
        <v>publishing</v>
      </c>
      <c r="R2773" t="str">
        <f>RIGHT(N2773,LEN(N2773)-SEARCH("/",N2773))</f>
        <v>children's books</v>
      </c>
      <c r="S2773" s="11">
        <f>(((J2773/60)/60)/24)+DATE(1970,1,1)+(-8/24)</f>
        <v>41257.198379629626</v>
      </c>
      <c r="T2773" s="11">
        <f>(((I2773/60)/60)/24)+DATE(1970,1,1)+(-8/24)</f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>LEFT(N2774,SEARCH("/",N2774)-1)</f>
        <v>publishing</v>
      </c>
      <c r="R2774" t="str">
        <f>RIGHT(N2774,LEN(N2774)-SEARCH("/",N2774))</f>
        <v>children's books</v>
      </c>
      <c r="S2774" s="11">
        <f>(((J2774/60)/60)/24)+DATE(1970,1,1)+(-8/24)</f>
        <v>41537.535810185182</v>
      </c>
      <c r="T2774" s="11">
        <f>(((I2774/60)/60)/24)+DATE(1970,1,1)+(-8/24)</f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>LEFT(N2775,SEARCH("/",N2775)-1)</f>
        <v>publishing</v>
      </c>
      <c r="R2775" t="str">
        <f>RIGHT(N2775,LEN(N2775)-SEARCH("/",N2775))</f>
        <v>children's books</v>
      </c>
      <c r="S2775" s="11">
        <f>(((J2775/60)/60)/24)+DATE(1970,1,1)+(-8/24)</f>
        <v>42474.531493055554</v>
      </c>
      <c r="T2775" s="11">
        <f>(((I2775/60)/60)/24)+DATE(1970,1,1)+(-8/24)</f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>LEFT(N2776,SEARCH("/",N2776)-1)</f>
        <v>publishing</v>
      </c>
      <c r="R2776" t="str">
        <f>RIGHT(N2776,LEN(N2776)-SEARCH("/",N2776))</f>
        <v>children's books</v>
      </c>
      <c r="S2776" s="11">
        <f>(((J2776/60)/60)/24)+DATE(1970,1,1)+(-8/24)</f>
        <v>41310.793148148143</v>
      </c>
      <c r="T2776" s="11">
        <f>(((I2776/60)/60)/24)+DATE(1970,1,1)+(-8/24)</f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>LEFT(N2777,SEARCH("/",N2777)-1)</f>
        <v>publishing</v>
      </c>
      <c r="R2777" t="str">
        <f>RIGHT(N2777,LEN(N2777)-SEARCH("/",N2777))</f>
        <v>children's books</v>
      </c>
      <c r="S2777" s="11">
        <f>(((J2777/60)/60)/24)+DATE(1970,1,1)+(-8/24)</f>
        <v>40862.680023148147</v>
      </c>
      <c r="T2777" s="11">
        <f>(((I2777/60)/60)/24)+DATE(1970,1,1)+(-8/24)</f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>LEFT(N2778,SEARCH("/",N2778)-1)</f>
        <v>publishing</v>
      </c>
      <c r="R2778" t="str">
        <f>RIGHT(N2778,LEN(N2778)-SEARCH("/",N2778))</f>
        <v>children's books</v>
      </c>
      <c r="S2778" s="11">
        <f>(((J2778/60)/60)/24)+DATE(1970,1,1)+(-8/24)</f>
        <v>42135.963842592588</v>
      </c>
      <c r="T2778" s="11">
        <f>(((I2778/60)/60)/24)+DATE(1970,1,1)+(-8/24)</f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>LEFT(N2779,SEARCH("/",N2779)-1)</f>
        <v>publishing</v>
      </c>
      <c r="R2779" t="str">
        <f>RIGHT(N2779,LEN(N2779)-SEARCH("/",N2779))</f>
        <v>children's books</v>
      </c>
      <c r="S2779" s="11">
        <f>(((J2779/60)/60)/24)+DATE(1970,1,1)+(-8/24)</f>
        <v>42172.335694444446</v>
      </c>
      <c r="T2779" s="11">
        <f>(((I2779/60)/60)/24)+DATE(1970,1,1)+(-8/24)</f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>LEFT(N2780,SEARCH("/",N2780)-1)</f>
        <v>publishing</v>
      </c>
      <c r="R2780" t="str">
        <f>RIGHT(N2780,LEN(N2780)-SEARCH("/",N2780))</f>
        <v>children's books</v>
      </c>
      <c r="S2780" s="11">
        <f>(((J2780/60)/60)/24)+DATE(1970,1,1)+(-8/24)</f>
        <v>41846.644745370366</v>
      </c>
      <c r="T2780" s="11">
        <f>(((I2780/60)/60)/24)+DATE(1970,1,1)+(-8/24)</f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>LEFT(N2781,SEARCH("/",N2781)-1)</f>
        <v>publishing</v>
      </c>
      <c r="R2781" t="str">
        <f>RIGHT(N2781,LEN(N2781)-SEARCH("/",N2781))</f>
        <v>children's books</v>
      </c>
      <c r="S2781" s="11">
        <f>(((J2781/60)/60)/24)+DATE(1970,1,1)+(-8/24)</f>
        <v>42300.252557870372</v>
      </c>
      <c r="T2781" s="11">
        <f>(((I2781/60)/60)/24)+DATE(1970,1,1)+(-8/24)</f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>LEFT(N2782,SEARCH("/",N2782)-1)</f>
        <v>publishing</v>
      </c>
      <c r="R2782" t="str">
        <f>RIGHT(N2782,LEN(N2782)-SEARCH("/",N2782))</f>
        <v>children's books</v>
      </c>
      <c r="S2782" s="11">
        <f>(((J2782/60)/60)/24)+DATE(1970,1,1)+(-8/24)</f>
        <v>42774.114444444444</v>
      </c>
      <c r="T2782" s="11">
        <f>(((I2782/60)/60)/24)+DATE(1970,1,1)+(-8/24)</f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>LEFT(N2783,SEARCH("/",N2783)-1)</f>
        <v>theater</v>
      </c>
      <c r="R2783" t="str">
        <f>RIGHT(N2783,LEN(N2783)-SEARCH("/",N2783))</f>
        <v>plays</v>
      </c>
      <c r="S2783" s="11">
        <f>(((J2783/60)/60)/24)+DATE(1970,1,1)+(-8/24)</f>
        <v>42018.608263888884</v>
      </c>
      <c r="T2783" s="11">
        <f>(((I2783/60)/60)/24)+DATE(1970,1,1)+(-8/24)</f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>LEFT(N2784,SEARCH("/",N2784)-1)</f>
        <v>theater</v>
      </c>
      <c r="R2784" t="str">
        <f>RIGHT(N2784,LEN(N2784)-SEARCH("/",N2784))</f>
        <v>plays</v>
      </c>
      <c r="S2784" s="11">
        <f>(((J2784/60)/60)/24)+DATE(1970,1,1)+(-8/24)</f>
        <v>42026.591643518514</v>
      </c>
      <c r="T2784" s="11">
        <f>(((I2784/60)/60)/24)+DATE(1970,1,1)+(-8/24)</f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>LEFT(N2785,SEARCH("/",N2785)-1)</f>
        <v>theater</v>
      </c>
      <c r="R2785" t="str">
        <f>RIGHT(N2785,LEN(N2785)-SEARCH("/",N2785))</f>
        <v>plays</v>
      </c>
      <c r="S2785" s="11">
        <f>(((J2785/60)/60)/24)+DATE(1970,1,1)+(-8/24)</f>
        <v>42103.201921296299</v>
      </c>
      <c r="T2785" s="11">
        <f>(((I2785/60)/60)/24)+DATE(1970,1,1)+(-8/24)</f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>LEFT(N2786,SEARCH("/",N2786)-1)</f>
        <v>theater</v>
      </c>
      <c r="R2786" t="str">
        <f>RIGHT(N2786,LEN(N2786)-SEARCH("/",N2786))</f>
        <v>plays</v>
      </c>
      <c r="S2786" s="11">
        <f>(((J2786/60)/60)/24)+DATE(1970,1,1)+(-8/24)</f>
        <v>41920.454201388886</v>
      </c>
      <c r="T2786" s="11">
        <f>(((I2786/60)/60)/24)+DATE(1970,1,1)+(-8/24)</f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>LEFT(N2787,SEARCH("/",N2787)-1)</f>
        <v>theater</v>
      </c>
      <c r="R2787" t="str">
        <f>RIGHT(N2787,LEN(N2787)-SEARCH("/",N2787))</f>
        <v>plays</v>
      </c>
      <c r="S2787" s="11">
        <f>(((J2787/60)/60)/24)+DATE(1970,1,1)+(-8/24)</f>
        <v>42557.856099537035</v>
      </c>
      <c r="T2787" s="11">
        <f>(((I2787/60)/60)/24)+DATE(1970,1,1)+(-8/24)</f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>LEFT(N2788,SEARCH("/",N2788)-1)</f>
        <v>theater</v>
      </c>
      <c r="R2788" t="str">
        <f>RIGHT(N2788,LEN(N2788)-SEARCH("/",N2788))</f>
        <v>plays</v>
      </c>
      <c r="S2788" s="11">
        <f>(((J2788/60)/60)/24)+DATE(1970,1,1)+(-8/24)</f>
        <v>41815.235879629625</v>
      </c>
      <c r="T2788" s="11">
        <f>(((I2788/60)/60)/24)+DATE(1970,1,1)+(-8/24)</f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>LEFT(N2789,SEARCH("/",N2789)-1)</f>
        <v>theater</v>
      </c>
      <c r="R2789" t="str">
        <f>RIGHT(N2789,LEN(N2789)-SEARCH("/",N2789))</f>
        <v>plays</v>
      </c>
      <c r="S2789" s="11">
        <f>(((J2789/60)/60)/24)+DATE(1970,1,1)+(-8/24)</f>
        <v>41807.865185185183</v>
      </c>
      <c r="T2789" s="11">
        <f>(((I2789/60)/60)/24)+DATE(1970,1,1)+(-8/24)</f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>LEFT(N2790,SEARCH("/",N2790)-1)</f>
        <v>theater</v>
      </c>
      <c r="R2790" t="str">
        <f>RIGHT(N2790,LEN(N2790)-SEARCH("/",N2790))</f>
        <v>plays</v>
      </c>
      <c r="S2790" s="11">
        <f>(((J2790/60)/60)/24)+DATE(1970,1,1)+(-8/24)</f>
        <v>42550.368553240733</v>
      </c>
      <c r="T2790" s="11">
        <f>(((I2790/60)/60)/24)+DATE(1970,1,1)+(-8/24)</f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>LEFT(N2791,SEARCH("/",N2791)-1)</f>
        <v>theater</v>
      </c>
      <c r="R2791" t="str">
        <f>RIGHT(N2791,LEN(N2791)-SEARCH("/",N2791))</f>
        <v>plays</v>
      </c>
      <c r="S2791" s="11">
        <f>(((J2791/60)/60)/24)+DATE(1970,1,1)+(-8/24)</f>
        <v>42055.679791666662</v>
      </c>
      <c r="T2791" s="11">
        <f>(((I2791/60)/60)/24)+DATE(1970,1,1)+(-8/24)</f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>LEFT(N2792,SEARCH("/",N2792)-1)</f>
        <v>theater</v>
      </c>
      <c r="R2792" t="str">
        <f>RIGHT(N2792,LEN(N2792)-SEARCH("/",N2792))</f>
        <v>plays</v>
      </c>
      <c r="S2792" s="11">
        <f>(((J2792/60)/60)/24)+DATE(1970,1,1)+(-8/24)</f>
        <v>42016.605358796289</v>
      </c>
      <c r="T2792" s="11">
        <f>(((I2792/60)/60)/24)+DATE(1970,1,1)+(-8/24)</f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>LEFT(N2793,SEARCH("/",N2793)-1)</f>
        <v>theater</v>
      </c>
      <c r="R2793" t="str">
        <f>RIGHT(N2793,LEN(N2793)-SEARCH("/",N2793))</f>
        <v>plays</v>
      </c>
      <c r="S2793" s="11">
        <f>(((J2793/60)/60)/24)+DATE(1970,1,1)+(-8/24)</f>
        <v>42591.566655092589</v>
      </c>
      <c r="T2793" s="11">
        <f>(((I2793/60)/60)/24)+DATE(1970,1,1)+(-8/24)</f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>LEFT(N2794,SEARCH("/",N2794)-1)</f>
        <v>theater</v>
      </c>
      <c r="R2794" t="str">
        <f>RIGHT(N2794,LEN(N2794)-SEARCH("/",N2794))</f>
        <v>plays</v>
      </c>
      <c r="S2794" s="11">
        <f>(((J2794/60)/60)/24)+DATE(1970,1,1)+(-8/24)</f>
        <v>42182.897673611107</v>
      </c>
      <c r="T2794" s="11">
        <f>(((I2794/60)/60)/24)+DATE(1970,1,1)+(-8/24)</f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>LEFT(N2795,SEARCH("/",N2795)-1)</f>
        <v>theater</v>
      </c>
      <c r="R2795" t="str">
        <f>RIGHT(N2795,LEN(N2795)-SEARCH("/",N2795))</f>
        <v>plays</v>
      </c>
      <c r="S2795" s="11">
        <f>(((J2795/60)/60)/24)+DATE(1970,1,1)+(-8/24)</f>
        <v>42176.085706018515</v>
      </c>
      <c r="T2795" s="11">
        <f>(((I2795/60)/60)/24)+DATE(1970,1,1)+(-8/24)</f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>LEFT(N2796,SEARCH("/",N2796)-1)</f>
        <v>theater</v>
      </c>
      <c r="R2796" t="str">
        <f>RIGHT(N2796,LEN(N2796)-SEARCH("/",N2796))</f>
        <v>plays</v>
      </c>
      <c r="S2796" s="11">
        <f>(((J2796/60)/60)/24)+DATE(1970,1,1)+(-8/24)</f>
        <v>42416.35832175926</v>
      </c>
      <c r="T2796" s="11">
        <f>(((I2796/60)/60)/24)+DATE(1970,1,1)+(-8/24)</f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>LEFT(N2797,SEARCH("/",N2797)-1)</f>
        <v>theater</v>
      </c>
      <c r="R2797" t="str">
        <f>RIGHT(N2797,LEN(N2797)-SEARCH("/",N2797))</f>
        <v>plays</v>
      </c>
      <c r="S2797" s="11">
        <f>(((J2797/60)/60)/24)+DATE(1970,1,1)+(-8/24)</f>
        <v>41780.192604166667</v>
      </c>
      <c r="T2797" s="11">
        <f>(((I2797/60)/60)/24)+DATE(1970,1,1)+(-8/24)</f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>LEFT(N2798,SEARCH("/",N2798)-1)</f>
        <v>theater</v>
      </c>
      <c r="R2798" t="str">
        <f>RIGHT(N2798,LEN(N2798)-SEARCH("/",N2798))</f>
        <v>plays</v>
      </c>
      <c r="S2798" s="11">
        <f>(((J2798/60)/60)/24)+DATE(1970,1,1)+(-8/24)</f>
        <v>41795.194768518515</v>
      </c>
      <c r="T2798" s="11">
        <f>(((I2798/60)/60)/24)+DATE(1970,1,1)+(-8/24)</f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>LEFT(N2799,SEARCH("/",N2799)-1)</f>
        <v>theater</v>
      </c>
      <c r="R2799" t="str">
        <f>RIGHT(N2799,LEN(N2799)-SEARCH("/",N2799))</f>
        <v>plays</v>
      </c>
      <c r="S2799" s="11">
        <f>(((J2799/60)/60)/24)+DATE(1970,1,1)+(-8/24)</f>
        <v>41798.606944444444</v>
      </c>
      <c r="T2799" s="11">
        <f>(((I2799/60)/60)/24)+DATE(1970,1,1)+(-8/24)</f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>LEFT(N2800,SEARCH("/",N2800)-1)</f>
        <v>theater</v>
      </c>
      <c r="R2800" t="str">
        <f>RIGHT(N2800,LEN(N2800)-SEARCH("/",N2800))</f>
        <v>plays</v>
      </c>
      <c r="S2800" s="11">
        <f>(((J2800/60)/60)/24)+DATE(1970,1,1)+(-8/24)</f>
        <v>42201.341678240737</v>
      </c>
      <c r="T2800" s="11">
        <f>(((I2800/60)/60)/24)+DATE(1970,1,1)+(-8/24)</f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>LEFT(N2801,SEARCH("/",N2801)-1)</f>
        <v>theater</v>
      </c>
      <c r="R2801" t="str">
        <f>RIGHT(N2801,LEN(N2801)-SEARCH("/",N2801))</f>
        <v>plays</v>
      </c>
      <c r="S2801" s="11">
        <f>(((J2801/60)/60)/24)+DATE(1970,1,1)+(-8/24)</f>
        <v>42506.93136574074</v>
      </c>
      <c r="T2801" s="11">
        <f>(((I2801/60)/60)/24)+DATE(1970,1,1)+(-8/24)</f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>LEFT(N2802,SEARCH("/",N2802)-1)</f>
        <v>theater</v>
      </c>
      <c r="R2802" t="str">
        <f>RIGHT(N2802,LEN(N2802)-SEARCH("/",N2802))</f>
        <v>plays</v>
      </c>
      <c r="S2802" s="11">
        <f>(((J2802/60)/60)/24)+DATE(1970,1,1)+(-8/24)</f>
        <v>41948.219513888886</v>
      </c>
      <c r="T2802" s="11">
        <f>(((I2802/60)/60)/24)+DATE(1970,1,1)+(-8/24)</f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>LEFT(N2803,SEARCH("/",N2803)-1)</f>
        <v>theater</v>
      </c>
      <c r="R2803" t="str">
        <f>RIGHT(N2803,LEN(N2803)-SEARCH("/",N2803))</f>
        <v>plays</v>
      </c>
      <c r="S2803" s="11">
        <f>(((J2803/60)/60)/24)+DATE(1970,1,1)+(-8/24)</f>
        <v>41899.909826388888</v>
      </c>
      <c r="T2803" s="11">
        <f>(((I2803/60)/60)/24)+DATE(1970,1,1)+(-8/24)</f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>LEFT(N2804,SEARCH("/",N2804)-1)</f>
        <v>theater</v>
      </c>
      <c r="R2804" t="str">
        <f>RIGHT(N2804,LEN(N2804)-SEARCH("/",N2804))</f>
        <v>plays</v>
      </c>
      <c r="S2804" s="11">
        <f>(((J2804/60)/60)/24)+DATE(1970,1,1)+(-8/24)</f>
        <v>42192.313738425924</v>
      </c>
      <c r="T2804" s="11">
        <f>(((I2804/60)/60)/24)+DATE(1970,1,1)+(-8/24)</f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>LEFT(N2805,SEARCH("/",N2805)-1)</f>
        <v>theater</v>
      </c>
      <c r="R2805" t="str">
        <f>RIGHT(N2805,LEN(N2805)-SEARCH("/",N2805))</f>
        <v>plays</v>
      </c>
      <c r="S2805" s="11">
        <f>(((J2805/60)/60)/24)+DATE(1970,1,1)+(-8/24)</f>
        <v>42157.732361111113</v>
      </c>
      <c r="T2805" s="11">
        <f>(((I2805/60)/60)/24)+DATE(1970,1,1)+(-8/24)</f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>LEFT(N2806,SEARCH("/",N2806)-1)</f>
        <v>theater</v>
      </c>
      <c r="R2806" t="str">
        <f>RIGHT(N2806,LEN(N2806)-SEARCH("/",N2806))</f>
        <v>plays</v>
      </c>
      <c r="S2806" s="11">
        <f>(((J2806/60)/60)/24)+DATE(1970,1,1)+(-8/24)</f>
        <v>41881.120254629626</v>
      </c>
      <c r="T2806" s="11">
        <f>(((I2806/60)/60)/24)+DATE(1970,1,1)+(-8/24)</f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>LEFT(N2807,SEARCH("/",N2807)-1)</f>
        <v>theater</v>
      </c>
      <c r="R2807" t="str">
        <f>RIGHT(N2807,LEN(N2807)-SEARCH("/",N2807))</f>
        <v>plays</v>
      </c>
      <c r="S2807" s="11">
        <f>(((J2807/60)/60)/24)+DATE(1970,1,1)+(-8/24)</f>
        <v>42213.1721412037</v>
      </c>
      <c r="T2807" s="11">
        <f>(((I2807/60)/60)/24)+DATE(1970,1,1)+(-8/24)</f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>LEFT(N2808,SEARCH("/",N2808)-1)</f>
        <v>theater</v>
      </c>
      <c r="R2808" t="str">
        <f>RIGHT(N2808,LEN(N2808)-SEARCH("/",N2808))</f>
        <v>plays</v>
      </c>
      <c r="S2808" s="11">
        <f>(((J2808/60)/60)/24)+DATE(1970,1,1)+(-8/24)</f>
        <v>42184.933912037035</v>
      </c>
      <c r="T2808" s="11">
        <f>(((I2808/60)/60)/24)+DATE(1970,1,1)+(-8/24)</f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>LEFT(N2809,SEARCH("/",N2809)-1)</f>
        <v>theater</v>
      </c>
      <c r="R2809" t="str">
        <f>RIGHT(N2809,LEN(N2809)-SEARCH("/",N2809))</f>
        <v>plays</v>
      </c>
      <c r="S2809" s="11">
        <f>(((J2809/60)/60)/24)+DATE(1970,1,1)+(-8/24)</f>
        <v>42154.539791666662</v>
      </c>
      <c r="T2809" s="11">
        <f>(((I2809/60)/60)/24)+DATE(1970,1,1)+(-8/24)</f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>LEFT(N2810,SEARCH("/",N2810)-1)</f>
        <v>theater</v>
      </c>
      <c r="R2810" t="str">
        <f>RIGHT(N2810,LEN(N2810)-SEARCH("/",N2810))</f>
        <v>plays</v>
      </c>
      <c r="S2810" s="11">
        <f>(((J2810/60)/60)/24)+DATE(1970,1,1)+(-8/24)</f>
        <v>42208.513136574074</v>
      </c>
      <c r="T2810" s="11">
        <f>(((I2810/60)/60)/24)+DATE(1970,1,1)+(-8/24)</f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>LEFT(N2811,SEARCH("/",N2811)-1)</f>
        <v>theater</v>
      </c>
      <c r="R2811" t="str">
        <f>RIGHT(N2811,LEN(N2811)-SEARCH("/",N2811))</f>
        <v>plays</v>
      </c>
      <c r="S2811" s="11">
        <f>(((J2811/60)/60)/24)+DATE(1970,1,1)+(-8/24)</f>
        <v>42451.163483796299</v>
      </c>
      <c r="T2811" s="11">
        <f>(((I2811/60)/60)/24)+DATE(1970,1,1)+(-8/24)</f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>LEFT(N2812,SEARCH("/",N2812)-1)</f>
        <v>theater</v>
      </c>
      <c r="R2812" t="str">
        <f>RIGHT(N2812,LEN(N2812)-SEARCH("/",N2812))</f>
        <v>plays</v>
      </c>
      <c r="S2812" s="11">
        <f>(((J2812/60)/60)/24)+DATE(1970,1,1)+(-8/24)</f>
        <v>41758.806296296294</v>
      </c>
      <c r="T2812" s="11">
        <f>(((I2812/60)/60)/24)+DATE(1970,1,1)+(-8/24)</f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>LEFT(N2813,SEARCH("/",N2813)-1)</f>
        <v>theater</v>
      </c>
      <c r="R2813" t="str">
        <f>RIGHT(N2813,LEN(N2813)-SEARCH("/",N2813))</f>
        <v>plays</v>
      </c>
      <c r="S2813" s="11">
        <f>(((J2813/60)/60)/24)+DATE(1970,1,1)+(-8/24)</f>
        <v>42028.163229166668</v>
      </c>
      <c r="T2813" s="11">
        <f>(((I2813/60)/60)/24)+DATE(1970,1,1)+(-8/24)</f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>LEFT(N2814,SEARCH("/",N2814)-1)</f>
        <v>theater</v>
      </c>
      <c r="R2814" t="str">
        <f>RIGHT(N2814,LEN(N2814)-SEARCH("/",N2814))</f>
        <v>plays</v>
      </c>
      <c r="S2814" s="11">
        <f>(((J2814/60)/60)/24)+DATE(1970,1,1)+(-8/24)</f>
        <v>42054.410856481474</v>
      </c>
      <c r="T2814" s="11">
        <f>(((I2814/60)/60)/24)+DATE(1970,1,1)+(-8/24)</f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>LEFT(N2815,SEARCH("/",N2815)-1)</f>
        <v>theater</v>
      </c>
      <c r="R2815" t="str">
        <f>RIGHT(N2815,LEN(N2815)-SEARCH("/",N2815))</f>
        <v>plays</v>
      </c>
      <c r="S2815" s="11">
        <f>(((J2815/60)/60)/24)+DATE(1970,1,1)+(-8/24)</f>
        <v>42693.409270833326</v>
      </c>
      <c r="T2815" s="11">
        <f>(((I2815/60)/60)/24)+DATE(1970,1,1)+(-8/24)</f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>LEFT(N2816,SEARCH("/",N2816)-1)</f>
        <v>theater</v>
      </c>
      <c r="R2816" t="str">
        <f>RIGHT(N2816,LEN(N2816)-SEARCH("/",N2816))</f>
        <v>plays</v>
      </c>
      <c r="S2816" s="11">
        <f>(((J2816/60)/60)/24)+DATE(1970,1,1)+(-8/24)</f>
        <v>42103.066145833327</v>
      </c>
      <c r="T2816" s="11">
        <f>(((I2816/60)/60)/24)+DATE(1970,1,1)+(-8/24)</f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>LEFT(N2817,SEARCH("/",N2817)-1)</f>
        <v>theater</v>
      </c>
      <c r="R2817" t="str">
        <f>RIGHT(N2817,LEN(N2817)-SEARCH("/",N2817))</f>
        <v>plays</v>
      </c>
      <c r="S2817" s="11">
        <f>(((J2817/60)/60)/24)+DATE(1970,1,1)+(-8/24)</f>
        <v>42559.443391203698</v>
      </c>
      <c r="T2817" s="11">
        <f>(((I2817/60)/60)/24)+DATE(1970,1,1)+(-8/24)</f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>LEFT(N2818,SEARCH("/",N2818)-1)</f>
        <v>theater</v>
      </c>
      <c r="R2818" t="str">
        <f>RIGHT(N2818,LEN(N2818)-SEARCH("/",N2818))</f>
        <v>plays</v>
      </c>
      <c r="S2818" s="11">
        <f>(((J2818/60)/60)/24)+DATE(1970,1,1)+(-8/24)</f>
        <v>42188.134166666663</v>
      </c>
      <c r="T2818" s="11">
        <f>(((I2818/60)/60)/24)+DATE(1970,1,1)+(-8/24)</f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>LEFT(N2819,SEARCH("/",N2819)-1)</f>
        <v>theater</v>
      </c>
      <c r="R2819" t="str">
        <f>RIGHT(N2819,LEN(N2819)-SEARCH("/",N2819))</f>
        <v>plays</v>
      </c>
      <c r="S2819" s="11">
        <f>(((J2819/60)/60)/24)+DATE(1970,1,1)+(-8/24)</f>
        <v>42023.30164351852</v>
      </c>
      <c r="T2819" s="11">
        <f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>LEFT(N2820,SEARCH("/",N2820)-1)</f>
        <v>theater</v>
      </c>
      <c r="R2820" t="str">
        <f>RIGHT(N2820,LEN(N2820)-SEARCH("/",N2820))</f>
        <v>plays</v>
      </c>
      <c r="S2820" s="11">
        <f>(((J2820/60)/60)/24)+DATE(1970,1,1)+(-8/24)</f>
        <v>42250.264884259253</v>
      </c>
      <c r="T2820" s="11">
        <f>(((I2820/60)/60)/24)+DATE(1970,1,1)+(-8/24)</f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>LEFT(N2821,SEARCH("/",N2821)-1)</f>
        <v>theater</v>
      </c>
      <c r="R2821" t="str">
        <f>RIGHT(N2821,LEN(N2821)-SEARCH("/",N2821))</f>
        <v>plays</v>
      </c>
      <c r="S2821" s="11">
        <f>(((J2821/60)/60)/24)+DATE(1970,1,1)+(-8/24)</f>
        <v>42139.192233796297</v>
      </c>
      <c r="T2821" s="11">
        <f>(((I2821/60)/60)/24)+DATE(1970,1,1)+(-8/24)</f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>LEFT(N2822,SEARCH("/",N2822)-1)</f>
        <v>theater</v>
      </c>
      <c r="R2822" t="str">
        <f>RIGHT(N2822,LEN(N2822)-SEARCH("/",N2822))</f>
        <v>plays</v>
      </c>
      <c r="S2822" s="11">
        <f>(((J2822/60)/60)/24)+DATE(1970,1,1)+(-8/24)</f>
        <v>42401.277650462966</v>
      </c>
      <c r="T2822" s="11">
        <f>(((I2822/60)/60)/24)+DATE(1970,1,1)+(-8/24)</f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>LEFT(N2823,SEARCH("/",N2823)-1)</f>
        <v>theater</v>
      </c>
      <c r="R2823" t="str">
        <f>RIGHT(N2823,LEN(N2823)-SEARCH("/",N2823))</f>
        <v>plays</v>
      </c>
      <c r="S2823" s="11">
        <f>(((J2823/60)/60)/24)+DATE(1970,1,1)+(-8/24)</f>
        <v>41875.589525462965</v>
      </c>
      <c r="T2823" s="11">
        <f>(((I2823/60)/60)/24)+DATE(1970,1,1)+(-8/24)</f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>LEFT(N2824,SEARCH("/",N2824)-1)</f>
        <v>theater</v>
      </c>
      <c r="R2824" t="str">
        <f>RIGHT(N2824,LEN(N2824)-SEARCH("/",N2824))</f>
        <v>plays</v>
      </c>
      <c r="S2824" s="11">
        <f>(((J2824/60)/60)/24)+DATE(1970,1,1)+(-8/24)</f>
        <v>42060.350601851846</v>
      </c>
      <c r="T2824" s="11">
        <f>(((I2824/60)/60)/24)+DATE(1970,1,1)+(-8/24)</f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>LEFT(N2825,SEARCH("/",N2825)-1)</f>
        <v>theater</v>
      </c>
      <c r="R2825" t="str">
        <f>RIGHT(N2825,LEN(N2825)-SEARCH("/",N2825))</f>
        <v>plays</v>
      </c>
      <c r="S2825" s="11">
        <f>(((J2825/60)/60)/24)+DATE(1970,1,1)+(-8/24)</f>
        <v>42066.678310185183</v>
      </c>
      <c r="T2825" s="11">
        <f>(((I2825/60)/60)/24)+DATE(1970,1,1)+(-8/24)</f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>LEFT(N2826,SEARCH("/",N2826)-1)</f>
        <v>theater</v>
      </c>
      <c r="R2826" t="str">
        <f>RIGHT(N2826,LEN(N2826)-SEARCH("/",N2826))</f>
        <v>plays</v>
      </c>
      <c r="S2826" s="11">
        <f>(((J2826/60)/60)/24)+DATE(1970,1,1)+(-8/24)</f>
        <v>42135.9374537037</v>
      </c>
      <c r="T2826" s="11">
        <f>(((I2826/60)/60)/24)+DATE(1970,1,1)+(-8/24)</f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>LEFT(N2827,SEARCH("/",N2827)-1)</f>
        <v>theater</v>
      </c>
      <c r="R2827" t="str">
        <f>RIGHT(N2827,LEN(N2827)-SEARCH("/",N2827))</f>
        <v>plays</v>
      </c>
      <c r="S2827" s="11">
        <f>(((J2827/60)/60)/24)+DATE(1970,1,1)+(-8/24)</f>
        <v>42312.459328703706</v>
      </c>
      <c r="T2827" s="11">
        <f>(((I2827/60)/60)/24)+DATE(1970,1,1)+(-8/24)</f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>LEFT(N2828,SEARCH("/",N2828)-1)</f>
        <v>theater</v>
      </c>
      <c r="R2828" t="str">
        <f>RIGHT(N2828,LEN(N2828)-SEARCH("/",N2828))</f>
        <v>plays</v>
      </c>
      <c r="S2828" s="11">
        <f>(((J2828/60)/60)/24)+DATE(1970,1,1)+(-8/24)</f>
        <v>42170.701527777775</v>
      </c>
      <c r="T2828" s="11">
        <f>(((I2828/60)/60)/24)+DATE(1970,1,1)+(-8/24)</f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>LEFT(N2829,SEARCH("/",N2829)-1)</f>
        <v>theater</v>
      </c>
      <c r="R2829" t="str">
        <f>RIGHT(N2829,LEN(N2829)-SEARCH("/",N2829))</f>
        <v>plays</v>
      </c>
      <c r="S2829" s="11">
        <f>(((J2829/60)/60)/24)+DATE(1970,1,1)+(-8/24)</f>
        <v>42494.350300925922</v>
      </c>
      <c r="T2829" s="11">
        <f>(((I2829/60)/60)/24)+DATE(1970,1,1)+(-8/24)</f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>LEFT(N2830,SEARCH("/",N2830)-1)</f>
        <v>theater</v>
      </c>
      <c r="R2830" t="str">
        <f>RIGHT(N2830,LEN(N2830)-SEARCH("/",N2830))</f>
        <v>plays</v>
      </c>
      <c r="S2830" s="11">
        <f>(((J2830/60)/60)/24)+DATE(1970,1,1)+(-8/24)</f>
        <v>42253.931354166663</v>
      </c>
      <c r="T2830" s="11">
        <f>(((I2830/60)/60)/24)+DATE(1970,1,1)+(-8/24)</f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>LEFT(N2831,SEARCH("/",N2831)-1)</f>
        <v>theater</v>
      </c>
      <c r="R2831" t="str">
        <f>RIGHT(N2831,LEN(N2831)-SEARCH("/",N2831))</f>
        <v>plays</v>
      </c>
      <c r="S2831" s="11">
        <f>(((J2831/60)/60)/24)+DATE(1970,1,1)+(-8/24)</f>
        <v>42495.100902777776</v>
      </c>
      <c r="T2831" s="11">
        <f>(((I2831/60)/60)/24)+DATE(1970,1,1)+(-8/24)</f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>LEFT(N2832,SEARCH("/",N2832)-1)</f>
        <v>theater</v>
      </c>
      <c r="R2832" t="str">
        <f>RIGHT(N2832,LEN(N2832)-SEARCH("/",N2832))</f>
        <v>plays</v>
      </c>
      <c r="S2832" s="11">
        <f>(((J2832/60)/60)/24)+DATE(1970,1,1)+(-8/24)</f>
        <v>41758.506342592591</v>
      </c>
      <c r="T2832" s="11">
        <f>(((I2832/60)/60)/24)+DATE(1970,1,1)+(-8/24)</f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>LEFT(N2833,SEARCH("/",N2833)-1)</f>
        <v>theater</v>
      </c>
      <c r="R2833" t="str">
        <f>RIGHT(N2833,LEN(N2833)-SEARCH("/",N2833))</f>
        <v>plays</v>
      </c>
      <c r="S2833" s="11">
        <f>(((J2833/60)/60)/24)+DATE(1970,1,1)+(-8/24)</f>
        <v>42171.491550925923</v>
      </c>
      <c r="T2833" s="11">
        <f>(((I2833/60)/60)/24)+DATE(1970,1,1)+(-8/24)</f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>LEFT(N2834,SEARCH("/",N2834)-1)</f>
        <v>theater</v>
      </c>
      <c r="R2834" t="str">
        <f>RIGHT(N2834,LEN(N2834)-SEARCH("/",N2834))</f>
        <v>plays</v>
      </c>
      <c r="S2834" s="11">
        <f>(((J2834/60)/60)/24)+DATE(1970,1,1)+(-8/24)</f>
        <v>41938.376087962963</v>
      </c>
      <c r="T2834" s="11">
        <f>(((I2834/60)/60)/24)+DATE(1970,1,1)+(-8/24)</f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>LEFT(N2835,SEARCH("/",N2835)-1)</f>
        <v>theater</v>
      </c>
      <c r="R2835" t="str">
        <f>RIGHT(N2835,LEN(N2835)-SEARCH("/",N2835))</f>
        <v>plays</v>
      </c>
      <c r="S2835" s="11">
        <f>(((J2835/60)/60)/24)+DATE(1970,1,1)+(-8/24)</f>
        <v>42267.794363425921</v>
      </c>
      <c r="T2835" s="11">
        <f>(((I2835/60)/60)/24)+DATE(1970,1,1)+(-8/24)</f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>LEFT(N2836,SEARCH("/",N2836)-1)</f>
        <v>theater</v>
      </c>
      <c r="R2836" t="str">
        <f>RIGHT(N2836,LEN(N2836)-SEARCH("/",N2836))</f>
        <v>plays</v>
      </c>
      <c r="S2836" s="11">
        <f>(((J2836/60)/60)/24)+DATE(1970,1,1)+(-8/24)</f>
        <v>42019.626504629625</v>
      </c>
      <c r="T2836" s="11">
        <f>(((I2836/60)/60)/24)+DATE(1970,1,1)+(-8/24)</f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>LEFT(N2837,SEARCH("/",N2837)-1)</f>
        <v>theater</v>
      </c>
      <c r="R2837" t="str">
        <f>RIGHT(N2837,LEN(N2837)-SEARCH("/",N2837))</f>
        <v>plays</v>
      </c>
      <c r="S2837" s="11">
        <f>(((J2837/60)/60)/24)+DATE(1970,1,1)+(-8/24)</f>
        <v>42313.370567129627</v>
      </c>
      <c r="T2837" s="11">
        <f>(((I2837/60)/60)/24)+DATE(1970,1,1)+(-8/24)</f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>LEFT(N2838,SEARCH("/",N2838)-1)</f>
        <v>theater</v>
      </c>
      <c r="R2838" t="str">
        <f>RIGHT(N2838,LEN(N2838)-SEARCH("/",N2838))</f>
        <v>plays</v>
      </c>
      <c r="S2838" s="11">
        <f>(((J2838/60)/60)/24)+DATE(1970,1,1)+(-8/24)</f>
        <v>42745.928449074076</v>
      </c>
      <c r="T2838" s="11">
        <f>(((I2838/60)/60)/24)+DATE(1970,1,1)+(-8/24)</f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>LEFT(N2839,SEARCH("/",N2839)-1)</f>
        <v>theater</v>
      </c>
      <c r="R2839" t="str">
        <f>RIGHT(N2839,LEN(N2839)-SEARCH("/",N2839))</f>
        <v>plays</v>
      </c>
      <c r="S2839" s="11">
        <f>(((J2839/60)/60)/24)+DATE(1970,1,1)+(-8/24)</f>
        <v>42307.575046296297</v>
      </c>
      <c r="T2839" s="11">
        <f>(((I2839/60)/60)/24)+DATE(1970,1,1)+(-8/24)</f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>LEFT(N2840,SEARCH("/",N2840)-1)</f>
        <v>theater</v>
      </c>
      <c r="R2840" t="str">
        <f>RIGHT(N2840,LEN(N2840)-SEARCH("/",N2840))</f>
        <v>plays</v>
      </c>
      <c r="S2840" s="11">
        <f>(((J2840/60)/60)/24)+DATE(1970,1,1)+(-8/24)</f>
        <v>41842.274259259255</v>
      </c>
      <c r="T2840" s="11">
        <f>(((I2840/60)/60)/24)+DATE(1970,1,1)+(-8/24)</f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>LEFT(N2841,SEARCH("/",N2841)-1)</f>
        <v>theater</v>
      </c>
      <c r="R2841" t="str">
        <f>RIGHT(N2841,LEN(N2841)-SEARCH("/",N2841))</f>
        <v>plays</v>
      </c>
      <c r="S2841" s="11">
        <f>(((J2841/60)/60)/24)+DATE(1970,1,1)+(-8/24)</f>
        <v>41852.906874999993</v>
      </c>
      <c r="T2841" s="11">
        <f>(((I2841/60)/60)/24)+DATE(1970,1,1)+(-8/24)</f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>LEFT(N2842,SEARCH("/",N2842)-1)</f>
        <v>theater</v>
      </c>
      <c r="R2842" t="str">
        <f>RIGHT(N2842,LEN(N2842)-SEARCH("/",N2842))</f>
        <v>plays</v>
      </c>
      <c r="S2842" s="11">
        <f>(((J2842/60)/60)/24)+DATE(1970,1,1)+(-8/24)</f>
        <v>42059.702303240738</v>
      </c>
      <c r="T2842" s="11">
        <f>(((I2842/60)/60)/24)+DATE(1970,1,1)+(-8/24)</f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>LEFT(N2843,SEARCH("/",N2843)-1)</f>
        <v>theater</v>
      </c>
      <c r="R2843" t="str">
        <f>RIGHT(N2843,LEN(N2843)-SEARCH("/",N2843))</f>
        <v>plays</v>
      </c>
      <c r="S2843" s="11">
        <f>(((J2843/60)/60)/24)+DATE(1970,1,1)+(-8/24)</f>
        <v>42291.40621527777</v>
      </c>
      <c r="T2843" s="11">
        <f>(((I2843/60)/60)/24)+DATE(1970,1,1)+(-8/24)</f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>LEFT(N2844,SEARCH("/",N2844)-1)</f>
        <v>theater</v>
      </c>
      <c r="R2844" t="str">
        <f>RIGHT(N2844,LEN(N2844)-SEARCH("/",N2844))</f>
        <v>plays</v>
      </c>
      <c r="S2844" s="11">
        <f>(((J2844/60)/60)/24)+DATE(1970,1,1)+(-8/24)</f>
        <v>41784.619155092587</v>
      </c>
      <c r="T2844" s="11">
        <f>(((I2844/60)/60)/24)+DATE(1970,1,1)+(-8/24)</f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>LEFT(N2845,SEARCH("/",N2845)-1)</f>
        <v>theater</v>
      </c>
      <c r="R2845" t="str">
        <f>RIGHT(N2845,LEN(N2845)-SEARCH("/",N2845))</f>
        <v>plays</v>
      </c>
      <c r="S2845" s="11">
        <f>(((J2845/60)/60)/24)+DATE(1970,1,1)+(-8/24)</f>
        <v>42492.404513888883</v>
      </c>
      <c r="T2845" s="11">
        <f>(((I2845/60)/60)/24)+DATE(1970,1,1)+(-8/24)</f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>LEFT(N2846,SEARCH("/",N2846)-1)</f>
        <v>theater</v>
      </c>
      <c r="R2846" t="str">
        <f>RIGHT(N2846,LEN(N2846)-SEARCH("/",N2846))</f>
        <v>plays</v>
      </c>
      <c r="S2846" s="11">
        <f>(((J2846/60)/60)/24)+DATE(1970,1,1)+(-8/24)</f>
        <v>42709.212731481479</v>
      </c>
      <c r="T2846" s="11">
        <f>(((I2846/60)/60)/24)+DATE(1970,1,1)+(-8/24)</f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>LEFT(N2847,SEARCH("/",N2847)-1)</f>
        <v>theater</v>
      </c>
      <c r="R2847" t="str">
        <f>RIGHT(N2847,LEN(N2847)-SEARCH("/",N2847))</f>
        <v>plays</v>
      </c>
      <c r="S2847" s="11">
        <f>(((J2847/60)/60)/24)+DATE(1970,1,1)+(-8/24)</f>
        <v>42102.683252314811</v>
      </c>
      <c r="T2847" s="11">
        <f>(((I2847/60)/60)/24)+DATE(1970,1,1)+(-8/24)</f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>LEFT(N2848,SEARCH("/",N2848)-1)</f>
        <v>theater</v>
      </c>
      <c r="R2848" t="str">
        <f>RIGHT(N2848,LEN(N2848)-SEARCH("/",N2848))</f>
        <v>plays</v>
      </c>
      <c r="S2848" s="11">
        <f>(((J2848/60)/60)/24)+DATE(1970,1,1)+(-8/24)</f>
        <v>42108.358726851853</v>
      </c>
      <c r="T2848" s="11">
        <f>(((I2848/60)/60)/24)+DATE(1970,1,1)+(-8/24)</f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>LEFT(N2849,SEARCH("/",N2849)-1)</f>
        <v>theater</v>
      </c>
      <c r="R2849" t="str">
        <f>RIGHT(N2849,LEN(N2849)-SEARCH("/",N2849))</f>
        <v>plays</v>
      </c>
      <c r="S2849" s="11">
        <f>(((J2849/60)/60)/24)+DATE(1970,1,1)+(-8/24)</f>
        <v>42453.472974537035</v>
      </c>
      <c r="T2849" s="11">
        <f>(((I2849/60)/60)/24)+DATE(1970,1,1)+(-8/24)</f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>LEFT(N2850,SEARCH("/",N2850)-1)</f>
        <v>theater</v>
      </c>
      <c r="R2850" t="str">
        <f>RIGHT(N2850,LEN(N2850)-SEARCH("/",N2850))</f>
        <v>plays</v>
      </c>
      <c r="S2850" s="11">
        <f>(((J2850/60)/60)/24)+DATE(1970,1,1)+(-8/24)</f>
        <v>42123.315497685187</v>
      </c>
      <c r="T2850" s="11">
        <f>(((I2850/60)/60)/24)+DATE(1970,1,1)+(-8/24)</f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>LEFT(N2851,SEARCH("/",N2851)-1)</f>
        <v>theater</v>
      </c>
      <c r="R2851" t="str">
        <f>RIGHT(N2851,LEN(N2851)-SEARCH("/",N2851))</f>
        <v>plays</v>
      </c>
      <c r="S2851" s="11">
        <f>(((J2851/60)/60)/24)+DATE(1970,1,1)+(-8/24)</f>
        <v>42453.094907407409</v>
      </c>
      <c r="T2851" s="11">
        <f>(((I2851/60)/60)/24)+DATE(1970,1,1)+(-8/24)</f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>LEFT(N2852,SEARCH("/",N2852)-1)</f>
        <v>theater</v>
      </c>
      <c r="R2852" t="str">
        <f>RIGHT(N2852,LEN(N2852)-SEARCH("/",N2852))</f>
        <v>plays</v>
      </c>
      <c r="S2852" s="11">
        <f>(((J2852/60)/60)/24)+DATE(1970,1,1)+(-8/24)</f>
        <v>41857.673738425925</v>
      </c>
      <c r="T2852" s="11">
        <f>(((I2852/60)/60)/24)+DATE(1970,1,1)+(-8/24)</f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>LEFT(N2853,SEARCH("/",N2853)-1)</f>
        <v>theater</v>
      </c>
      <c r="R2853" t="str">
        <f>RIGHT(N2853,LEN(N2853)-SEARCH("/",N2853))</f>
        <v>plays</v>
      </c>
      <c r="S2853" s="11">
        <f>(((J2853/60)/60)/24)+DATE(1970,1,1)+(-8/24)</f>
        <v>42389.669317129628</v>
      </c>
      <c r="T2853" s="11">
        <f>(((I2853/60)/60)/24)+DATE(1970,1,1)+(-8/24)</f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>LEFT(N2854,SEARCH("/",N2854)-1)</f>
        <v>theater</v>
      </c>
      <c r="R2854" t="str">
        <f>RIGHT(N2854,LEN(N2854)-SEARCH("/",N2854))</f>
        <v>plays</v>
      </c>
      <c r="S2854" s="11">
        <f>(((J2854/60)/60)/24)+DATE(1970,1,1)+(-8/24)</f>
        <v>41780.711840277778</v>
      </c>
      <c r="T2854" s="11">
        <f>(((I2854/60)/60)/24)+DATE(1970,1,1)+(-8/24)</f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>LEFT(N2855,SEARCH("/",N2855)-1)</f>
        <v>theater</v>
      </c>
      <c r="R2855" t="str">
        <f>RIGHT(N2855,LEN(N2855)-SEARCH("/",N2855))</f>
        <v>plays</v>
      </c>
      <c r="S2855" s="11">
        <f>(((J2855/60)/60)/24)+DATE(1970,1,1)+(-8/24)</f>
        <v>41835.85760416666</v>
      </c>
      <c r="T2855" s="11">
        <f>(((I2855/60)/60)/24)+DATE(1970,1,1)+(-8/24)</f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>LEFT(N2856,SEARCH("/",N2856)-1)</f>
        <v>theater</v>
      </c>
      <c r="R2856" t="str">
        <f>RIGHT(N2856,LEN(N2856)-SEARCH("/",N2856))</f>
        <v>plays</v>
      </c>
      <c r="S2856" s="11">
        <f>(((J2856/60)/60)/24)+DATE(1970,1,1)+(-8/24)</f>
        <v>42111.383321759255</v>
      </c>
      <c r="T2856" s="11">
        <f>(((I2856/60)/60)/24)+DATE(1970,1,1)+(-8/24)</f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>LEFT(N2857,SEARCH("/",N2857)-1)</f>
        <v>theater</v>
      </c>
      <c r="R2857" t="str">
        <f>RIGHT(N2857,LEN(N2857)-SEARCH("/",N2857))</f>
        <v>plays</v>
      </c>
      <c r="S2857" s="11">
        <f>(((J2857/60)/60)/24)+DATE(1970,1,1)+(-8/24)</f>
        <v>42369.674432870372</v>
      </c>
      <c r="T2857" s="11">
        <f>(((I2857/60)/60)/24)+DATE(1970,1,1)+(-8/24)</f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>LEFT(N2858,SEARCH("/",N2858)-1)</f>
        <v>theater</v>
      </c>
      <c r="R2858" t="str">
        <f>RIGHT(N2858,LEN(N2858)-SEARCH("/",N2858))</f>
        <v>plays</v>
      </c>
      <c r="S2858" s="11">
        <f>(((J2858/60)/60)/24)+DATE(1970,1,1)+(-8/24)</f>
        <v>42164.704247685186</v>
      </c>
      <c r="T2858" s="11">
        <f>(((I2858/60)/60)/24)+DATE(1970,1,1)+(-8/24)</f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>LEFT(N2859,SEARCH("/",N2859)-1)</f>
        <v>theater</v>
      </c>
      <c r="R2859" t="str">
        <f>RIGHT(N2859,LEN(N2859)-SEARCH("/",N2859))</f>
        <v>plays</v>
      </c>
      <c r="S2859" s="11">
        <f>(((J2859/60)/60)/24)+DATE(1970,1,1)+(-8/24)</f>
        <v>42726.586747685178</v>
      </c>
      <c r="T2859" s="11">
        <f>(((I2859/60)/60)/24)+DATE(1970,1,1)+(-8/24)</f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>LEFT(N2860,SEARCH("/",N2860)-1)</f>
        <v>theater</v>
      </c>
      <c r="R2860" t="str">
        <f>RIGHT(N2860,LEN(N2860)-SEARCH("/",N2860))</f>
        <v>plays</v>
      </c>
      <c r="S2860" s="11">
        <f>(((J2860/60)/60)/24)+DATE(1970,1,1)+(-8/24)</f>
        <v>41954.211747685178</v>
      </c>
      <c r="T2860" s="11">
        <f>(((I2860/60)/60)/24)+DATE(1970,1,1)+(-8/24)</f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>LEFT(N2861,SEARCH("/",N2861)-1)</f>
        <v>theater</v>
      </c>
      <c r="R2861" t="str">
        <f>RIGHT(N2861,LEN(N2861)-SEARCH("/",N2861))</f>
        <v>plays</v>
      </c>
      <c r="S2861" s="11">
        <f>(((J2861/60)/60)/24)+DATE(1970,1,1)+(-8/24)</f>
        <v>42233.028981481482</v>
      </c>
      <c r="T2861" s="11">
        <f>(((I2861/60)/60)/24)+DATE(1970,1,1)+(-8/24)</f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>LEFT(N2862,SEARCH("/",N2862)-1)</f>
        <v>theater</v>
      </c>
      <c r="R2862" t="str">
        <f>RIGHT(N2862,LEN(N2862)-SEARCH("/",N2862))</f>
        <v>plays</v>
      </c>
      <c r="S2862" s="11">
        <f>(((J2862/60)/60)/24)+DATE(1970,1,1)+(-8/24)</f>
        <v>42480.467314814807</v>
      </c>
      <c r="T2862" s="11">
        <f>(((I2862/60)/60)/24)+DATE(1970,1,1)+(-8/24)</f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>LEFT(N2863,SEARCH("/",N2863)-1)</f>
        <v>theater</v>
      </c>
      <c r="R2863" t="str">
        <f>RIGHT(N2863,LEN(N2863)-SEARCH("/",N2863))</f>
        <v>plays</v>
      </c>
      <c r="S2863" s="11">
        <f>(((J2863/60)/60)/24)+DATE(1970,1,1)+(-8/24)</f>
        <v>42257.2575</v>
      </c>
      <c r="T2863" s="11">
        <f>(((I2863/60)/60)/24)+DATE(1970,1,1)+(-8/24)</f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>LEFT(N2864,SEARCH("/",N2864)-1)</f>
        <v>theater</v>
      </c>
      <c r="R2864" t="str">
        <f>RIGHT(N2864,LEN(N2864)-SEARCH("/",N2864))</f>
        <v>plays</v>
      </c>
      <c r="S2864" s="11">
        <f>(((J2864/60)/60)/24)+DATE(1970,1,1)+(-8/24)</f>
        <v>41784.456354166665</v>
      </c>
      <c r="T2864" s="11">
        <f>(((I2864/60)/60)/24)+DATE(1970,1,1)+(-8/24)</f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>LEFT(N2865,SEARCH("/",N2865)-1)</f>
        <v>theater</v>
      </c>
      <c r="R2865" t="str">
        <f>RIGHT(N2865,LEN(N2865)-SEARCH("/",N2865))</f>
        <v>plays</v>
      </c>
      <c r="S2865" s="11">
        <f>(((J2865/60)/60)/24)+DATE(1970,1,1)+(-8/24)</f>
        <v>41831.34170138889</v>
      </c>
      <c r="T2865" s="11">
        <f>(((I2865/60)/60)/24)+DATE(1970,1,1)+(-8/24)</f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>LEFT(N2866,SEARCH("/",N2866)-1)</f>
        <v>theater</v>
      </c>
      <c r="R2866" t="str">
        <f>RIGHT(N2866,LEN(N2866)-SEARCH("/",N2866))</f>
        <v>plays</v>
      </c>
      <c r="S2866" s="11">
        <f>(((J2866/60)/60)/24)+DATE(1970,1,1)+(-8/24)</f>
        <v>42172.280173611107</v>
      </c>
      <c r="T2866" s="11">
        <f>(((I2866/60)/60)/24)+DATE(1970,1,1)+(-8/24)</f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>LEFT(N2867,SEARCH("/",N2867)-1)</f>
        <v>theater</v>
      </c>
      <c r="R2867" t="str">
        <f>RIGHT(N2867,LEN(N2867)-SEARCH("/",N2867))</f>
        <v>plays</v>
      </c>
      <c r="S2867" s="11">
        <f>(((J2867/60)/60)/24)+DATE(1970,1,1)+(-8/24)</f>
        <v>41949.780775462961</v>
      </c>
      <c r="T2867" s="11">
        <f>(((I2867/60)/60)/24)+DATE(1970,1,1)+(-8/24)</f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>LEFT(N2868,SEARCH("/",N2868)-1)</f>
        <v>theater</v>
      </c>
      <c r="R2868" t="str">
        <f>RIGHT(N2868,LEN(N2868)-SEARCH("/",N2868))</f>
        <v>plays</v>
      </c>
      <c r="S2868" s="11">
        <f>(((J2868/60)/60)/24)+DATE(1970,1,1)+(-8/24)</f>
        <v>42627.621770833335</v>
      </c>
      <c r="T2868" s="11">
        <f>(((I2868/60)/60)/24)+DATE(1970,1,1)+(-8/24)</f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>LEFT(N2869,SEARCH("/",N2869)-1)</f>
        <v>theater</v>
      </c>
      <c r="R2869" t="str">
        <f>RIGHT(N2869,LEN(N2869)-SEARCH("/",N2869))</f>
        <v>plays</v>
      </c>
      <c r="S2869" s="11">
        <f>(((J2869/60)/60)/24)+DATE(1970,1,1)+(-8/24)</f>
        <v>42530.861944444441</v>
      </c>
      <c r="T2869" s="11">
        <f>(((I2869/60)/60)/24)+DATE(1970,1,1)+(-8/24)</f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>LEFT(N2870,SEARCH("/",N2870)-1)</f>
        <v>theater</v>
      </c>
      <c r="R2870" t="str">
        <f>RIGHT(N2870,LEN(N2870)-SEARCH("/",N2870))</f>
        <v>plays</v>
      </c>
      <c r="S2870" s="11">
        <f>(((J2870/60)/60)/24)+DATE(1970,1,1)+(-8/24)</f>
        <v>42618.493680555555</v>
      </c>
      <c r="T2870" s="11">
        <f>(((I2870/60)/60)/24)+DATE(1970,1,1)+(-8/24)</f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>LEFT(N2871,SEARCH("/",N2871)-1)</f>
        <v>theater</v>
      </c>
      <c r="R2871" t="str">
        <f>RIGHT(N2871,LEN(N2871)-SEARCH("/",N2871))</f>
        <v>plays</v>
      </c>
      <c r="S2871" s="11">
        <f>(((J2871/60)/60)/24)+DATE(1970,1,1)+(-8/24)</f>
        <v>42540.260196759256</v>
      </c>
      <c r="T2871" s="11">
        <f>(((I2871/60)/60)/24)+DATE(1970,1,1)+(-8/24)</f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>LEFT(N2872,SEARCH("/",N2872)-1)</f>
        <v>theater</v>
      </c>
      <c r="R2872" t="str">
        <f>RIGHT(N2872,LEN(N2872)-SEARCH("/",N2872))</f>
        <v>plays</v>
      </c>
      <c r="S2872" s="11">
        <f>(((J2872/60)/60)/24)+DATE(1970,1,1)+(-8/24)</f>
        <v>41745.856076388889</v>
      </c>
      <c r="T2872" s="11">
        <f>(((I2872/60)/60)/24)+DATE(1970,1,1)+(-8/24)</f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>LEFT(N2873,SEARCH("/",N2873)-1)</f>
        <v>theater</v>
      </c>
      <c r="R2873" t="str">
        <f>RIGHT(N2873,LEN(N2873)-SEARCH("/",N2873))</f>
        <v>plays</v>
      </c>
      <c r="S2873" s="11">
        <f>(((J2873/60)/60)/24)+DATE(1970,1,1)+(-8/24)</f>
        <v>41974.405243055553</v>
      </c>
      <c r="T2873" s="11">
        <f>(((I2873/60)/60)/24)+DATE(1970,1,1)+(-8/24)</f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>LEFT(N2874,SEARCH("/",N2874)-1)</f>
        <v>theater</v>
      </c>
      <c r="R2874" t="str">
        <f>RIGHT(N2874,LEN(N2874)-SEARCH("/",N2874))</f>
        <v>plays</v>
      </c>
      <c r="S2874" s="11">
        <f>(((J2874/60)/60)/24)+DATE(1970,1,1)+(-8/24)</f>
        <v>42114.782847222225</v>
      </c>
      <c r="T2874" s="11">
        <f>(((I2874/60)/60)/24)+DATE(1970,1,1)+(-8/24)</f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>LEFT(N2875,SEARCH("/",N2875)-1)</f>
        <v>theater</v>
      </c>
      <c r="R2875" t="str">
        <f>RIGHT(N2875,LEN(N2875)-SEARCH("/",N2875))</f>
        <v>plays</v>
      </c>
      <c r="S2875" s="11">
        <f>(((J2875/60)/60)/24)+DATE(1970,1,1)+(-8/24)</f>
        <v>42002.484155092585</v>
      </c>
      <c r="T2875" s="11">
        <f>(((I2875/60)/60)/24)+DATE(1970,1,1)+(-8/24)</f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>LEFT(N2876,SEARCH("/",N2876)-1)</f>
        <v>theater</v>
      </c>
      <c r="R2876" t="str">
        <f>RIGHT(N2876,LEN(N2876)-SEARCH("/",N2876))</f>
        <v>plays</v>
      </c>
      <c r="S2876" s="11">
        <f>(((J2876/60)/60)/24)+DATE(1970,1,1)+(-8/24)</f>
        <v>42722.511412037034</v>
      </c>
      <c r="T2876" s="11">
        <f>(((I2876/60)/60)/24)+DATE(1970,1,1)+(-8/24)</f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>LEFT(N2877,SEARCH("/",N2877)-1)</f>
        <v>theater</v>
      </c>
      <c r="R2877" t="str">
        <f>RIGHT(N2877,LEN(N2877)-SEARCH("/",N2877))</f>
        <v>plays</v>
      </c>
      <c r="S2877" s="11">
        <f>(((J2877/60)/60)/24)+DATE(1970,1,1)+(-8/24)</f>
        <v>42464.795057870368</v>
      </c>
      <c r="T2877" s="11">
        <f>(((I2877/60)/60)/24)+DATE(1970,1,1)+(-8/24)</f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>LEFT(N2878,SEARCH("/",N2878)-1)</f>
        <v>theater</v>
      </c>
      <c r="R2878" t="str">
        <f>RIGHT(N2878,LEN(N2878)-SEARCH("/",N2878))</f>
        <v>plays</v>
      </c>
      <c r="S2878" s="11">
        <f>(((J2878/60)/60)/24)+DATE(1970,1,1)+(-8/24)</f>
        <v>42171.410636574066</v>
      </c>
      <c r="T2878" s="11">
        <f>(((I2878/60)/60)/24)+DATE(1970,1,1)+(-8/24)</f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>LEFT(N2879,SEARCH("/",N2879)-1)</f>
        <v>theater</v>
      </c>
      <c r="R2879" t="str">
        <f>RIGHT(N2879,LEN(N2879)-SEARCH("/",N2879))</f>
        <v>plays</v>
      </c>
      <c r="S2879" s="11">
        <f>(((J2879/60)/60)/24)+DATE(1970,1,1)+(-8/24)</f>
        <v>42672.621805555551</v>
      </c>
      <c r="T2879" s="11">
        <f>(((I2879/60)/60)/24)+DATE(1970,1,1)+(-8/24)</f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>LEFT(N2880,SEARCH("/",N2880)-1)</f>
        <v>theater</v>
      </c>
      <c r="R2880" t="str">
        <f>RIGHT(N2880,LEN(N2880)-SEARCH("/",N2880))</f>
        <v>plays</v>
      </c>
      <c r="S2880" s="11">
        <f>(((J2880/60)/60)/24)+DATE(1970,1,1)+(-8/24)</f>
        <v>42128.282349537032</v>
      </c>
      <c r="T2880" s="11">
        <f>(((I2880/60)/60)/24)+DATE(1970,1,1)+(-8/24)</f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>LEFT(N2881,SEARCH("/",N2881)-1)</f>
        <v>theater</v>
      </c>
      <c r="R2881" t="str">
        <f>RIGHT(N2881,LEN(N2881)-SEARCH("/",N2881))</f>
        <v>plays</v>
      </c>
      <c r="S2881" s="11">
        <f>(((J2881/60)/60)/24)+DATE(1970,1,1)+(-8/24)</f>
        <v>42359.391909722217</v>
      </c>
      <c r="T2881" s="11">
        <f>(((I2881/60)/60)/24)+DATE(1970,1,1)+(-8/24)</f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>LEFT(N2882,SEARCH("/",N2882)-1)</f>
        <v>theater</v>
      </c>
      <c r="R2882" t="str">
        <f>RIGHT(N2882,LEN(N2882)-SEARCH("/",N2882))</f>
        <v>plays</v>
      </c>
      <c r="S2882" s="11">
        <f>(((J2882/60)/60)/24)+DATE(1970,1,1)+(-8/24)</f>
        <v>42192.57236111111</v>
      </c>
      <c r="T2882" s="11">
        <f>(((I2882/60)/60)/24)+DATE(1970,1,1)+(-8/24)</f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>LEFT(N2883,SEARCH("/",N2883)-1)</f>
        <v>theater</v>
      </c>
      <c r="R2883" t="str">
        <f>RIGHT(N2883,LEN(N2883)-SEARCH("/",N2883))</f>
        <v>plays</v>
      </c>
      <c r="S2883" s="11">
        <f>(((J2883/60)/60)/24)+DATE(1970,1,1)+(-8/24)</f>
        <v>41916.264305555553</v>
      </c>
      <c r="T2883" s="11">
        <f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>LEFT(N2884,SEARCH("/",N2884)-1)</f>
        <v>theater</v>
      </c>
      <c r="R2884" t="str">
        <f>RIGHT(N2884,LEN(N2884)-SEARCH("/",N2884))</f>
        <v>plays</v>
      </c>
      <c r="S2884" s="11">
        <f>(((J2884/60)/60)/24)+DATE(1970,1,1)+(-8/24)</f>
        <v>42461.262939814813</v>
      </c>
      <c r="T2884" s="11">
        <f>(((I2884/60)/60)/24)+DATE(1970,1,1)+(-8/24)</f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>LEFT(N2885,SEARCH("/",N2885)-1)</f>
        <v>theater</v>
      </c>
      <c r="R2885" t="str">
        <f>RIGHT(N2885,LEN(N2885)-SEARCH("/",N2885))</f>
        <v>plays</v>
      </c>
      <c r="S2885" s="11">
        <f>(((J2885/60)/60)/24)+DATE(1970,1,1)+(-8/24)</f>
        <v>42370.569872685184</v>
      </c>
      <c r="T2885" s="11">
        <f>(((I2885/60)/60)/24)+DATE(1970,1,1)+(-8/24)</f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>LEFT(N2886,SEARCH("/",N2886)-1)</f>
        <v>theater</v>
      </c>
      <c r="R2886" t="str">
        <f>RIGHT(N2886,LEN(N2886)-SEARCH("/",N2886))</f>
        <v>plays</v>
      </c>
      <c r="S2886" s="11">
        <f>(((J2886/60)/60)/24)+DATE(1970,1,1)+(-8/24)</f>
        <v>41948.393923611111</v>
      </c>
      <c r="T2886" s="11">
        <f>(((I2886/60)/60)/24)+DATE(1970,1,1)+(-8/24)</f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>LEFT(N2887,SEARCH("/",N2887)-1)</f>
        <v>theater</v>
      </c>
      <c r="R2887" t="str">
        <f>RIGHT(N2887,LEN(N2887)-SEARCH("/",N2887))</f>
        <v>plays</v>
      </c>
      <c r="S2887" s="11">
        <f>(((J2887/60)/60)/24)+DATE(1970,1,1)+(-8/24)</f>
        <v>42046.743067129624</v>
      </c>
      <c r="T2887" s="11">
        <f>(((I2887/60)/60)/24)+DATE(1970,1,1)+(-8/24)</f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>LEFT(N2888,SEARCH("/",N2888)-1)</f>
        <v>theater</v>
      </c>
      <c r="R2888" t="str">
        <f>RIGHT(N2888,LEN(N2888)-SEARCH("/",N2888))</f>
        <v>plays</v>
      </c>
      <c r="S2888" s="11">
        <f>(((J2888/60)/60)/24)+DATE(1970,1,1)+(-8/24)</f>
        <v>42261.299583333333</v>
      </c>
      <c r="T2888" s="11">
        <f>(((I2888/60)/60)/24)+DATE(1970,1,1)+(-8/24)</f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>LEFT(N2889,SEARCH("/",N2889)-1)</f>
        <v>theater</v>
      </c>
      <c r="R2889" t="str">
        <f>RIGHT(N2889,LEN(N2889)-SEARCH("/",N2889))</f>
        <v>plays</v>
      </c>
      <c r="S2889" s="11">
        <f>(((J2889/60)/60)/24)+DATE(1970,1,1)+(-8/24)</f>
        <v>41985.094027777777</v>
      </c>
      <c r="T2889" s="11">
        <f>(((I2889/60)/60)/24)+DATE(1970,1,1)+(-8/24)</f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>LEFT(N2890,SEARCH("/",N2890)-1)</f>
        <v>theater</v>
      </c>
      <c r="R2890" t="str">
        <f>RIGHT(N2890,LEN(N2890)-SEARCH("/",N2890))</f>
        <v>plays</v>
      </c>
      <c r="S2890" s="11">
        <f>(((J2890/60)/60)/24)+DATE(1970,1,1)+(-8/24)</f>
        <v>41922.201851851853</v>
      </c>
      <c r="T2890" s="11">
        <f>(((I2890/60)/60)/24)+DATE(1970,1,1)+(-8/24)</f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>LEFT(N2891,SEARCH("/",N2891)-1)</f>
        <v>theater</v>
      </c>
      <c r="R2891" t="str">
        <f>RIGHT(N2891,LEN(N2891)-SEARCH("/",N2891))</f>
        <v>plays</v>
      </c>
      <c r="S2891" s="11">
        <f>(((J2891/60)/60)/24)+DATE(1970,1,1)+(-8/24)</f>
        <v>41850.529918981476</v>
      </c>
      <c r="T2891" s="11">
        <f>(((I2891/60)/60)/24)+DATE(1970,1,1)+(-8/24)</f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>LEFT(N2892,SEARCH("/",N2892)-1)</f>
        <v>theater</v>
      </c>
      <c r="R2892" t="str">
        <f>RIGHT(N2892,LEN(N2892)-SEARCH("/",N2892))</f>
        <v>plays</v>
      </c>
      <c r="S2892" s="11">
        <f>(((J2892/60)/60)/24)+DATE(1970,1,1)+(-8/24)</f>
        <v>41831.409629629627</v>
      </c>
      <c r="T2892" s="11">
        <f>(((I2892/60)/60)/24)+DATE(1970,1,1)+(-8/24)</f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>LEFT(N2893,SEARCH("/",N2893)-1)</f>
        <v>theater</v>
      </c>
      <c r="R2893" t="str">
        <f>RIGHT(N2893,LEN(N2893)-SEARCH("/",N2893))</f>
        <v>plays</v>
      </c>
      <c r="S2893" s="11">
        <f>(((J2893/60)/60)/24)+DATE(1970,1,1)+(-8/24)</f>
        <v>42415.550092592595</v>
      </c>
      <c r="T2893" s="11">
        <f>(((I2893/60)/60)/24)+DATE(1970,1,1)+(-8/24)</f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>LEFT(N2894,SEARCH("/",N2894)-1)</f>
        <v>theater</v>
      </c>
      <c r="R2894" t="str">
        <f>RIGHT(N2894,LEN(N2894)-SEARCH("/",N2894))</f>
        <v>plays</v>
      </c>
      <c r="S2894" s="11">
        <f>(((J2894/60)/60)/24)+DATE(1970,1,1)+(-8/24)</f>
        <v>41869.380833333329</v>
      </c>
      <c r="T2894" s="11">
        <f>(((I2894/60)/60)/24)+DATE(1970,1,1)+(-8/24)</f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>LEFT(N2895,SEARCH("/",N2895)-1)</f>
        <v>theater</v>
      </c>
      <c r="R2895" t="str">
        <f>RIGHT(N2895,LEN(N2895)-SEARCH("/",N2895))</f>
        <v>plays</v>
      </c>
      <c r="S2895" s="11">
        <f>(((J2895/60)/60)/24)+DATE(1970,1,1)+(-8/24)</f>
        <v>41953.439756944441</v>
      </c>
      <c r="T2895" s="11">
        <f>(((I2895/60)/60)/24)+DATE(1970,1,1)+(-8/24)</f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>LEFT(N2896,SEARCH("/",N2896)-1)</f>
        <v>theater</v>
      </c>
      <c r="R2896" t="str">
        <f>RIGHT(N2896,LEN(N2896)-SEARCH("/",N2896))</f>
        <v>plays</v>
      </c>
      <c r="S2896" s="11">
        <f>(((J2896/60)/60)/24)+DATE(1970,1,1)+(-8/24)</f>
        <v>42037.652951388889</v>
      </c>
      <c r="T2896" s="11">
        <f>(((I2896/60)/60)/24)+DATE(1970,1,1)+(-8/24)</f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>LEFT(N2897,SEARCH("/",N2897)-1)</f>
        <v>theater</v>
      </c>
      <c r="R2897" t="str">
        <f>RIGHT(N2897,LEN(N2897)-SEARCH("/",N2897))</f>
        <v>plays</v>
      </c>
      <c r="S2897" s="11">
        <f>(((J2897/60)/60)/24)+DATE(1970,1,1)+(-8/24)</f>
        <v>41811.222129629627</v>
      </c>
      <c r="T2897" s="11">
        <f>(((I2897/60)/60)/24)+DATE(1970,1,1)+(-8/24)</f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>LEFT(N2898,SEARCH("/",N2898)-1)</f>
        <v>theater</v>
      </c>
      <c r="R2898" t="str">
        <f>RIGHT(N2898,LEN(N2898)-SEARCH("/",N2898))</f>
        <v>plays</v>
      </c>
      <c r="S2898" s="11">
        <f>(((J2898/60)/60)/24)+DATE(1970,1,1)+(-8/24)</f>
        <v>42701.575474537036</v>
      </c>
      <c r="T2898" s="11">
        <f>(((I2898/60)/60)/24)+DATE(1970,1,1)+(-8/24)</f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>LEFT(N2899,SEARCH("/",N2899)-1)</f>
        <v>theater</v>
      </c>
      <c r="R2899" t="str">
        <f>RIGHT(N2899,LEN(N2899)-SEARCH("/",N2899))</f>
        <v>plays</v>
      </c>
      <c r="S2899" s="11">
        <f>(((J2899/60)/60)/24)+DATE(1970,1,1)+(-8/24)</f>
        <v>42258.313171296293</v>
      </c>
      <c r="T2899" s="11">
        <f>(((I2899/60)/60)/24)+DATE(1970,1,1)+(-8/24)</f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>LEFT(N2900,SEARCH("/",N2900)-1)</f>
        <v>theater</v>
      </c>
      <c r="R2900" t="str">
        <f>RIGHT(N2900,LEN(N2900)-SEARCH("/",N2900))</f>
        <v>plays</v>
      </c>
      <c r="S2900" s="11">
        <f>(((J2900/60)/60)/24)+DATE(1970,1,1)+(-8/24)</f>
        <v>42278.331631944442</v>
      </c>
      <c r="T2900" s="11">
        <f>(((I2900/60)/60)/24)+DATE(1970,1,1)+(-8/24)</f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>LEFT(N2901,SEARCH("/",N2901)-1)</f>
        <v>theater</v>
      </c>
      <c r="R2901" t="str">
        <f>RIGHT(N2901,LEN(N2901)-SEARCH("/",N2901))</f>
        <v>plays</v>
      </c>
      <c r="S2901" s="11">
        <f>(((J2901/60)/60)/24)+DATE(1970,1,1)+(-8/24)</f>
        <v>42514.744884259257</v>
      </c>
      <c r="T2901" s="11">
        <f>(((I2901/60)/60)/24)+DATE(1970,1,1)+(-8/24)</f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>LEFT(N2902,SEARCH("/",N2902)-1)</f>
        <v>theater</v>
      </c>
      <c r="R2902" t="str">
        <f>RIGHT(N2902,LEN(N2902)-SEARCH("/",N2902))</f>
        <v>plays</v>
      </c>
      <c r="S2902" s="11">
        <f>(((J2902/60)/60)/24)+DATE(1970,1,1)+(-8/24)</f>
        <v>41829.900833333333</v>
      </c>
      <c r="T2902" s="11">
        <f>(((I2902/60)/60)/24)+DATE(1970,1,1)+(-8/24)</f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>LEFT(N2903,SEARCH("/",N2903)-1)</f>
        <v>theater</v>
      </c>
      <c r="R2903" t="str">
        <f>RIGHT(N2903,LEN(N2903)-SEARCH("/",N2903))</f>
        <v>plays</v>
      </c>
      <c r="S2903" s="11">
        <f>(((J2903/60)/60)/24)+DATE(1970,1,1)+(-8/24)</f>
        <v>41982.571053240739</v>
      </c>
      <c r="T2903" s="11">
        <f>(((I2903/60)/60)/24)+DATE(1970,1,1)+(-8/24)</f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>LEFT(N2904,SEARCH("/",N2904)-1)</f>
        <v>theater</v>
      </c>
      <c r="R2904" t="str">
        <f>RIGHT(N2904,LEN(N2904)-SEARCH("/",N2904))</f>
        <v>plays</v>
      </c>
      <c r="S2904" s="11">
        <f>(((J2904/60)/60)/24)+DATE(1970,1,1)+(-8/24)</f>
        <v>42210.106435185182</v>
      </c>
      <c r="T2904" s="11">
        <f>(((I2904/60)/60)/24)+DATE(1970,1,1)+(-8/24)</f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>LEFT(N2905,SEARCH("/",N2905)-1)</f>
        <v>theater</v>
      </c>
      <c r="R2905" t="str">
        <f>RIGHT(N2905,LEN(N2905)-SEARCH("/",N2905))</f>
        <v>plays</v>
      </c>
      <c r="S2905" s="11">
        <f>(((J2905/60)/60)/24)+DATE(1970,1,1)+(-8/24)</f>
        <v>42195.83354166666</v>
      </c>
      <c r="T2905" s="11">
        <f>(((I2905/60)/60)/24)+DATE(1970,1,1)+(-8/24)</f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>LEFT(N2906,SEARCH("/",N2906)-1)</f>
        <v>theater</v>
      </c>
      <c r="R2906" t="str">
        <f>RIGHT(N2906,LEN(N2906)-SEARCH("/",N2906))</f>
        <v>plays</v>
      </c>
      <c r="S2906" s="11">
        <f>(((J2906/60)/60)/24)+DATE(1970,1,1)+(-8/24)</f>
        <v>41940.634618055556</v>
      </c>
      <c r="T2906" s="11">
        <f>(((I2906/60)/60)/24)+DATE(1970,1,1)+(-8/24)</f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>LEFT(N2907,SEARCH("/",N2907)-1)</f>
        <v>theater</v>
      </c>
      <c r="R2907" t="str">
        <f>RIGHT(N2907,LEN(N2907)-SEARCH("/",N2907))</f>
        <v>plays</v>
      </c>
      <c r="S2907" s="11">
        <f>(((J2907/60)/60)/24)+DATE(1970,1,1)+(-8/24)</f>
        <v>42605.723530092589</v>
      </c>
      <c r="T2907" s="11">
        <f>(((I2907/60)/60)/24)+DATE(1970,1,1)+(-8/24)</f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>LEFT(N2908,SEARCH("/",N2908)-1)</f>
        <v>theater</v>
      </c>
      <c r="R2908" t="str">
        <f>RIGHT(N2908,LEN(N2908)-SEARCH("/",N2908))</f>
        <v>plays</v>
      </c>
      <c r="S2908" s="11">
        <f>(((J2908/60)/60)/24)+DATE(1970,1,1)+(-8/24)</f>
        <v>42199.315578703703</v>
      </c>
      <c r="T2908" s="11">
        <f>(((I2908/60)/60)/24)+DATE(1970,1,1)+(-8/24)</f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>LEFT(N2909,SEARCH("/",N2909)-1)</f>
        <v>theater</v>
      </c>
      <c r="R2909" t="str">
        <f>RIGHT(N2909,LEN(N2909)-SEARCH("/",N2909))</f>
        <v>plays</v>
      </c>
      <c r="S2909" s="11">
        <f>(((J2909/60)/60)/24)+DATE(1970,1,1)+(-8/24)</f>
        <v>42444.544409722213</v>
      </c>
      <c r="T2909" s="11">
        <f>(((I2909/60)/60)/24)+DATE(1970,1,1)+(-8/24)</f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>LEFT(N2910,SEARCH("/",N2910)-1)</f>
        <v>theater</v>
      </c>
      <c r="R2910" t="str">
        <f>RIGHT(N2910,LEN(N2910)-SEARCH("/",N2910))</f>
        <v>plays</v>
      </c>
      <c r="S2910" s="11">
        <f>(((J2910/60)/60)/24)+DATE(1970,1,1)+(-8/24)</f>
        <v>42499.398368055547</v>
      </c>
      <c r="T2910" s="11">
        <f>(((I2910/60)/60)/24)+DATE(1970,1,1)+(-8/24)</f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>LEFT(N2911,SEARCH("/",N2911)-1)</f>
        <v>theater</v>
      </c>
      <c r="R2911" t="str">
        <f>RIGHT(N2911,LEN(N2911)-SEARCH("/",N2911))</f>
        <v>plays</v>
      </c>
      <c r="S2911" s="11">
        <f>(((J2911/60)/60)/24)+DATE(1970,1,1)+(-8/24)</f>
        <v>41928.932881944442</v>
      </c>
      <c r="T2911" s="11">
        <f>(((I2911/60)/60)/24)+DATE(1970,1,1)+(-8/24)</f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>LEFT(N2912,SEARCH("/",N2912)-1)</f>
        <v>theater</v>
      </c>
      <c r="R2912" t="str">
        <f>RIGHT(N2912,LEN(N2912)-SEARCH("/",N2912))</f>
        <v>plays</v>
      </c>
      <c r="S2912" s="11">
        <f>(((J2912/60)/60)/24)+DATE(1970,1,1)+(-8/24)</f>
        <v>42107.507951388885</v>
      </c>
      <c r="T2912" s="11">
        <f>(((I2912/60)/60)/24)+DATE(1970,1,1)+(-8/24)</f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>LEFT(N2913,SEARCH("/",N2913)-1)</f>
        <v>theater</v>
      </c>
      <c r="R2913" t="str">
        <f>RIGHT(N2913,LEN(N2913)-SEARCH("/",N2913))</f>
        <v>plays</v>
      </c>
      <c r="S2913" s="11">
        <f>(((J2913/60)/60)/24)+DATE(1970,1,1)+(-8/24)</f>
        <v>42142.435486111113</v>
      </c>
      <c r="T2913" s="11">
        <f>(((I2913/60)/60)/24)+DATE(1970,1,1)+(-8/24)</f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>LEFT(N2914,SEARCH("/",N2914)-1)</f>
        <v>theater</v>
      </c>
      <c r="R2914" t="str">
        <f>RIGHT(N2914,LEN(N2914)-SEARCH("/",N2914))</f>
        <v>plays</v>
      </c>
      <c r="S2914" s="11">
        <f>(((J2914/60)/60)/24)+DATE(1970,1,1)+(-8/24)</f>
        <v>42353.798310185179</v>
      </c>
      <c r="T2914" s="11">
        <f>(((I2914/60)/60)/24)+DATE(1970,1,1)+(-8/24)</f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>LEFT(N2915,SEARCH("/",N2915)-1)</f>
        <v>theater</v>
      </c>
      <c r="R2915" t="str">
        <f>RIGHT(N2915,LEN(N2915)-SEARCH("/",N2915))</f>
        <v>plays</v>
      </c>
      <c r="S2915" s="11">
        <f>(((J2915/60)/60)/24)+DATE(1970,1,1)+(-8/24)</f>
        <v>41828.589571759258</v>
      </c>
      <c r="T2915" s="11">
        <f>(((I2915/60)/60)/24)+DATE(1970,1,1)+(-8/24)</f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>LEFT(N2916,SEARCH("/",N2916)-1)</f>
        <v>theater</v>
      </c>
      <c r="R2916" t="str">
        <f>RIGHT(N2916,LEN(N2916)-SEARCH("/",N2916))</f>
        <v>plays</v>
      </c>
      <c r="S2916" s="11">
        <f>(((J2916/60)/60)/24)+DATE(1970,1,1)+(-8/24)</f>
        <v>42017.574004629627</v>
      </c>
      <c r="T2916" s="11">
        <f>(((I2916/60)/60)/24)+DATE(1970,1,1)+(-8/24)</f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>LEFT(N2917,SEARCH("/",N2917)-1)</f>
        <v>theater</v>
      </c>
      <c r="R2917" t="str">
        <f>RIGHT(N2917,LEN(N2917)-SEARCH("/",N2917))</f>
        <v>plays</v>
      </c>
      <c r="S2917" s="11">
        <f>(((J2917/60)/60)/24)+DATE(1970,1,1)+(-8/24)</f>
        <v>42415.064699074072</v>
      </c>
      <c r="T2917" s="11">
        <f>(((I2917/60)/60)/24)+DATE(1970,1,1)+(-8/24)</f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>LEFT(N2918,SEARCH("/",N2918)-1)</f>
        <v>theater</v>
      </c>
      <c r="R2918" t="str">
        <f>RIGHT(N2918,LEN(N2918)-SEARCH("/",N2918))</f>
        <v>plays</v>
      </c>
      <c r="S2918" s="11">
        <f>(((J2918/60)/60)/24)+DATE(1970,1,1)+(-8/24)</f>
        <v>41755.143391203703</v>
      </c>
      <c r="T2918" s="11">
        <f>(((I2918/60)/60)/24)+DATE(1970,1,1)+(-8/24)</f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>LEFT(N2919,SEARCH("/",N2919)-1)</f>
        <v>theater</v>
      </c>
      <c r="R2919" t="str">
        <f>RIGHT(N2919,LEN(N2919)-SEARCH("/",N2919))</f>
        <v>plays</v>
      </c>
      <c r="S2919" s="11">
        <f>(((J2919/60)/60)/24)+DATE(1970,1,1)+(-8/24)</f>
        <v>42244.901006944441</v>
      </c>
      <c r="T2919" s="11">
        <f>(((I2919/60)/60)/24)+DATE(1970,1,1)+(-8/24)</f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>LEFT(N2920,SEARCH("/",N2920)-1)</f>
        <v>theater</v>
      </c>
      <c r="R2920" t="str">
        <f>RIGHT(N2920,LEN(N2920)-SEARCH("/",N2920))</f>
        <v>plays</v>
      </c>
      <c r="S2920" s="11">
        <f>(((J2920/60)/60)/24)+DATE(1970,1,1)+(-8/24)</f>
        <v>42278.296377314815</v>
      </c>
      <c r="T2920" s="11">
        <f>(((I2920/60)/60)/24)+DATE(1970,1,1)+(-8/24)</f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>LEFT(N2921,SEARCH("/",N2921)-1)</f>
        <v>theater</v>
      </c>
      <c r="R2921" t="str">
        <f>RIGHT(N2921,LEN(N2921)-SEARCH("/",N2921))</f>
        <v>plays</v>
      </c>
      <c r="S2921" s="11">
        <f>(((J2921/60)/60)/24)+DATE(1970,1,1)+(-8/24)</f>
        <v>41826.286215277774</v>
      </c>
      <c r="T2921" s="11">
        <f>(((I2921/60)/60)/24)+DATE(1970,1,1)+(-8/24)</f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>LEFT(N2922,SEARCH("/",N2922)-1)</f>
        <v>theater</v>
      </c>
      <c r="R2922" t="str">
        <f>RIGHT(N2922,LEN(N2922)-SEARCH("/",N2922))</f>
        <v>plays</v>
      </c>
      <c r="S2922" s="11">
        <f>(((J2922/60)/60)/24)+DATE(1970,1,1)+(-8/24)</f>
        <v>42058.459143518521</v>
      </c>
      <c r="T2922" s="11">
        <f>(((I2922/60)/60)/24)+DATE(1970,1,1)+(-8/24)</f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>LEFT(N2923,SEARCH("/",N2923)-1)</f>
        <v>theater</v>
      </c>
      <c r="R2923" t="str">
        <f>RIGHT(N2923,LEN(N2923)-SEARCH("/",N2923))</f>
        <v>musical</v>
      </c>
      <c r="S2923" s="11">
        <f>(((J2923/60)/60)/24)+DATE(1970,1,1)+(-8/24)</f>
        <v>41877.553287037037</v>
      </c>
      <c r="T2923" s="11">
        <f>(((I2923/60)/60)/24)+DATE(1970,1,1)+(-8/24)</f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>LEFT(N2924,SEARCH("/",N2924)-1)</f>
        <v>theater</v>
      </c>
      <c r="R2924" t="str">
        <f>RIGHT(N2924,LEN(N2924)-SEARCH("/",N2924))</f>
        <v>musical</v>
      </c>
      <c r="S2924" s="11">
        <f>(((J2924/60)/60)/24)+DATE(1970,1,1)+(-8/24)</f>
        <v>42097.540821759256</v>
      </c>
      <c r="T2924" s="11">
        <f>(((I2924/60)/60)/24)+DATE(1970,1,1)+(-8/24)</f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>LEFT(N2925,SEARCH("/",N2925)-1)</f>
        <v>theater</v>
      </c>
      <c r="R2925" t="str">
        <f>RIGHT(N2925,LEN(N2925)-SEARCH("/",N2925))</f>
        <v>musical</v>
      </c>
      <c r="S2925" s="11">
        <f>(((J2925/60)/60)/24)+DATE(1970,1,1)+(-8/24)</f>
        <v>42012.819201388884</v>
      </c>
      <c r="T2925" s="11">
        <f>(((I2925/60)/60)/24)+DATE(1970,1,1)+(-8/24)</f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>LEFT(N2926,SEARCH("/",N2926)-1)</f>
        <v>theater</v>
      </c>
      <c r="R2926" t="str">
        <f>RIGHT(N2926,LEN(N2926)-SEARCH("/",N2926))</f>
        <v>musical</v>
      </c>
      <c r="S2926" s="11">
        <f>(((J2926/60)/60)/24)+DATE(1970,1,1)+(-8/24)</f>
        <v>42103.223495370366</v>
      </c>
      <c r="T2926" s="11">
        <f>(((I2926/60)/60)/24)+DATE(1970,1,1)+(-8/24)</f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>LEFT(N2927,SEARCH("/",N2927)-1)</f>
        <v>theater</v>
      </c>
      <c r="R2927" t="str">
        <f>RIGHT(N2927,LEN(N2927)-SEARCH("/",N2927))</f>
        <v>musical</v>
      </c>
      <c r="S2927" s="11">
        <f>(((J2927/60)/60)/24)+DATE(1970,1,1)+(-8/24)</f>
        <v>41863.250787037032</v>
      </c>
      <c r="T2927" s="11">
        <f>(((I2927/60)/60)/24)+DATE(1970,1,1)+(-8/24)</f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>LEFT(N2928,SEARCH("/",N2928)-1)</f>
        <v>theater</v>
      </c>
      <c r="R2928" t="str">
        <f>RIGHT(N2928,LEN(N2928)-SEARCH("/",N2928))</f>
        <v>musical</v>
      </c>
      <c r="S2928" s="11">
        <f>(((J2928/60)/60)/24)+DATE(1970,1,1)+(-8/24)</f>
        <v>42044.432627314811</v>
      </c>
      <c r="T2928" s="11">
        <f>(((I2928/60)/60)/24)+DATE(1970,1,1)+(-8/24)</f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>LEFT(N2929,SEARCH("/",N2929)-1)</f>
        <v>theater</v>
      </c>
      <c r="R2929" t="str">
        <f>RIGHT(N2929,LEN(N2929)-SEARCH("/",N2929))</f>
        <v>musical</v>
      </c>
      <c r="S2929" s="11">
        <f>(((J2929/60)/60)/24)+DATE(1970,1,1)+(-8/24)</f>
        <v>41806.335983796293</v>
      </c>
      <c r="T2929" s="11">
        <f>(((I2929/60)/60)/24)+DATE(1970,1,1)+(-8/24)</f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>LEFT(N2930,SEARCH("/",N2930)-1)</f>
        <v>theater</v>
      </c>
      <c r="R2930" t="str">
        <f>RIGHT(N2930,LEN(N2930)-SEARCH("/",N2930))</f>
        <v>musical</v>
      </c>
      <c r="S2930" s="11">
        <f>(((J2930/60)/60)/24)+DATE(1970,1,1)+(-8/24)</f>
        <v>42403.664884259262</v>
      </c>
      <c r="T2930" s="11">
        <f>(((I2930/60)/60)/24)+DATE(1970,1,1)+(-8/24)</f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>LEFT(N2931,SEARCH("/",N2931)-1)</f>
        <v>theater</v>
      </c>
      <c r="R2931" t="str">
        <f>RIGHT(N2931,LEN(N2931)-SEARCH("/",N2931))</f>
        <v>musical</v>
      </c>
      <c r="S2931" s="11">
        <f>(((J2931/60)/60)/24)+DATE(1970,1,1)+(-8/24)</f>
        <v>41754.230995370366</v>
      </c>
      <c r="T2931" s="11">
        <f>(((I2931/60)/60)/24)+DATE(1970,1,1)+(-8/24)</f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>LEFT(N2932,SEARCH("/",N2932)-1)</f>
        <v>theater</v>
      </c>
      <c r="R2932" t="str">
        <f>RIGHT(N2932,LEN(N2932)-SEARCH("/",N2932))</f>
        <v>musical</v>
      </c>
      <c r="S2932" s="11">
        <f>(((J2932/60)/60)/24)+DATE(1970,1,1)+(-8/24)</f>
        <v>42101.250740740739</v>
      </c>
      <c r="T2932" s="11">
        <f>(((I2932/60)/60)/24)+DATE(1970,1,1)+(-8/24)</f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>LEFT(N2933,SEARCH("/",N2933)-1)</f>
        <v>theater</v>
      </c>
      <c r="R2933" t="str">
        <f>RIGHT(N2933,LEN(N2933)-SEARCH("/",N2933))</f>
        <v>musical</v>
      </c>
      <c r="S2933" s="11">
        <f>(((J2933/60)/60)/24)+DATE(1970,1,1)+(-8/24)</f>
        <v>41871.957905092589</v>
      </c>
      <c r="T2933" s="11">
        <f>(((I2933/60)/60)/24)+DATE(1970,1,1)+(-8/24)</f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>LEFT(N2934,SEARCH("/",N2934)-1)</f>
        <v>theater</v>
      </c>
      <c r="R2934" t="str">
        <f>RIGHT(N2934,LEN(N2934)-SEARCH("/",N2934))</f>
        <v>musical</v>
      </c>
      <c r="S2934" s="11">
        <f>(((J2934/60)/60)/24)+DATE(1970,1,1)+(-8/24)</f>
        <v>42024.831446759257</v>
      </c>
      <c r="T2934" s="11">
        <f>(((I2934/60)/60)/24)+DATE(1970,1,1)+(-8/24)</f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>LEFT(N2935,SEARCH("/",N2935)-1)</f>
        <v>theater</v>
      </c>
      <c r="R2935" t="str">
        <f>RIGHT(N2935,LEN(N2935)-SEARCH("/",N2935))</f>
        <v>musical</v>
      </c>
      <c r="S2935" s="11">
        <f>(((J2935/60)/60)/24)+DATE(1970,1,1)+(-8/24)</f>
        <v>42495.623298611106</v>
      </c>
      <c r="T2935" s="11">
        <f>(((I2935/60)/60)/24)+DATE(1970,1,1)+(-8/24)</f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>LEFT(N2936,SEARCH("/",N2936)-1)</f>
        <v>theater</v>
      </c>
      <c r="R2936" t="str">
        <f>RIGHT(N2936,LEN(N2936)-SEARCH("/",N2936))</f>
        <v>musical</v>
      </c>
      <c r="S2936" s="11">
        <f>(((J2936/60)/60)/24)+DATE(1970,1,1)+(-8/24)</f>
        <v>41775.302824074075</v>
      </c>
      <c r="T2936" s="11">
        <f>(((I2936/60)/60)/24)+DATE(1970,1,1)+(-8/24)</f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>LEFT(N2937,SEARCH("/",N2937)-1)</f>
        <v>theater</v>
      </c>
      <c r="R2937" t="str">
        <f>RIGHT(N2937,LEN(N2937)-SEARCH("/",N2937))</f>
        <v>musical</v>
      </c>
      <c r="S2937" s="11">
        <f>(((J2937/60)/60)/24)+DATE(1970,1,1)+(-8/24)</f>
        <v>42553.250092592592</v>
      </c>
      <c r="T2937" s="11">
        <f>(((I2937/60)/60)/24)+DATE(1970,1,1)+(-8/24)</f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>LEFT(N2938,SEARCH("/",N2938)-1)</f>
        <v>theater</v>
      </c>
      <c r="R2938" t="str">
        <f>RIGHT(N2938,LEN(N2938)-SEARCH("/",N2938))</f>
        <v>musical</v>
      </c>
      <c r="S2938" s="11">
        <f>(((J2938/60)/60)/24)+DATE(1970,1,1)+(-8/24)</f>
        <v>41912.317395833328</v>
      </c>
      <c r="T2938" s="11">
        <f>(((I2938/60)/60)/24)+DATE(1970,1,1)+(-8/24)</f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>LEFT(N2939,SEARCH("/",N2939)-1)</f>
        <v>theater</v>
      </c>
      <c r="R2939" t="str">
        <f>RIGHT(N2939,LEN(N2939)-SEARCH("/",N2939))</f>
        <v>musical</v>
      </c>
      <c r="S2939" s="11">
        <f>(((J2939/60)/60)/24)+DATE(1970,1,1)+(-8/24)</f>
        <v>41803.123993055553</v>
      </c>
      <c r="T2939" s="11">
        <f>(((I2939/60)/60)/24)+DATE(1970,1,1)+(-8/24)</f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>LEFT(N2940,SEARCH("/",N2940)-1)</f>
        <v>theater</v>
      </c>
      <c r="R2940" t="str">
        <f>RIGHT(N2940,LEN(N2940)-SEARCH("/",N2940))</f>
        <v>musical</v>
      </c>
      <c r="S2940" s="11">
        <f>(((J2940/60)/60)/24)+DATE(1970,1,1)+(-8/24)</f>
        <v>42004.370532407404</v>
      </c>
      <c r="T2940" s="11">
        <f>(((I2940/60)/60)/24)+DATE(1970,1,1)+(-8/24)</f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>LEFT(N2941,SEARCH("/",N2941)-1)</f>
        <v>theater</v>
      </c>
      <c r="R2941" t="str">
        <f>RIGHT(N2941,LEN(N2941)-SEARCH("/",N2941))</f>
        <v>musical</v>
      </c>
      <c r="S2941" s="11">
        <f>(((J2941/60)/60)/24)+DATE(1970,1,1)+(-8/24)</f>
        <v>41845.47583333333</v>
      </c>
      <c r="T2941" s="11">
        <f>(((I2941/60)/60)/24)+DATE(1970,1,1)+(-8/24)</f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>LEFT(N2942,SEARCH("/",N2942)-1)</f>
        <v>theater</v>
      </c>
      <c r="R2942" t="str">
        <f>RIGHT(N2942,LEN(N2942)-SEARCH("/",N2942))</f>
        <v>musical</v>
      </c>
      <c r="S2942" s="11">
        <f>(((J2942/60)/60)/24)+DATE(1970,1,1)+(-8/24)</f>
        <v>41982.440023148149</v>
      </c>
      <c r="T2942" s="11">
        <f>(((I2942/60)/60)/24)+DATE(1970,1,1)+(-8/24)</f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>LEFT(N2943,SEARCH("/",N2943)-1)</f>
        <v>theater</v>
      </c>
      <c r="R2943" t="str">
        <f>RIGHT(N2943,LEN(N2943)-SEARCH("/",N2943))</f>
        <v>spaces</v>
      </c>
      <c r="S2943" s="11">
        <f>(((J2943/60)/60)/24)+DATE(1970,1,1)+(-8/24)</f>
        <v>42034.626793981479</v>
      </c>
      <c r="T2943" s="11">
        <f>(((I2943/60)/60)/24)+DATE(1970,1,1)+(-8/24)</f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>LEFT(N2944,SEARCH("/",N2944)-1)</f>
        <v>theater</v>
      </c>
      <c r="R2944" t="str">
        <f>RIGHT(N2944,LEN(N2944)-SEARCH("/",N2944))</f>
        <v>spaces</v>
      </c>
      <c r="S2944" s="11">
        <f>(((J2944/60)/60)/24)+DATE(1970,1,1)+(-8/24)</f>
        <v>42334.470590277771</v>
      </c>
      <c r="T2944" s="11">
        <f>(((I2944/60)/60)/24)+DATE(1970,1,1)+(-8/24)</f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>LEFT(N2945,SEARCH("/",N2945)-1)</f>
        <v>theater</v>
      </c>
      <c r="R2945" t="str">
        <f>RIGHT(N2945,LEN(N2945)-SEARCH("/",N2945))</f>
        <v>spaces</v>
      </c>
      <c r="S2945" s="11">
        <f>(((J2945/60)/60)/24)+DATE(1970,1,1)+(-8/24)</f>
        <v>42076.796064814807</v>
      </c>
      <c r="T2945" s="11">
        <f>(((I2945/60)/60)/24)+DATE(1970,1,1)+(-8/24)</f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>LEFT(N2946,SEARCH("/",N2946)-1)</f>
        <v>theater</v>
      </c>
      <c r="R2946" t="str">
        <f>RIGHT(N2946,LEN(N2946)-SEARCH("/",N2946))</f>
        <v>spaces</v>
      </c>
      <c r="S2946" s="11">
        <f>(((J2946/60)/60)/24)+DATE(1970,1,1)+(-8/24)</f>
        <v>42132.580995370365</v>
      </c>
      <c r="T2946" s="11">
        <f>(((I2946/60)/60)/24)+DATE(1970,1,1)+(-8/24)</f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>LEFT(N2947,SEARCH("/",N2947)-1)</f>
        <v>theater</v>
      </c>
      <c r="R2947" t="str">
        <f>RIGHT(N2947,LEN(N2947)-SEARCH("/",N2947))</f>
        <v>spaces</v>
      </c>
      <c r="S2947" s="11">
        <f>(((J2947/60)/60)/24)+DATE(1970,1,1)+(-8/24)</f>
        <v>42117.806250000001</v>
      </c>
      <c r="T2947" s="11">
        <f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>LEFT(N2948,SEARCH("/",N2948)-1)</f>
        <v>theater</v>
      </c>
      <c r="R2948" t="str">
        <f>RIGHT(N2948,LEN(N2948)-SEARCH("/",N2948))</f>
        <v>spaces</v>
      </c>
      <c r="S2948" s="11">
        <f>(((J2948/60)/60)/24)+DATE(1970,1,1)+(-8/24)</f>
        <v>42567.197824074072</v>
      </c>
      <c r="T2948" s="11">
        <f>(((I2948/60)/60)/24)+DATE(1970,1,1)+(-8/24)</f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>LEFT(N2949,SEARCH("/",N2949)-1)</f>
        <v>theater</v>
      </c>
      <c r="R2949" t="str">
        <f>RIGHT(N2949,LEN(N2949)-SEARCH("/",N2949))</f>
        <v>spaces</v>
      </c>
      <c r="S2949" s="11">
        <f>(((J2949/60)/60)/24)+DATE(1970,1,1)+(-8/24)</f>
        <v>42649.228784722225</v>
      </c>
      <c r="T2949" s="11">
        <f>(((I2949/60)/60)/24)+DATE(1970,1,1)+(-8/24)</f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>LEFT(N2950,SEARCH("/",N2950)-1)</f>
        <v>theater</v>
      </c>
      <c r="R2950" t="str">
        <f>RIGHT(N2950,LEN(N2950)-SEARCH("/",N2950))</f>
        <v>spaces</v>
      </c>
      <c r="S2950" s="11">
        <f>(((J2950/60)/60)/24)+DATE(1970,1,1)+(-8/24)</f>
        <v>42097.315891203696</v>
      </c>
      <c r="T2950" s="11">
        <f>(((I2950/60)/60)/24)+DATE(1970,1,1)+(-8/24)</f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>LEFT(N2951,SEARCH("/",N2951)-1)</f>
        <v>theater</v>
      </c>
      <c r="R2951" t="str">
        <f>RIGHT(N2951,LEN(N2951)-SEARCH("/",N2951))</f>
        <v>spaces</v>
      </c>
      <c r="S2951" s="11">
        <f>(((J2951/60)/60)/24)+DATE(1970,1,1)+(-8/24)</f>
        <v>42297.48978009259</v>
      </c>
      <c r="T2951" s="11">
        <f>(((I2951/60)/60)/24)+DATE(1970,1,1)+(-8/24)</f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>LEFT(N2952,SEARCH("/",N2952)-1)</f>
        <v>theater</v>
      </c>
      <c r="R2952" t="str">
        <f>RIGHT(N2952,LEN(N2952)-SEARCH("/",N2952))</f>
        <v>spaces</v>
      </c>
      <c r="S2952" s="11">
        <f>(((J2952/60)/60)/24)+DATE(1970,1,1)+(-8/24)</f>
        <v>42362.031851851854</v>
      </c>
      <c r="T2952" s="11">
        <f>(((I2952/60)/60)/24)+DATE(1970,1,1)+(-8/24)</f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>LEFT(N2953,SEARCH("/",N2953)-1)</f>
        <v>theater</v>
      </c>
      <c r="R2953" t="str">
        <f>RIGHT(N2953,LEN(N2953)-SEARCH("/",N2953))</f>
        <v>spaces</v>
      </c>
      <c r="S2953" s="11">
        <f>(((J2953/60)/60)/24)+DATE(1970,1,1)+(-8/24)</f>
        <v>41872.469594907401</v>
      </c>
      <c r="T2953" s="11">
        <f>(((I2953/60)/60)/24)+DATE(1970,1,1)+(-8/24)</f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>LEFT(N2954,SEARCH("/",N2954)-1)</f>
        <v>theater</v>
      </c>
      <c r="R2954" t="str">
        <f>RIGHT(N2954,LEN(N2954)-SEARCH("/",N2954))</f>
        <v>spaces</v>
      </c>
      <c r="S2954" s="11">
        <f>(((J2954/60)/60)/24)+DATE(1970,1,1)+(-8/24)</f>
        <v>42628.356932870367</v>
      </c>
      <c r="T2954" s="11">
        <f>(((I2954/60)/60)/24)+DATE(1970,1,1)+(-8/24)</f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>LEFT(N2955,SEARCH("/",N2955)-1)</f>
        <v>theater</v>
      </c>
      <c r="R2955" t="str">
        <f>RIGHT(N2955,LEN(N2955)-SEARCH("/",N2955))</f>
        <v>spaces</v>
      </c>
      <c r="S2955" s="11">
        <f>(((J2955/60)/60)/24)+DATE(1970,1,1)+(-8/24)</f>
        <v>42255.458576388883</v>
      </c>
      <c r="T2955" s="11">
        <f>(((I2955/60)/60)/24)+DATE(1970,1,1)+(-8/24)</f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>LEFT(N2956,SEARCH("/",N2956)-1)</f>
        <v>theater</v>
      </c>
      <c r="R2956" t="str">
        <f>RIGHT(N2956,LEN(N2956)-SEARCH("/",N2956))</f>
        <v>spaces</v>
      </c>
      <c r="S2956" s="11">
        <f>(((J2956/60)/60)/24)+DATE(1970,1,1)+(-8/24)</f>
        <v>42790.250034722216</v>
      </c>
      <c r="T2956" s="11">
        <f>(((I2956/60)/60)/24)+DATE(1970,1,1)+(-8/24)</f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>LEFT(N2957,SEARCH("/",N2957)-1)</f>
        <v>theater</v>
      </c>
      <c r="R2957" t="str">
        <f>RIGHT(N2957,LEN(N2957)-SEARCH("/",N2957))</f>
        <v>spaces</v>
      </c>
      <c r="S2957" s="11">
        <f>(((J2957/60)/60)/24)+DATE(1970,1,1)+(-8/24)</f>
        <v>42141.407974537033</v>
      </c>
      <c r="T2957" s="11">
        <f>(((I2957/60)/60)/24)+DATE(1970,1,1)+(-8/24)</f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>LEFT(N2958,SEARCH("/",N2958)-1)</f>
        <v>theater</v>
      </c>
      <c r="R2958" t="str">
        <f>RIGHT(N2958,LEN(N2958)-SEARCH("/",N2958))</f>
        <v>spaces</v>
      </c>
      <c r="S2958" s="11">
        <f>(((J2958/60)/60)/24)+DATE(1970,1,1)+(-8/24)</f>
        <v>42464.625578703701</v>
      </c>
      <c r="T2958" s="11">
        <f>(((I2958/60)/60)/24)+DATE(1970,1,1)+(-8/24)</f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>LEFT(N2959,SEARCH("/",N2959)-1)</f>
        <v>theater</v>
      </c>
      <c r="R2959" t="str">
        <f>RIGHT(N2959,LEN(N2959)-SEARCH("/",N2959))</f>
        <v>spaces</v>
      </c>
      <c r="S2959" s="11">
        <f>(((J2959/60)/60)/24)+DATE(1970,1,1)+(-8/24)</f>
        <v>42030.67791666666</v>
      </c>
      <c r="T2959" s="11">
        <f>(((I2959/60)/60)/24)+DATE(1970,1,1)+(-8/24)</f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>LEFT(N2960,SEARCH("/",N2960)-1)</f>
        <v>theater</v>
      </c>
      <c r="R2960" t="str">
        <f>RIGHT(N2960,LEN(N2960)-SEARCH("/",N2960))</f>
        <v>spaces</v>
      </c>
      <c r="S2960" s="11">
        <f>(((J2960/60)/60)/24)+DATE(1970,1,1)+(-8/24)</f>
        <v>42438.445798611108</v>
      </c>
      <c r="T2960" s="11">
        <f>(((I2960/60)/60)/24)+DATE(1970,1,1)+(-8/24)</f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>LEFT(N2961,SEARCH("/",N2961)-1)</f>
        <v>theater</v>
      </c>
      <c r="R2961" t="str">
        <f>RIGHT(N2961,LEN(N2961)-SEARCH("/",N2961))</f>
        <v>spaces</v>
      </c>
      <c r="S2961" s="11">
        <f>(((J2961/60)/60)/24)+DATE(1970,1,1)+(-8/24)</f>
        <v>42497.675057870372</v>
      </c>
      <c r="T2961" s="11">
        <f>(((I2961/60)/60)/24)+DATE(1970,1,1)+(-8/24)</f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>LEFT(N2962,SEARCH("/",N2962)-1)</f>
        <v>theater</v>
      </c>
      <c r="R2962" t="str">
        <f>RIGHT(N2962,LEN(N2962)-SEARCH("/",N2962))</f>
        <v>spaces</v>
      </c>
      <c r="S2962" s="11">
        <f>(((J2962/60)/60)/24)+DATE(1970,1,1)+(-8/24)</f>
        <v>41863.42387731481</v>
      </c>
      <c r="T2962" s="11">
        <f>(((I2962/60)/60)/24)+DATE(1970,1,1)+(-8/24)</f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>LEFT(N2963,SEARCH("/",N2963)-1)</f>
        <v>theater</v>
      </c>
      <c r="R2963" t="str">
        <f>RIGHT(N2963,LEN(N2963)-SEARCH("/",N2963))</f>
        <v>plays</v>
      </c>
      <c r="S2963" s="11">
        <f>(((J2963/60)/60)/24)+DATE(1970,1,1)+(-8/24)</f>
        <v>42060.879155092589</v>
      </c>
      <c r="T2963" s="11">
        <f>(((I2963/60)/60)/24)+DATE(1970,1,1)+(-8/24)</f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>LEFT(N2964,SEARCH("/",N2964)-1)</f>
        <v>theater</v>
      </c>
      <c r="R2964" t="str">
        <f>RIGHT(N2964,LEN(N2964)-SEARCH("/",N2964))</f>
        <v>plays</v>
      </c>
      <c r="S2964" s="11">
        <f>(((J2964/60)/60)/24)+DATE(1970,1,1)+(-8/24)</f>
        <v>42035.910949074074</v>
      </c>
      <c r="T2964" s="11">
        <f>(((I2964/60)/60)/24)+DATE(1970,1,1)+(-8/24)</f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>LEFT(N2965,SEARCH("/",N2965)-1)</f>
        <v>theater</v>
      </c>
      <c r="R2965" t="str">
        <f>RIGHT(N2965,LEN(N2965)-SEARCH("/",N2965))</f>
        <v>plays</v>
      </c>
      <c r="S2965" s="11">
        <f>(((J2965/60)/60)/24)+DATE(1970,1,1)+(-8/24)</f>
        <v>42157.13685185185</v>
      </c>
      <c r="T2965" s="11">
        <f>(((I2965/60)/60)/24)+DATE(1970,1,1)+(-8/24)</f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>LEFT(N2966,SEARCH("/",N2966)-1)</f>
        <v>theater</v>
      </c>
      <c r="R2966" t="str">
        <f>RIGHT(N2966,LEN(N2966)-SEARCH("/",N2966))</f>
        <v>plays</v>
      </c>
      <c r="S2966" s="11">
        <f>(((J2966/60)/60)/24)+DATE(1970,1,1)+(-8/24)</f>
        <v>41827.576608796291</v>
      </c>
      <c r="T2966" s="11">
        <f>(((I2966/60)/60)/24)+DATE(1970,1,1)+(-8/24)</f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>LEFT(N2967,SEARCH("/",N2967)-1)</f>
        <v>theater</v>
      </c>
      <c r="R2967" t="str">
        <f>RIGHT(N2967,LEN(N2967)-SEARCH("/",N2967))</f>
        <v>plays</v>
      </c>
      <c r="S2967" s="11">
        <f>(((J2967/60)/60)/24)+DATE(1970,1,1)+(-8/24)</f>
        <v>42162.396215277775</v>
      </c>
      <c r="T2967" s="11">
        <f>(((I2967/60)/60)/24)+DATE(1970,1,1)+(-8/24)</f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>LEFT(N2968,SEARCH("/",N2968)-1)</f>
        <v>theater</v>
      </c>
      <c r="R2968" t="str">
        <f>RIGHT(N2968,LEN(N2968)-SEARCH("/",N2968))</f>
        <v>plays</v>
      </c>
      <c r="S2968" s="11">
        <f>(((J2968/60)/60)/24)+DATE(1970,1,1)+(-8/24)</f>
        <v>42233.405231481483</v>
      </c>
      <c r="T2968" s="11">
        <f>(((I2968/60)/60)/24)+DATE(1970,1,1)+(-8/24)</f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>LEFT(N2969,SEARCH("/",N2969)-1)</f>
        <v>theater</v>
      </c>
      <c r="R2969" t="str">
        <f>RIGHT(N2969,LEN(N2969)-SEARCH("/",N2969))</f>
        <v>plays</v>
      </c>
      <c r="S2969" s="11">
        <f>(((J2969/60)/60)/24)+DATE(1970,1,1)+(-8/24)</f>
        <v>42041.864490740736</v>
      </c>
      <c r="T2969" s="11">
        <f>(((I2969/60)/60)/24)+DATE(1970,1,1)+(-8/24)</f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>LEFT(N2970,SEARCH("/",N2970)-1)</f>
        <v>theater</v>
      </c>
      <c r="R2970" t="str">
        <f>RIGHT(N2970,LEN(N2970)-SEARCH("/",N2970))</f>
        <v>plays</v>
      </c>
      <c r="S2970" s="11">
        <f>(((J2970/60)/60)/24)+DATE(1970,1,1)+(-8/24)</f>
        <v>42585.190509259257</v>
      </c>
      <c r="T2970" s="11">
        <f>(((I2970/60)/60)/24)+DATE(1970,1,1)+(-8/24)</f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>LEFT(N2971,SEARCH("/",N2971)-1)</f>
        <v>theater</v>
      </c>
      <c r="R2971" t="str">
        <f>RIGHT(N2971,LEN(N2971)-SEARCH("/",N2971))</f>
        <v>plays</v>
      </c>
      <c r="S2971" s="11">
        <f>(((J2971/60)/60)/24)+DATE(1970,1,1)+(-8/24)</f>
        <v>42097.453159722216</v>
      </c>
      <c r="T2971" s="11">
        <f>(((I2971/60)/60)/24)+DATE(1970,1,1)+(-8/24)</f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>LEFT(N2972,SEARCH("/",N2972)-1)</f>
        <v>theater</v>
      </c>
      <c r="R2972" t="str">
        <f>RIGHT(N2972,LEN(N2972)-SEARCH("/",N2972))</f>
        <v>plays</v>
      </c>
      <c r="S2972" s="11">
        <f>(((J2972/60)/60)/24)+DATE(1970,1,1)+(-8/24)</f>
        <v>41808.336238425924</v>
      </c>
      <c r="T2972" s="11">
        <f>(((I2972/60)/60)/24)+DATE(1970,1,1)+(-8/24)</f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>LEFT(N2973,SEARCH("/",N2973)-1)</f>
        <v>theater</v>
      </c>
      <c r="R2973" t="str">
        <f>RIGHT(N2973,LEN(N2973)-SEARCH("/",N2973))</f>
        <v>plays</v>
      </c>
      <c r="S2973" s="11">
        <f>(((J2973/60)/60)/24)+DATE(1970,1,1)+(-8/24)</f>
        <v>41852.324976851851</v>
      </c>
      <c r="T2973" s="11">
        <f>(((I2973/60)/60)/24)+DATE(1970,1,1)+(-8/24)</f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>LEFT(N2974,SEARCH("/",N2974)-1)</f>
        <v>theater</v>
      </c>
      <c r="R2974" t="str">
        <f>RIGHT(N2974,LEN(N2974)-SEARCH("/",N2974))</f>
        <v>plays</v>
      </c>
      <c r="S2974" s="11">
        <f>(((J2974/60)/60)/24)+DATE(1970,1,1)+(-8/24)</f>
        <v>42693.77685185185</v>
      </c>
      <c r="T2974" s="11">
        <f>(((I2974/60)/60)/24)+DATE(1970,1,1)+(-8/24)</f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>LEFT(N2975,SEARCH("/",N2975)-1)</f>
        <v>theater</v>
      </c>
      <c r="R2975" t="str">
        <f>RIGHT(N2975,LEN(N2975)-SEARCH("/",N2975))</f>
        <v>plays</v>
      </c>
      <c r="S2975" s="11">
        <f>(((J2975/60)/60)/24)+DATE(1970,1,1)+(-8/24)</f>
        <v>42341.485046296293</v>
      </c>
      <c r="T2975" s="11">
        <f>(((I2975/60)/60)/24)+DATE(1970,1,1)+(-8/24)</f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>LEFT(N2976,SEARCH("/",N2976)-1)</f>
        <v>theater</v>
      </c>
      <c r="R2976" t="str">
        <f>RIGHT(N2976,LEN(N2976)-SEARCH("/",N2976))</f>
        <v>plays</v>
      </c>
      <c r="S2976" s="11">
        <f>(((J2976/60)/60)/24)+DATE(1970,1,1)+(-8/24)</f>
        <v>41879.727673611109</v>
      </c>
      <c r="T2976" s="11">
        <f>(((I2976/60)/60)/24)+DATE(1970,1,1)+(-8/24)</f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>LEFT(N2977,SEARCH("/",N2977)-1)</f>
        <v>theater</v>
      </c>
      <c r="R2977" t="str">
        <f>RIGHT(N2977,LEN(N2977)-SEARCH("/",N2977))</f>
        <v>plays</v>
      </c>
      <c r="S2977" s="11">
        <f>(((J2977/60)/60)/24)+DATE(1970,1,1)+(-8/24)</f>
        <v>41941.350532407407</v>
      </c>
      <c r="T2977" s="11">
        <f>(((I2977/60)/60)/24)+DATE(1970,1,1)+(-8/24)</f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>LEFT(N2978,SEARCH("/",N2978)-1)</f>
        <v>theater</v>
      </c>
      <c r="R2978" t="str">
        <f>RIGHT(N2978,LEN(N2978)-SEARCH("/",N2978))</f>
        <v>plays</v>
      </c>
      <c r="S2978" s="11">
        <f>(((J2978/60)/60)/24)+DATE(1970,1,1)+(-8/24)</f>
        <v>42425.397337962961</v>
      </c>
      <c r="T2978" s="11">
        <f>(((I2978/60)/60)/24)+DATE(1970,1,1)+(-8/24)</f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>LEFT(N2979,SEARCH("/",N2979)-1)</f>
        <v>theater</v>
      </c>
      <c r="R2979" t="str">
        <f>RIGHT(N2979,LEN(N2979)-SEARCH("/",N2979))</f>
        <v>plays</v>
      </c>
      <c r="S2979" s="11">
        <f>(((J2979/60)/60)/24)+DATE(1970,1,1)+(-8/24)</f>
        <v>42026.547847222224</v>
      </c>
      <c r="T2979" s="11">
        <f>(((I2979/60)/60)/24)+DATE(1970,1,1)+(-8/24)</f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>LEFT(N2980,SEARCH("/",N2980)-1)</f>
        <v>theater</v>
      </c>
      <c r="R2980" t="str">
        <f>RIGHT(N2980,LEN(N2980)-SEARCH("/",N2980))</f>
        <v>plays</v>
      </c>
      <c r="S2980" s="11">
        <f>(((J2980/60)/60)/24)+DATE(1970,1,1)+(-8/24)</f>
        <v>41922.307256944441</v>
      </c>
      <c r="T2980" s="11">
        <f>(((I2980/60)/60)/24)+DATE(1970,1,1)+(-8/24)</f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>LEFT(N2981,SEARCH("/",N2981)-1)</f>
        <v>theater</v>
      </c>
      <c r="R2981" t="str">
        <f>RIGHT(N2981,LEN(N2981)-SEARCH("/",N2981))</f>
        <v>plays</v>
      </c>
      <c r="S2981" s="11">
        <f>(((J2981/60)/60)/24)+DATE(1970,1,1)+(-8/24)</f>
        <v>41993.491006944438</v>
      </c>
      <c r="T2981" s="11">
        <f>(((I2981/60)/60)/24)+DATE(1970,1,1)+(-8/24)</f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>LEFT(N2982,SEARCH("/",N2982)-1)</f>
        <v>theater</v>
      </c>
      <c r="R2982" t="str">
        <f>RIGHT(N2982,LEN(N2982)-SEARCH("/",N2982))</f>
        <v>plays</v>
      </c>
      <c r="S2982" s="11">
        <f>(((J2982/60)/60)/24)+DATE(1970,1,1)+(-8/24)</f>
        <v>42219.58252314815</v>
      </c>
      <c r="T2982" s="11">
        <f>(((I2982/60)/60)/24)+DATE(1970,1,1)+(-8/24)</f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>LEFT(N2983,SEARCH("/",N2983)-1)</f>
        <v>theater</v>
      </c>
      <c r="R2983" t="str">
        <f>RIGHT(N2983,LEN(N2983)-SEARCH("/",N2983))</f>
        <v>spaces</v>
      </c>
      <c r="S2983" s="11">
        <f>(((J2983/60)/60)/24)+DATE(1970,1,1)+(-8/24)</f>
        <v>42225.226342592585</v>
      </c>
      <c r="T2983" s="11">
        <f>(((I2983/60)/60)/24)+DATE(1970,1,1)+(-8/24)</f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>LEFT(N2984,SEARCH("/",N2984)-1)</f>
        <v>theater</v>
      </c>
      <c r="R2984" t="str">
        <f>RIGHT(N2984,LEN(N2984)-SEARCH("/",N2984))</f>
        <v>spaces</v>
      </c>
      <c r="S2984" s="11">
        <f>(((J2984/60)/60)/24)+DATE(1970,1,1)+(-8/24)</f>
        <v>42381.353506944441</v>
      </c>
      <c r="T2984" s="11">
        <f>(((I2984/60)/60)/24)+DATE(1970,1,1)+(-8/24)</f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>LEFT(N2985,SEARCH("/",N2985)-1)</f>
        <v>theater</v>
      </c>
      <c r="R2985" t="str">
        <f>RIGHT(N2985,LEN(N2985)-SEARCH("/",N2985))</f>
        <v>spaces</v>
      </c>
      <c r="S2985" s="11">
        <f>(((J2985/60)/60)/24)+DATE(1970,1,1)+(-8/24)</f>
        <v>41894.299027777779</v>
      </c>
      <c r="T2985" s="11">
        <f>(((I2985/60)/60)/24)+DATE(1970,1,1)+(-8/24)</f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>LEFT(N2986,SEARCH("/",N2986)-1)</f>
        <v>theater</v>
      </c>
      <c r="R2986" t="str">
        <f>RIGHT(N2986,LEN(N2986)-SEARCH("/",N2986))</f>
        <v>spaces</v>
      </c>
      <c r="S2986" s="11">
        <f>(((J2986/60)/60)/24)+DATE(1970,1,1)+(-8/24)</f>
        <v>42575.945381944439</v>
      </c>
      <c r="T2986" s="11">
        <f>(((I2986/60)/60)/24)+DATE(1970,1,1)+(-8/24)</f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>LEFT(N2987,SEARCH("/",N2987)-1)</f>
        <v>theater</v>
      </c>
      <c r="R2987" t="str">
        <f>RIGHT(N2987,LEN(N2987)-SEARCH("/",N2987))</f>
        <v>spaces</v>
      </c>
      <c r="S2987" s="11">
        <f>(((J2987/60)/60)/24)+DATE(1970,1,1)+(-8/24)</f>
        <v>42654.640370370362</v>
      </c>
      <c r="T2987" s="11">
        <f>(((I2987/60)/60)/24)+DATE(1970,1,1)+(-8/24)</f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>LEFT(N2988,SEARCH("/",N2988)-1)</f>
        <v>theater</v>
      </c>
      <c r="R2988" t="str">
        <f>RIGHT(N2988,LEN(N2988)-SEARCH("/",N2988))</f>
        <v>spaces</v>
      </c>
      <c r="S2988" s="11">
        <f>(((J2988/60)/60)/24)+DATE(1970,1,1)+(-8/24)</f>
        <v>42431.16673611111</v>
      </c>
      <c r="T2988" s="11">
        <f>(((I2988/60)/60)/24)+DATE(1970,1,1)+(-8/24)</f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>LEFT(N2989,SEARCH("/",N2989)-1)</f>
        <v>theater</v>
      </c>
      <c r="R2989" t="str">
        <f>RIGHT(N2989,LEN(N2989)-SEARCH("/",N2989))</f>
        <v>spaces</v>
      </c>
      <c r="S2989" s="11">
        <f>(((J2989/60)/60)/24)+DATE(1970,1,1)+(-8/24)</f>
        <v>42626.973969907405</v>
      </c>
      <c r="T2989" s="11">
        <f>(((I2989/60)/60)/24)+DATE(1970,1,1)+(-8/24)</f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>LEFT(N2990,SEARCH("/",N2990)-1)</f>
        <v>theater</v>
      </c>
      <c r="R2990" t="str">
        <f>RIGHT(N2990,LEN(N2990)-SEARCH("/",N2990))</f>
        <v>spaces</v>
      </c>
      <c r="S2990" s="11">
        <f>(((J2990/60)/60)/24)+DATE(1970,1,1)+(-8/24)</f>
        <v>42511.028715277782</v>
      </c>
      <c r="T2990" s="11">
        <f>(((I2990/60)/60)/24)+DATE(1970,1,1)+(-8/24)</f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>LEFT(N2991,SEARCH("/",N2991)-1)</f>
        <v>theater</v>
      </c>
      <c r="R2991" t="str">
        <f>RIGHT(N2991,LEN(N2991)-SEARCH("/",N2991))</f>
        <v>spaces</v>
      </c>
      <c r="S2991" s="11">
        <f>(((J2991/60)/60)/24)+DATE(1970,1,1)+(-8/24)</f>
        <v>42336.687060185184</v>
      </c>
      <c r="T2991" s="11">
        <f>(((I2991/60)/60)/24)+DATE(1970,1,1)+(-8/24)</f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>LEFT(N2992,SEARCH("/",N2992)-1)</f>
        <v>theater</v>
      </c>
      <c r="R2992" t="str">
        <f>RIGHT(N2992,LEN(N2992)-SEARCH("/",N2992))</f>
        <v>spaces</v>
      </c>
      <c r="S2992" s="11">
        <f>(((J2992/60)/60)/24)+DATE(1970,1,1)+(-8/24)</f>
        <v>42341.240972222215</v>
      </c>
      <c r="T2992" s="11">
        <f>(((I2992/60)/60)/24)+DATE(1970,1,1)+(-8/24)</f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>LEFT(N2993,SEARCH("/",N2993)-1)</f>
        <v>theater</v>
      </c>
      <c r="R2993" t="str">
        <f>RIGHT(N2993,LEN(N2993)-SEARCH("/",N2993))</f>
        <v>spaces</v>
      </c>
      <c r="S2993" s="11">
        <f>(((J2993/60)/60)/24)+DATE(1970,1,1)+(-8/24)</f>
        <v>42740.503819444442</v>
      </c>
      <c r="T2993" s="11">
        <f>(((I2993/60)/60)/24)+DATE(1970,1,1)+(-8/24)</f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>LEFT(N2994,SEARCH("/",N2994)-1)</f>
        <v>theater</v>
      </c>
      <c r="R2994" t="str">
        <f>RIGHT(N2994,LEN(N2994)-SEARCH("/",N2994))</f>
        <v>spaces</v>
      </c>
      <c r="S2994" s="11">
        <f>(((J2994/60)/60)/24)+DATE(1970,1,1)+(-8/24)</f>
        <v>42622.434143518512</v>
      </c>
      <c r="T2994" s="11">
        <f>(((I2994/60)/60)/24)+DATE(1970,1,1)+(-8/24)</f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>LEFT(N2995,SEARCH("/",N2995)-1)</f>
        <v>theater</v>
      </c>
      <c r="R2995" t="str">
        <f>RIGHT(N2995,LEN(N2995)-SEARCH("/",N2995))</f>
        <v>spaces</v>
      </c>
      <c r="S2995" s="11">
        <f>(((J2995/60)/60)/24)+DATE(1970,1,1)+(-8/24)</f>
        <v>42390.50540509259</v>
      </c>
      <c r="T2995" s="11">
        <f>(((I2995/60)/60)/24)+DATE(1970,1,1)+(-8/24)</f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>LEFT(N2996,SEARCH("/",N2996)-1)</f>
        <v>theater</v>
      </c>
      <c r="R2996" t="str">
        <f>RIGHT(N2996,LEN(N2996)-SEARCH("/",N2996))</f>
        <v>spaces</v>
      </c>
      <c r="S2996" s="11">
        <f>(((J2996/60)/60)/24)+DATE(1970,1,1)+(-8/24)</f>
        <v>41885.145509259259</v>
      </c>
      <c r="T2996" s="11">
        <f>(((I2996/60)/60)/24)+DATE(1970,1,1)+(-8/24)</f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>LEFT(N2997,SEARCH("/",N2997)-1)</f>
        <v>theater</v>
      </c>
      <c r="R2997" t="str">
        <f>RIGHT(N2997,LEN(N2997)-SEARCH("/",N2997))</f>
        <v>spaces</v>
      </c>
      <c r="S2997" s="11">
        <f>(((J2997/60)/60)/24)+DATE(1970,1,1)+(-8/24)</f>
        <v>42724.331840277773</v>
      </c>
      <c r="T2997" s="11">
        <f>(((I2997/60)/60)/24)+DATE(1970,1,1)+(-8/24)</f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>LEFT(N2998,SEARCH("/",N2998)-1)</f>
        <v>theater</v>
      </c>
      <c r="R2998" t="str">
        <f>RIGHT(N2998,LEN(N2998)-SEARCH("/",N2998))</f>
        <v>spaces</v>
      </c>
      <c r="S2998" s="11">
        <f>(((J2998/60)/60)/24)+DATE(1970,1,1)+(-8/24)</f>
        <v>42090.57916666667</v>
      </c>
      <c r="T2998" s="11">
        <f>(((I2998/60)/60)/24)+DATE(1970,1,1)+(-8/24)</f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>LEFT(N2999,SEARCH("/",N2999)-1)</f>
        <v>theater</v>
      </c>
      <c r="R2999" t="str">
        <f>RIGHT(N2999,LEN(N2999)-SEARCH("/",N2999))</f>
        <v>spaces</v>
      </c>
      <c r="S2999" s="11">
        <f>(((J2999/60)/60)/24)+DATE(1970,1,1)+(-8/24)</f>
        <v>42775.400381944441</v>
      </c>
      <c r="T2999" s="11">
        <f>(((I2999/60)/60)/24)+DATE(1970,1,1)+(-8/24)</f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>LEFT(N3000,SEARCH("/",N3000)-1)</f>
        <v>theater</v>
      </c>
      <c r="R3000" t="str">
        <f>RIGHT(N3000,LEN(N3000)-SEARCH("/",N3000))</f>
        <v>spaces</v>
      </c>
      <c r="S3000" s="11">
        <f>(((J3000/60)/60)/24)+DATE(1970,1,1)+(-8/24)</f>
        <v>41777.860289351847</v>
      </c>
      <c r="T3000" s="11">
        <f>(((I3000/60)/60)/24)+DATE(1970,1,1)+(-8/24)</f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>LEFT(N3001,SEARCH("/",N3001)-1)</f>
        <v>theater</v>
      </c>
      <c r="R3001" t="str">
        <f>RIGHT(N3001,LEN(N3001)-SEARCH("/",N3001))</f>
        <v>spaces</v>
      </c>
      <c r="S3001" s="11">
        <f>(((J3001/60)/60)/24)+DATE(1970,1,1)+(-8/24)</f>
        <v>42780.406944444439</v>
      </c>
      <c r="T3001" s="11">
        <f>(((I3001/60)/60)/24)+DATE(1970,1,1)+(-8/24)</f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>LEFT(N3002,SEARCH("/",N3002)-1)</f>
        <v>theater</v>
      </c>
      <c r="R3002" t="str">
        <f>RIGHT(N3002,LEN(N3002)-SEARCH("/",N3002))</f>
        <v>spaces</v>
      </c>
      <c r="S3002" s="11">
        <f>(((J3002/60)/60)/24)+DATE(1970,1,1)+(-8/24)</f>
        <v>42752.49386574074</v>
      </c>
      <c r="T3002" s="11">
        <f>(((I3002/60)/60)/24)+DATE(1970,1,1)+(-8/24)</f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>LEFT(N3003,SEARCH("/",N3003)-1)</f>
        <v>theater</v>
      </c>
      <c r="R3003" t="str">
        <f>RIGHT(N3003,LEN(N3003)-SEARCH("/",N3003))</f>
        <v>spaces</v>
      </c>
      <c r="S3003" s="11">
        <f>(((J3003/60)/60)/24)+DATE(1970,1,1)+(-8/24)</f>
        <v>42534.562291666669</v>
      </c>
      <c r="T3003" s="11">
        <f>(((I3003/60)/60)/24)+DATE(1970,1,1)+(-8/24)</f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>LEFT(N3004,SEARCH("/",N3004)-1)</f>
        <v>theater</v>
      </c>
      <c r="R3004" t="str">
        <f>RIGHT(N3004,LEN(N3004)-SEARCH("/",N3004))</f>
        <v>spaces</v>
      </c>
      <c r="S3004" s="11">
        <f>(((J3004/60)/60)/24)+DATE(1970,1,1)+(-8/24)</f>
        <v>41239.502916666665</v>
      </c>
      <c r="T3004" s="11">
        <f>(((I3004/60)/60)/24)+DATE(1970,1,1)+(-8/24)</f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>LEFT(N3005,SEARCH("/",N3005)-1)</f>
        <v>theater</v>
      </c>
      <c r="R3005" t="str">
        <f>RIGHT(N3005,LEN(N3005)-SEARCH("/",N3005))</f>
        <v>spaces</v>
      </c>
      <c r="S3005" s="11">
        <f>(((J3005/60)/60)/24)+DATE(1970,1,1)+(-8/24)</f>
        <v>42398.515925925924</v>
      </c>
      <c r="T3005" s="11">
        <f>(((I3005/60)/60)/24)+DATE(1970,1,1)+(-8/24)</f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>LEFT(N3006,SEARCH("/",N3006)-1)</f>
        <v>theater</v>
      </c>
      <c r="R3006" t="str">
        <f>RIGHT(N3006,LEN(N3006)-SEARCH("/",N3006))</f>
        <v>spaces</v>
      </c>
      <c r="S3006" s="11">
        <f>(((J3006/60)/60)/24)+DATE(1970,1,1)+(-8/24)</f>
        <v>41928.547731481478</v>
      </c>
      <c r="T3006" s="11">
        <f>(((I3006/60)/60)/24)+DATE(1970,1,1)+(-8/24)</f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>LEFT(N3007,SEARCH("/",N3007)-1)</f>
        <v>theater</v>
      </c>
      <c r="R3007" t="str">
        <f>RIGHT(N3007,LEN(N3007)-SEARCH("/",N3007))</f>
        <v>spaces</v>
      </c>
      <c r="S3007" s="11">
        <f>(((J3007/60)/60)/24)+DATE(1970,1,1)+(-8/24)</f>
        <v>41888.341493055552</v>
      </c>
      <c r="T3007" s="11">
        <f>(((I3007/60)/60)/24)+DATE(1970,1,1)+(-8/24)</f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>LEFT(N3008,SEARCH("/",N3008)-1)</f>
        <v>theater</v>
      </c>
      <c r="R3008" t="str">
        <f>RIGHT(N3008,LEN(N3008)-SEARCH("/",N3008))</f>
        <v>spaces</v>
      </c>
      <c r="S3008" s="11">
        <f>(((J3008/60)/60)/24)+DATE(1970,1,1)+(-8/24)</f>
        <v>41957.423506944448</v>
      </c>
      <c r="T3008" s="11">
        <f>(((I3008/60)/60)/24)+DATE(1970,1,1)+(-8/24)</f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>LEFT(N3009,SEARCH("/",N3009)-1)</f>
        <v>theater</v>
      </c>
      <c r="R3009" t="str">
        <f>RIGHT(N3009,LEN(N3009)-SEARCH("/",N3009))</f>
        <v>spaces</v>
      </c>
      <c r="S3009" s="11">
        <f>(((J3009/60)/60)/24)+DATE(1970,1,1)+(-8/24)</f>
        <v>42097.882905092592</v>
      </c>
      <c r="T3009" s="11">
        <f>(((I3009/60)/60)/24)+DATE(1970,1,1)+(-8/24)</f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>LEFT(N3010,SEARCH("/",N3010)-1)</f>
        <v>theater</v>
      </c>
      <c r="R3010" t="str">
        <f>RIGHT(N3010,LEN(N3010)-SEARCH("/",N3010))</f>
        <v>spaces</v>
      </c>
      <c r="S3010" s="11">
        <f>(((J3010/60)/60)/24)+DATE(1970,1,1)+(-8/24)</f>
        <v>42359.878692129627</v>
      </c>
      <c r="T3010" s="11">
        <f>(((I3010/60)/60)/24)+DATE(1970,1,1)+(-8/24)</f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>LEFT(N3011,SEARCH("/",N3011)-1)</f>
        <v>theater</v>
      </c>
      <c r="R3011" t="str">
        <f>RIGHT(N3011,LEN(N3011)-SEARCH("/",N3011))</f>
        <v>spaces</v>
      </c>
      <c r="S3011" s="11">
        <f>(((J3011/60)/60)/24)+DATE(1970,1,1)+(-8/24)</f>
        <v>41939.236574074072</v>
      </c>
      <c r="T3011" s="11">
        <f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>LEFT(N3012,SEARCH("/",N3012)-1)</f>
        <v>theater</v>
      </c>
      <c r="R3012" t="str">
        <f>RIGHT(N3012,LEN(N3012)-SEARCH("/",N3012))</f>
        <v>spaces</v>
      </c>
      <c r="S3012" s="11">
        <f>(((J3012/60)/60)/24)+DATE(1970,1,1)+(-8/24)</f>
        <v>41996.499062499999</v>
      </c>
      <c r="T3012" s="11">
        <f>(((I3012/60)/60)/24)+DATE(1970,1,1)+(-8/24)</f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>LEFT(N3013,SEARCH("/",N3013)-1)</f>
        <v>theater</v>
      </c>
      <c r="R3013" t="str">
        <f>RIGHT(N3013,LEN(N3013)-SEARCH("/",N3013))</f>
        <v>spaces</v>
      </c>
      <c r="S3013" s="11">
        <f>(((J3013/60)/60)/24)+DATE(1970,1,1)+(-8/24)</f>
        <v>42334.135601851849</v>
      </c>
      <c r="T3013" s="11">
        <f>(((I3013/60)/60)/24)+DATE(1970,1,1)+(-8/24)</f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>LEFT(N3014,SEARCH("/",N3014)-1)</f>
        <v>theater</v>
      </c>
      <c r="R3014" t="str">
        <f>RIGHT(N3014,LEN(N3014)-SEARCH("/",N3014))</f>
        <v>spaces</v>
      </c>
      <c r="S3014" s="11">
        <f>(((J3014/60)/60)/24)+DATE(1970,1,1)+(-8/24)</f>
        <v>42024.369560185187</v>
      </c>
      <c r="T3014" s="11">
        <f>(((I3014/60)/60)/24)+DATE(1970,1,1)+(-8/24)</f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>LEFT(N3015,SEARCH("/",N3015)-1)</f>
        <v>theater</v>
      </c>
      <c r="R3015" t="str">
        <f>RIGHT(N3015,LEN(N3015)-SEARCH("/",N3015))</f>
        <v>spaces</v>
      </c>
      <c r="S3015" s="11">
        <f>(((J3015/60)/60)/24)+DATE(1970,1,1)+(-8/24)</f>
        <v>42146.502881944441</v>
      </c>
      <c r="T3015" s="11">
        <f>(((I3015/60)/60)/24)+DATE(1970,1,1)+(-8/24)</f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>LEFT(N3016,SEARCH("/",N3016)-1)</f>
        <v>theater</v>
      </c>
      <c r="R3016" t="str">
        <f>RIGHT(N3016,LEN(N3016)-SEARCH("/",N3016))</f>
        <v>spaces</v>
      </c>
      <c r="S3016" s="11">
        <f>(((J3016/60)/60)/24)+DATE(1970,1,1)+(-8/24)</f>
        <v>41919.790277777778</v>
      </c>
      <c r="T3016" s="11">
        <f>(((I3016/60)/60)/24)+DATE(1970,1,1)+(-8/24)</f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>LEFT(N3017,SEARCH("/",N3017)-1)</f>
        <v>theater</v>
      </c>
      <c r="R3017" t="str">
        <f>RIGHT(N3017,LEN(N3017)-SEARCH("/",N3017))</f>
        <v>spaces</v>
      </c>
      <c r="S3017" s="11">
        <f>(((J3017/60)/60)/24)+DATE(1970,1,1)+(-8/24)</f>
        <v>41785.393958333334</v>
      </c>
      <c r="T3017" s="11">
        <f>(((I3017/60)/60)/24)+DATE(1970,1,1)+(-8/24)</f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>LEFT(N3018,SEARCH("/",N3018)-1)</f>
        <v>theater</v>
      </c>
      <c r="R3018" t="str">
        <f>RIGHT(N3018,LEN(N3018)-SEARCH("/",N3018))</f>
        <v>spaces</v>
      </c>
      <c r="S3018" s="11">
        <f>(((J3018/60)/60)/24)+DATE(1970,1,1)+(-8/24)</f>
        <v>41778.214722222219</v>
      </c>
      <c r="T3018" s="11">
        <f>(((I3018/60)/60)/24)+DATE(1970,1,1)+(-8/24)</f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>LEFT(N3019,SEARCH("/",N3019)-1)</f>
        <v>theater</v>
      </c>
      <c r="R3019" t="str">
        <f>RIGHT(N3019,LEN(N3019)-SEARCH("/",N3019))</f>
        <v>spaces</v>
      </c>
      <c r="S3019" s="11">
        <f>(((J3019/60)/60)/24)+DATE(1970,1,1)+(-8/24)</f>
        <v>41841.516701388886</v>
      </c>
      <c r="T3019" s="11">
        <f>(((I3019/60)/60)/24)+DATE(1970,1,1)+(-8/24)</f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>LEFT(N3020,SEARCH("/",N3020)-1)</f>
        <v>theater</v>
      </c>
      <c r="R3020" t="str">
        <f>RIGHT(N3020,LEN(N3020)-SEARCH("/",N3020))</f>
        <v>spaces</v>
      </c>
      <c r="S3020" s="11">
        <f>(((J3020/60)/60)/24)+DATE(1970,1,1)+(-8/24)</f>
        <v>42162.965000000004</v>
      </c>
      <c r="T3020" s="11">
        <f>(((I3020/60)/60)/24)+DATE(1970,1,1)+(-8/24)</f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>LEFT(N3021,SEARCH("/",N3021)-1)</f>
        <v>theater</v>
      </c>
      <c r="R3021" t="str">
        <f>RIGHT(N3021,LEN(N3021)-SEARCH("/",N3021))</f>
        <v>spaces</v>
      </c>
      <c r="S3021" s="11">
        <f>(((J3021/60)/60)/24)+DATE(1970,1,1)+(-8/24)</f>
        <v>41758.500231481477</v>
      </c>
      <c r="T3021" s="11">
        <f>(((I3021/60)/60)/24)+DATE(1970,1,1)+(-8/24)</f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>LEFT(N3022,SEARCH("/",N3022)-1)</f>
        <v>theater</v>
      </c>
      <c r="R3022" t="str">
        <f>RIGHT(N3022,LEN(N3022)-SEARCH("/",N3022))</f>
        <v>spaces</v>
      </c>
      <c r="S3022" s="11">
        <f>(((J3022/60)/60)/24)+DATE(1970,1,1)+(-8/24)</f>
        <v>42170.513113425921</v>
      </c>
      <c r="T3022" s="11">
        <f>(((I3022/60)/60)/24)+DATE(1970,1,1)+(-8/24)</f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>LEFT(N3023,SEARCH("/",N3023)-1)</f>
        <v>theater</v>
      </c>
      <c r="R3023" t="str">
        <f>RIGHT(N3023,LEN(N3023)-SEARCH("/",N3023))</f>
        <v>spaces</v>
      </c>
      <c r="S3023" s="11">
        <f>(((J3023/60)/60)/24)+DATE(1970,1,1)+(-8/24)</f>
        <v>42660.285520833328</v>
      </c>
      <c r="T3023" s="11">
        <f>(((I3023/60)/60)/24)+DATE(1970,1,1)+(-8/24)</f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>LEFT(N3024,SEARCH("/",N3024)-1)</f>
        <v>theater</v>
      </c>
      <c r="R3024" t="str">
        <f>RIGHT(N3024,LEN(N3024)-SEARCH("/",N3024))</f>
        <v>spaces</v>
      </c>
      <c r="S3024" s="11">
        <f>(((J3024/60)/60)/24)+DATE(1970,1,1)+(-8/24)</f>
        <v>42564.620474537034</v>
      </c>
      <c r="T3024" s="11">
        <f>(((I3024/60)/60)/24)+DATE(1970,1,1)+(-8/24)</f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>LEFT(N3025,SEARCH("/",N3025)-1)</f>
        <v>theater</v>
      </c>
      <c r="R3025" t="str">
        <f>RIGHT(N3025,LEN(N3025)-SEARCH("/",N3025))</f>
        <v>spaces</v>
      </c>
      <c r="S3025" s="11">
        <f>(((J3025/60)/60)/24)+DATE(1970,1,1)+(-8/24)</f>
        <v>42121.34243055556</v>
      </c>
      <c r="T3025" s="11">
        <f>(((I3025/60)/60)/24)+DATE(1970,1,1)+(-8/24)</f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>LEFT(N3026,SEARCH("/",N3026)-1)</f>
        <v>theater</v>
      </c>
      <c r="R3026" t="str">
        <f>RIGHT(N3026,LEN(N3026)-SEARCH("/",N3026))</f>
        <v>spaces</v>
      </c>
      <c r="S3026" s="11">
        <f>(((J3026/60)/60)/24)+DATE(1970,1,1)+(-8/24)</f>
        <v>41158.660590277774</v>
      </c>
      <c r="T3026" s="11">
        <f>(((I3026/60)/60)/24)+DATE(1970,1,1)+(-8/24)</f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>LEFT(N3027,SEARCH("/",N3027)-1)</f>
        <v>theater</v>
      </c>
      <c r="R3027" t="str">
        <f>RIGHT(N3027,LEN(N3027)-SEARCH("/",N3027))</f>
        <v>spaces</v>
      </c>
      <c r="S3027" s="11">
        <f>(((J3027/60)/60)/24)+DATE(1970,1,1)+(-8/24)</f>
        <v>41761.176076388889</v>
      </c>
      <c r="T3027" s="11">
        <f>(((I3027/60)/60)/24)+DATE(1970,1,1)+(-8/24)</f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>LEFT(N3028,SEARCH("/",N3028)-1)</f>
        <v>theater</v>
      </c>
      <c r="R3028" t="str">
        <f>RIGHT(N3028,LEN(N3028)-SEARCH("/",N3028))</f>
        <v>spaces</v>
      </c>
      <c r="S3028" s="11">
        <f>(((J3028/60)/60)/24)+DATE(1970,1,1)+(-8/24)</f>
        <v>42783.126064814809</v>
      </c>
      <c r="T3028" s="11">
        <f>(((I3028/60)/60)/24)+DATE(1970,1,1)+(-8/24)</f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>LEFT(N3029,SEARCH("/",N3029)-1)</f>
        <v>theater</v>
      </c>
      <c r="R3029" t="str">
        <f>RIGHT(N3029,LEN(N3029)-SEARCH("/",N3029))</f>
        <v>spaces</v>
      </c>
      <c r="S3029" s="11">
        <f>(((J3029/60)/60)/24)+DATE(1970,1,1)+(-8/24)</f>
        <v>42053.37096064815</v>
      </c>
      <c r="T3029" s="11">
        <f>(((I3029/60)/60)/24)+DATE(1970,1,1)+(-8/24)</f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>LEFT(N3030,SEARCH("/",N3030)-1)</f>
        <v>theater</v>
      </c>
      <c r="R3030" t="str">
        <f>RIGHT(N3030,LEN(N3030)-SEARCH("/",N3030))</f>
        <v>spaces</v>
      </c>
      <c r="S3030" s="11">
        <f>(((J3030/60)/60)/24)+DATE(1970,1,1)+(-8/24)</f>
        <v>42566.930844907409</v>
      </c>
      <c r="T3030" s="11">
        <f>(((I3030/60)/60)/24)+DATE(1970,1,1)+(-8/24)</f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>LEFT(N3031,SEARCH("/",N3031)-1)</f>
        <v>theater</v>
      </c>
      <c r="R3031" t="str">
        <f>RIGHT(N3031,LEN(N3031)-SEARCH("/",N3031))</f>
        <v>spaces</v>
      </c>
      <c r="S3031" s="11">
        <f>(((J3031/60)/60)/24)+DATE(1970,1,1)+(-8/24)</f>
        <v>41932.375543981478</v>
      </c>
      <c r="T3031" s="11">
        <f>(((I3031/60)/60)/24)+DATE(1970,1,1)+(-8/24)</f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>LEFT(N3032,SEARCH("/",N3032)-1)</f>
        <v>theater</v>
      </c>
      <c r="R3032" t="str">
        <f>RIGHT(N3032,LEN(N3032)-SEARCH("/",N3032))</f>
        <v>spaces</v>
      </c>
      <c r="S3032" s="11">
        <f>(((J3032/60)/60)/24)+DATE(1970,1,1)+(-8/24)</f>
        <v>42233.4140162037</v>
      </c>
      <c r="T3032" s="11">
        <f>(((I3032/60)/60)/24)+DATE(1970,1,1)+(-8/24)</f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>LEFT(N3033,SEARCH("/",N3033)-1)</f>
        <v>theater</v>
      </c>
      <c r="R3033" t="str">
        <f>RIGHT(N3033,LEN(N3033)-SEARCH("/",N3033))</f>
        <v>spaces</v>
      </c>
      <c r="S3033" s="11">
        <f>(((J3033/60)/60)/24)+DATE(1970,1,1)+(-8/24)</f>
        <v>42597.549155092587</v>
      </c>
      <c r="T3033" s="11">
        <f>(((I3033/60)/60)/24)+DATE(1970,1,1)+(-8/24)</f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>LEFT(N3034,SEARCH("/",N3034)-1)</f>
        <v>theater</v>
      </c>
      <c r="R3034" t="str">
        <f>RIGHT(N3034,LEN(N3034)-SEARCH("/",N3034))</f>
        <v>spaces</v>
      </c>
      <c r="S3034" s="11">
        <f>(((J3034/60)/60)/24)+DATE(1970,1,1)+(-8/24)</f>
        <v>42227.711331018516</v>
      </c>
      <c r="T3034" s="11">
        <f>(((I3034/60)/60)/24)+DATE(1970,1,1)+(-8/24)</f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>LEFT(N3035,SEARCH("/",N3035)-1)</f>
        <v>theater</v>
      </c>
      <c r="R3035" t="str">
        <f>RIGHT(N3035,LEN(N3035)-SEARCH("/",N3035))</f>
        <v>spaces</v>
      </c>
      <c r="S3035" s="11">
        <f>(((J3035/60)/60)/24)+DATE(1970,1,1)+(-8/24)</f>
        <v>42569.776909722219</v>
      </c>
      <c r="T3035" s="11">
        <f>(((I3035/60)/60)/24)+DATE(1970,1,1)+(-8/24)</f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>LEFT(N3036,SEARCH("/",N3036)-1)</f>
        <v>theater</v>
      </c>
      <c r="R3036" t="str">
        <f>RIGHT(N3036,LEN(N3036)-SEARCH("/",N3036))</f>
        <v>spaces</v>
      </c>
      <c r="S3036" s="11">
        <f>(((J3036/60)/60)/24)+DATE(1970,1,1)+(-8/24)</f>
        <v>42644.202025462961</v>
      </c>
      <c r="T3036" s="11">
        <f>(((I3036/60)/60)/24)+DATE(1970,1,1)+(-8/24)</f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>LEFT(N3037,SEARCH("/",N3037)-1)</f>
        <v>theater</v>
      </c>
      <c r="R3037" t="str">
        <f>RIGHT(N3037,LEN(N3037)-SEARCH("/",N3037))</f>
        <v>spaces</v>
      </c>
      <c r="S3037" s="11">
        <f>(((J3037/60)/60)/24)+DATE(1970,1,1)+(-8/24)</f>
        <v>41368.226956018516</v>
      </c>
      <c r="T3037" s="11">
        <f>(((I3037/60)/60)/24)+DATE(1970,1,1)+(-8/24)</f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>LEFT(N3038,SEARCH("/",N3038)-1)</f>
        <v>theater</v>
      </c>
      <c r="R3038" t="str">
        <f>RIGHT(N3038,LEN(N3038)-SEARCH("/",N3038))</f>
        <v>spaces</v>
      </c>
      <c r="S3038" s="11">
        <f>(((J3038/60)/60)/24)+DATE(1970,1,1)+(-8/24)</f>
        <v>41466.451898148145</v>
      </c>
      <c r="T3038" s="11">
        <f>(((I3038/60)/60)/24)+DATE(1970,1,1)+(-8/24)</f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>LEFT(N3039,SEARCH("/",N3039)-1)</f>
        <v>theater</v>
      </c>
      <c r="R3039" t="str">
        <f>RIGHT(N3039,LEN(N3039)-SEARCH("/",N3039))</f>
        <v>spaces</v>
      </c>
      <c r="S3039" s="11">
        <f>(((J3039/60)/60)/24)+DATE(1970,1,1)+(-8/24)</f>
        <v>40378.559872685182</v>
      </c>
      <c r="T3039" s="11">
        <f>(((I3039/60)/60)/24)+DATE(1970,1,1)+(-8/24)</f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>LEFT(N3040,SEARCH("/",N3040)-1)</f>
        <v>theater</v>
      </c>
      <c r="R3040" t="str">
        <f>RIGHT(N3040,LEN(N3040)-SEARCH("/",N3040))</f>
        <v>spaces</v>
      </c>
      <c r="S3040" s="11">
        <f>(((J3040/60)/60)/24)+DATE(1970,1,1)+(-8/24)</f>
        <v>42372.918946759259</v>
      </c>
      <c r="T3040" s="11">
        <f>(((I3040/60)/60)/24)+DATE(1970,1,1)+(-8/24)</f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>LEFT(N3041,SEARCH("/",N3041)-1)</f>
        <v>theater</v>
      </c>
      <c r="R3041" t="str">
        <f>RIGHT(N3041,LEN(N3041)-SEARCH("/",N3041))</f>
        <v>spaces</v>
      </c>
      <c r="S3041" s="11">
        <f>(((J3041/60)/60)/24)+DATE(1970,1,1)+(-8/24)</f>
        <v>41610.461087962962</v>
      </c>
      <c r="T3041" s="11">
        <f>(((I3041/60)/60)/24)+DATE(1970,1,1)+(-8/24)</f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>LEFT(N3042,SEARCH("/",N3042)-1)</f>
        <v>theater</v>
      </c>
      <c r="R3042" t="str">
        <f>RIGHT(N3042,LEN(N3042)-SEARCH("/",N3042))</f>
        <v>spaces</v>
      </c>
      <c r="S3042" s="11">
        <f>(((J3042/60)/60)/24)+DATE(1970,1,1)+(-8/24)</f>
        <v>42177.458576388883</v>
      </c>
      <c r="T3042" s="11">
        <f>(((I3042/60)/60)/24)+DATE(1970,1,1)+(-8/24)</f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>LEFT(N3043,SEARCH("/",N3043)-1)</f>
        <v>theater</v>
      </c>
      <c r="R3043" t="str">
        <f>RIGHT(N3043,LEN(N3043)-SEARCH("/",N3043))</f>
        <v>spaces</v>
      </c>
      <c r="S3043" s="11">
        <f>(((J3043/60)/60)/24)+DATE(1970,1,1)+(-8/24)</f>
        <v>42359.535277777781</v>
      </c>
      <c r="T3043" s="11">
        <f>(((I3043/60)/60)/24)+DATE(1970,1,1)+(-8/24)</f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>LEFT(N3044,SEARCH("/",N3044)-1)</f>
        <v>theater</v>
      </c>
      <c r="R3044" t="str">
        <f>RIGHT(N3044,LEN(N3044)-SEARCH("/",N3044))</f>
        <v>spaces</v>
      </c>
      <c r="S3044" s="11">
        <f>(((J3044/60)/60)/24)+DATE(1970,1,1)+(-8/24)</f>
        <v>42253.354710648149</v>
      </c>
      <c r="T3044" s="11">
        <f>(((I3044/60)/60)/24)+DATE(1970,1,1)+(-8/24)</f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>LEFT(N3045,SEARCH("/",N3045)-1)</f>
        <v>theater</v>
      </c>
      <c r="R3045" t="str">
        <f>RIGHT(N3045,LEN(N3045)-SEARCH("/",N3045))</f>
        <v>spaces</v>
      </c>
      <c r="S3045" s="11">
        <f>(((J3045/60)/60)/24)+DATE(1970,1,1)+(-8/24)</f>
        <v>42082.737256944441</v>
      </c>
      <c r="T3045" s="11">
        <f>(((I3045/60)/60)/24)+DATE(1970,1,1)+(-8/24)</f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>LEFT(N3046,SEARCH("/",N3046)-1)</f>
        <v>theater</v>
      </c>
      <c r="R3046" t="str">
        <f>RIGHT(N3046,LEN(N3046)-SEARCH("/",N3046))</f>
        <v>spaces</v>
      </c>
      <c r="S3046" s="11">
        <f>(((J3046/60)/60)/24)+DATE(1970,1,1)+(-8/24)</f>
        <v>42387.393495370365</v>
      </c>
      <c r="T3046" s="11">
        <f>(((I3046/60)/60)/24)+DATE(1970,1,1)+(-8/24)</f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>LEFT(N3047,SEARCH("/",N3047)-1)</f>
        <v>theater</v>
      </c>
      <c r="R3047" t="str">
        <f>RIGHT(N3047,LEN(N3047)-SEARCH("/",N3047))</f>
        <v>spaces</v>
      </c>
      <c r="S3047" s="11">
        <f>(((J3047/60)/60)/24)+DATE(1970,1,1)+(-8/24)</f>
        <v>41842.822395833333</v>
      </c>
      <c r="T3047" s="11">
        <f>(((I3047/60)/60)/24)+DATE(1970,1,1)+(-8/24)</f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>LEFT(N3048,SEARCH("/",N3048)-1)</f>
        <v>theater</v>
      </c>
      <c r="R3048" t="str">
        <f>RIGHT(N3048,LEN(N3048)-SEARCH("/",N3048))</f>
        <v>spaces</v>
      </c>
      <c r="S3048" s="11">
        <f>(((J3048/60)/60)/24)+DATE(1970,1,1)+(-8/24)</f>
        <v>41862.46974537037</v>
      </c>
      <c r="T3048" s="11">
        <f>(((I3048/60)/60)/24)+DATE(1970,1,1)+(-8/24)</f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>LEFT(N3049,SEARCH("/",N3049)-1)</f>
        <v>theater</v>
      </c>
      <c r="R3049" t="str">
        <f>RIGHT(N3049,LEN(N3049)-SEARCH("/",N3049))</f>
        <v>spaces</v>
      </c>
      <c r="S3049" s="11">
        <f>(((J3049/60)/60)/24)+DATE(1970,1,1)+(-8/24)</f>
        <v>42443.655717592592</v>
      </c>
      <c r="T3049" s="11">
        <f>(((I3049/60)/60)/24)+DATE(1970,1,1)+(-8/24)</f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>LEFT(N3050,SEARCH("/",N3050)-1)</f>
        <v>theater</v>
      </c>
      <c r="R3050" t="str">
        <f>RIGHT(N3050,LEN(N3050)-SEARCH("/",N3050))</f>
        <v>spaces</v>
      </c>
      <c r="S3050" s="11">
        <f>(((J3050/60)/60)/24)+DATE(1970,1,1)+(-8/24)</f>
        <v>41975.567847222213</v>
      </c>
      <c r="T3050" s="11">
        <f>(((I3050/60)/60)/24)+DATE(1970,1,1)+(-8/24)</f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>LEFT(N3051,SEARCH("/",N3051)-1)</f>
        <v>theater</v>
      </c>
      <c r="R3051" t="str">
        <f>RIGHT(N3051,LEN(N3051)-SEARCH("/",N3051))</f>
        <v>spaces</v>
      </c>
      <c r="S3051" s="11">
        <f>(((J3051/60)/60)/24)+DATE(1970,1,1)+(-8/24)</f>
        <v>42138.681192129625</v>
      </c>
      <c r="T3051" s="11">
        <f>(((I3051/60)/60)/24)+DATE(1970,1,1)+(-8/24)</f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>LEFT(N3052,SEARCH("/",N3052)-1)</f>
        <v>theater</v>
      </c>
      <c r="R3052" t="str">
        <f>RIGHT(N3052,LEN(N3052)-SEARCH("/",N3052))</f>
        <v>spaces</v>
      </c>
      <c r="S3052" s="11">
        <f>(((J3052/60)/60)/24)+DATE(1970,1,1)+(-8/24)</f>
        <v>42464.835185185184</v>
      </c>
      <c r="T3052" s="11">
        <f>(((I3052/60)/60)/24)+DATE(1970,1,1)+(-8/24)</f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>LEFT(N3053,SEARCH("/",N3053)-1)</f>
        <v>theater</v>
      </c>
      <c r="R3053" t="str">
        <f>RIGHT(N3053,LEN(N3053)-SEARCH("/",N3053))</f>
        <v>spaces</v>
      </c>
      <c r="S3053" s="11">
        <f>(((J3053/60)/60)/24)+DATE(1970,1,1)+(-8/24)</f>
        <v>42744.082696759251</v>
      </c>
      <c r="T3053" s="11">
        <f>(((I3053/60)/60)/24)+DATE(1970,1,1)+(-8/24)</f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>LEFT(N3054,SEARCH("/",N3054)-1)</f>
        <v>theater</v>
      </c>
      <c r="R3054" t="str">
        <f>RIGHT(N3054,LEN(N3054)-SEARCH("/",N3054))</f>
        <v>spaces</v>
      </c>
      <c r="S3054" s="11">
        <f>(((J3054/60)/60)/24)+DATE(1970,1,1)+(-8/24)</f>
        <v>42122.336736111109</v>
      </c>
      <c r="T3054" s="11">
        <f>(((I3054/60)/60)/24)+DATE(1970,1,1)+(-8/24)</f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>LEFT(N3055,SEARCH("/",N3055)-1)</f>
        <v>theater</v>
      </c>
      <c r="R3055" t="str">
        <f>RIGHT(N3055,LEN(N3055)-SEARCH("/",N3055))</f>
        <v>spaces</v>
      </c>
      <c r="S3055" s="11">
        <f>(((J3055/60)/60)/24)+DATE(1970,1,1)+(-8/24)</f>
        <v>41862.428391203699</v>
      </c>
      <c r="T3055" s="11">
        <f>(((I3055/60)/60)/24)+DATE(1970,1,1)+(-8/24)</f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>LEFT(N3056,SEARCH("/",N3056)-1)</f>
        <v>theater</v>
      </c>
      <c r="R3056" t="str">
        <f>RIGHT(N3056,LEN(N3056)-SEARCH("/",N3056))</f>
        <v>spaces</v>
      </c>
      <c r="S3056" s="11">
        <f>(((J3056/60)/60)/24)+DATE(1970,1,1)+(-8/24)</f>
        <v>42027.499467592592</v>
      </c>
      <c r="T3056" s="11">
        <f>(((I3056/60)/60)/24)+DATE(1970,1,1)+(-8/24)</f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>LEFT(N3057,SEARCH("/",N3057)-1)</f>
        <v>theater</v>
      </c>
      <c r="R3057" t="str">
        <f>RIGHT(N3057,LEN(N3057)-SEARCH("/",N3057))</f>
        <v>spaces</v>
      </c>
      <c r="S3057" s="11">
        <f>(((J3057/60)/60)/24)+DATE(1970,1,1)+(-8/24)</f>
        <v>41953.624884259254</v>
      </c>
      <c r="T3057" s="11">
        <f>(((I3057/60)/60)/24)+DATE(1970,1,1)+(-8/24)</f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>LEFT(N3058,SEARCH("/",N3058)-1)</f>
        <v>theater</v>
      </c>
      <c r="R3058" t="str">
        <f>RIGHT(N3058,LEN(N3058)-SEARCH("/",N3058))</f>
        <v>spaces</v>
      </c>
      <c r="S3058" s="11">
        <f>(((J3058/60)/60)/24)+DATE(1970,1,1)+(-8/24)</f>
        <v>41851.303055555552</v>
      </c>
      <c r="T3058" s="11">
        <f>(((I3058/60)/60)/24)+DATE(1970,1,1)+(-8/24)</f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>LEFT(N3059,SEARCH("/",N3059)-1)</f>
        <v>theater</v>
      </c>
      <c r="R3059" t="str">
        <f>RIGHT(N3059,LEN(N3059)-SEARCH("/",N3059))</f>
        <v>spaces</v>
      </c>
      <c r="S3059" s="11">
        <f>(((J3059/60)/60)/24)+DATE(1970,1,1)+(-8/24)</f>
        <v>42433.317256944443</v>
      </c>
      <c r="T3059" s="11">
        <f>(((I3059/60)/60)/24)+DATE(1970,1,1)+(-8/24)</f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>LEFT(N3060,SEARCH("/",N3060)-1)</f>
        <v>theater</v>
      </c>
      <c r="R3060" t="str">
        <f>RIGHT(N3060,LEN(N3060)-SEARCH("/",N3060))</f>
        <v>spaces</v>
      </c>
      <c r="S3060" s="11">
        <f>(((J3060/60)/60)/24)+DATE(1970,1,1)+(-8/24)</f>
        <v>42460.040972222218</v>
      </c>
      <c r="T3060" s="11">
        <f>(((I3060/60)/60)/24)+DATE(1970,1,1)+(-8/24)</f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>LEFT(N3061,SEARCH("/",N3061)-1)</f>
        <v>theater</v>
      </c>
      <c r="R3061" t="str">
        <f>RIGHT(N3061,LEN(N3061)-SEARCH("/",N3061))</f>
        <v>spaces</v>
      </c>
      <c r="S3061" s="11">
        <f>(((J3061/60)/60)/24)+DATE(1970,1,1)+(-8/24)</f>
        <v>41829.602384259255</v>
      </c>
      <c r="T3061" s="11">
        <f>(((I3061/60)/60)/24)+DATE(1970,1,1)+(-8/24)</f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>LEFT(N3062,SEARCH("/",N3062)-1)</f>
        <v>theater</v>
      </c>
      <c r="R3062" t="str">
        <f>RIGHT(N3062,LEN(N3062)-SEARCH("/",N3062))</f>
        <v>spaces</v>
      </c>
      <c r="S3062" s="11">
        <f>(((J3062/60)/60)/24)+DATE(1970,1,1)+(-8/24)</f>
        <v>42244.941365740735</v>
      </c>
      <c r="T3062" s="11">
        <f>(((I3062/60)/60)/24)+DATE(1970,1,1)+(-8/24)</f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>LEFT(N3063,SEARCH("/",N3063)-1)</f>
        <v>theater</v>
      </c>
      <c r="R3063" t="str">
        <f>RIGHT(N3063,LEN(N3063)-SEARCH("/",N3063))</f>
        <v>spaces</v>
      </c>
      <c r="S3063" s="11">
        <f>(((J3063/60)/60)/24)+DATE(1970,1,1)+(-8/24)</f>
        <v>41834.450787037036</v>
      </c>
      <c r="T3063" s="11">
        <f>(((I3063/60)/60)/24)+DATE(1970,1,1)+(-8/24)</f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>LEFT(N3064,SEARCH("/",N3064)-1)</f>
        <v>theater</v>
      </c>
      <c r="R3064" t="str">
        <f>RIGHT(N3064,LEN(N3064)-SEARCH("/",N3064))</f>
        <v>spaces</v>
      </c>
      <c r="S3064" s="11">
        <f>(((J3064/60)/60)/24)+DATE(1970,1,1)+(-8/24)</f>
        <v>42248.2024537037</v>
      </c>
      <c r="T3064" s="11">
        <f>(((I3064/60)/60)/24)+DATE(1970,1,1)+(-8/24)</f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>LEFT(N3065,SEARCH("/",N3065)-1)</f>
        <v>theater</v>
      </c>
      <c r="R3065" t="str">
        <f>RIGHT(N3065,LEN(N3065)-SEARCH("/",N3065))</f>
        <v>spaces</v>
      </c>
      <c r="S3065" s="11">
        <f>(((J3065/60)/60)/24)+DATE(1970,1,1)+(-8/24)</f>
        <v>42630.589560185181</v>
      </c>
      <c r="T3065" s="11">
        <f>(((I3065/60)/60)/24)+DATE(1970,1,1)+(-8/24)</f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>LEFT(N3066,SEARCH("/",N3066)-1)</f>
        <v>theater</v>
      </c>
      <c r="R3066" t="str">
        <f>RIGHT(N3066,LEN(N3066)-SEARCH("/",N3066))</f>
        <v>spaces</v>
      </c>
      <c r="S3066" s="11">
        <f>(((J3066/60)/60)/24)+DATE(1970,1,1)+(-8/24)</f>
        <v>42298.7968287037</v>
      </c>
      <c r="T3066" s="11">
        <f>(((I3066/60)/60)/24)+DATE(1970,1,1)+(-8/24)</f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>LEFT(N3067,SEARCH("/",N3067)-1)</f>
        <v>theater</v>
      </c>
      <c r="R3067" t="str">
        <f>RIGHT(N3067,LEN(N3067)-SEARCH("/",N3067))</f>
        <v>spaces</v>
      </c>
      <c r="S3067" s="11">
        <f>(((J3067/60)/60)/24)+DATE(1970,1,1)+(-8/24)</f>
        <v>41824.721898148149</v>
      </c>
      <c r="T3067" s="11">
        <f>(((I3067/60)/60)/24)+DATE(1970,1,1)+(-8/24)</f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>LEFT(N3068,SEARCH("/",N3068)-1)</f>
        <v>theater</v>
      </c>
      <c r="R3068" t="str">
        <f>RIGHT(N3068,LEN(N3068)-SEARCH("/",N3068))</f>
        <v>spaces</v>
      </c>
      <c r="S3068" s="11">
        <f>(((J3068/60)/60)/24)+DATE(1970,1,1)+(-8/24)</f>
        <v>42530.895104166666</v>
      </c>
      <c r="T3068" s="11">
        <f>(((I3068/60)/60)/24)+DATE(1970,1,1)+(-8/24)</f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>LEFT(N3069,SEARCH("/",N3069)-1)</f>
        <v>theater</v>
      </c>
      <c r="R3069" t="str">
        <f>RIGHT(N3069,LEN(N3069)-SEARCH("/",N3069))</f>
        <v>spaces</v>
      </c>
      <c r="S3069" s="11">
        <f>(((J3069/60)/60)/24)+DATE(1970,1,1)+(-8/24)</f>
        <v>42226.605081018519</v>
      </c>
      <c r="T3069" s="11">
        <f>(((I3069/60)/60)/24)+DATE(1970,1,1)+(-8/24)</f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>LEFT(N3070,SEARCH("/",N3070)-1)</f>
        <v>theater</v>
      </c>
      <c r="R3070" t="str">
        <f>RIGHT(N3070,LEN(N3070)-SEARCH("/",N3070))</f>
        <v>spaces</v>
      </c>
      <c r="S3070" s="11">
        <f>(((J3070/60)/60)/24)+DATE(1970,1,1)+(-8/24)</f>
        <v>42263.358240740738</v>
      </c>
      <c r="T3070" s="11">
        <f>(((I3070/60)/60)/24)+DATE(1970,1,1)+(-8/24)</f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>LEFT(N3071,SEARCH("/",N3071)-1)</f>
        <v>theater</v>
      </c>
      <c r="R3071" t="str">
        <f>RIGHT(N3071,LEN(N3071)-SEARCH("/",N3071))</f>
        <v>spaces</v>
      </c>
      <c r="S3071" s="11">
        <f>(((J3071/60)/60)/24)+DATE(1970,1,1)+(-8/24)</f>
        <v>41957.500393518516</v>
      </c>
      <c r="T3071" s="11">
        <f>(((I3071/60)/60)/24)+DATE(1970,1,1)+(-8/24)</f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>LEFT(N3072,SEARCH("/",N3072)-1)</f>
        <v>theater</v>
      </c>
      <c r="R3072" t="str">
        <f>RIGHT(N3072,LEN(N3072)-SEARCH("/",N3072))</f>
        <v>spaces</v>
      </c>
      <c r="S3072" s="11">
        <f>(((J3072/60)/60)/24)+DATE(1970,1,1)+(-8/24)</f>
        <v>42690.400104166663</v>
      </c>
      <c r="T3072" s="11">
        <f>(((I3072/60)/60)/24)+DATE(1970,1,1)+(-8/24)</f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>LEFT(N3073,SEARCH("/",N3073)-1)</f>
        <v>theater</v>
      </c>
      <c r="R3073" t="str">
        <f>RIGHT(N3073,LEN(N3073)-SEARCH("/",N3073))</f>
        <v>spaces</v>
      </c>
      <c r="S3073" s="11">
        <f>(((J3073/60)/60)/24)+DATE(1970,1,1)+(-8/24)</f>
        <v>42097.399085648147</v>
      </c>
      <c r="T3073" s="11">
        <f>(((I3073/60)/60)/24)+DATE(1970,1,1)+(-8/24)</f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>LEFT(N3074,SEARCH("/",N3074)-1)</f>
        <v>theater</v>
      </c>
      <c r="R3074" t="str">
        <f>RIGHT(N3074,LEN(N3074)-SEARCH("/",N3074))</f>
        <v>spaces</v>
      </c>
      <c r="S3074" s="11">
        <f>(((J3074/60)/60)/24)+DATE(1970,1,1)+(-8/24)</f>
        <v>42658.357199074067</v>
      </c>
      <c r="T3074" s="11">
        <f>(((I3074/60)/60)/24)+DATE(1970,1,1)+(-8/24)</f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>LEFT(N3075,SEARCH("/",N3075)-1)</f>
        <v>theater</v>
      </c>
      <c r="R3075" t="str">
        <f>RIGHT(N3075,LEN(N3075)-SEARCH("/",N3075))</f>
        <v>spaces</v>
      </c>
      <c r="S3075" s="11">
        <f>(((J3075/60)/60)/24)+DATE(1970,1,1)+(-8/24)</f>
        <v>42111.350694444445</v>
      </c>
      <c r="T3075" s="11">
        <f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>LEFT(N3076,SEARCH("/",N3076)-1)</f>
        <v>theater</v>
      </c>
      <c r="R3076" t="str">
        <f>RIGHT(N3076,LEN(N3076)-SEARCH("/",N3076))</f>
        <v>spaces</v>
      </c>
      <c r="S3076" s="11">
        <f>(((J3076/60)/60)/24)+DATE(1970,1,1)+(-8/24)</f>
        <v>42409.237951388881</v>
      </c>
      <c r="T3076" s="11">
        <f>(((I3076/60)/60)/24)+DATE(1970,1,1)+(-8/24)</f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>LEFT(N3077,SEARCH("/",N3077)-1)</f>
        <v>theater</v>
      </c>
      <c r="R3077" t="str">
        <f>RIGHT(N3077,LEN(N3077)-SEARCH("/",N3077))</f>
        <v>spaces</v>
      </c>
      <c r="S3077" s="11">
        <f>(((J3077/60)/60)/24)+DATE(1970,1,1)+(-8/24)</f>
        <v>42550.768981481473</v>
      </c>
      <c r="T3077" s="11">
        <f>(((I3077/60)/60)/24)+DATE(1970,1,1)+(-8/24)</f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>LEFT(N3078,SEARCH("/",N3078)-1)</f>
        <v>theater</v>
      </c>
      <c r="R3078" t="str">
        <f>RIGHT(N3078,LEN(N3078)-SEARCH("/",N3078))</f>
        <v>spaces</v>
      </c>
      <c r="S3078" s="11">
        <f>(((J3078/60)/60)/24)+DATE(1970,1,1)+(-8/24)</f>
        <v>42226.318553240737</v>
      </c>
      <c r="T3078" s="11">
        <f>(((I3078/60)/60)/24)+DATE(1970,1,1)+(-8/24)</f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>LEFT(N3079,SEARCH("/",N3079)-1)</f>
        <v>theater</v>
      </c>
      <c r="R3079" t="str">
        <f>RIGHT(N3079,LEN(N3079)-SEARCH("/",N3079))</f>
        <v>spaces</v>
      </c>
      <c r="S3079" s="11">
        <f>(((J3079/60)/60)/24)+DATE(1970,1,1)+(-8/24)</f>
        <v>42766.62358796296</v>
      </c>
      <c r="T3079" s="11">
        <f>(((I3079/60)/60)/24)+DATE(1970,1,1)+(-8/24)</f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>LEFT(N3080,SEARCH("/",N3080)-1)</f>
        <v>theater</v>
      </c>
      <c r="R3080" t="str">
        <f>RIGHT(N3080,LEN(N3080)-SEARCH("/",N3080))</f>
        <v>spaces</v>
      </c>
      <c r="S3080" s="11">
        <f>(((J3080/60)/60)/24)+DATE(1970,1,1)+(-8/24)</f>
        <v>42030.805497685178</v>
      </c>
      <c r="T3080" s="11">
        <f>(((I3080/60)/60)/24)+DATE(1970,1,1)+(-8/24)</f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>LEFT(N3081,SEARCH("/",N3081)-1)</f>
        <v>theater</v>
      </c>
      <c r="R3081" t="str">
        <f>RIGHT(N3081,LEN(N3081)-SEARCH("/",N3081))</f>
        <v>spaces</v>
      </c>
      <c r="S3081" s="11">
        <f>(((J3081/60)/60)/24)+DATE(1970,1,1)+(-8/24)</f>
        <v>42055.38003472222</v>
      </c>
      <c r="T3081" s="11">
        <f>(((I3081/60)/60)/24)+DATE(1970,1,1)+(-8/24)</f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>LEFT(N3082,SEARCH("/",N3082)-1)</f>
        <v>theater</v>
      </c>
      <c r="R3082" t="str">
        <f>RIGHT(N3082,LEN(N3082)-SEARCH("/",N3082))</f>
        <v>spaces</v>
      </c>
      <c r="S3082" s="11">
        <f>(((J3082/60)/60)/24)+DATE(1970,1,1)+(-8/24)</f>
        <v>41939.6949537037</v>
      </c>
      <c r="T3082" s="11">
        <f>(((I3082/60)/60)/24)+DATE(1970,1,1)+(-8/24)</f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>LEFT(N3083,SEARCH("/",N3083)-1)</f>
        <v>theater</v>
      </c>
      <c r="R3083" t="str">
        <f>RIGHT(N3083,LEN(N3083)-SEARCH("/",N3083))</f>
        <v>spaces</v>
      </c>
      <c r="S3083" s="11">
        <f>(((J3083/60)/60)/24)+DATE(1970,1,1)+(-8/24)</f>
        <v>42236.848275462959</v>
      </c>
      <c r="T3083" s="11">
        <f>(((I3083/60)/60)/24)+DATE(1970,1,1)+(-8/24)</f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>LEFT(N3084,SEARCH("/",N3084)-1)</f>
        <v>theater</v>
      </c>
      <c r="R3084" t="str">
        <f>RIGHT(N3084,LEN(N3084)-SEARCH("/",N3084))</f>
        <v>spaces</v>
      </c>
      <c r="S3084" s="11">
        <f>(((J3084/60)/60)/24)+DATE(1970,1,1)+(-8/24)</f>
        <v>42293.589652777773</v>
      </c>
      <c r="T3084" s="11">
        <f>(((I3084/60)/60)/24)+DATE(1970,1,1)+(-8/24)</f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>LEFT(N3085,SEARCH("/",N3085)-1)</f>
        <v>theater</v>
      </c>
      <c r="R3085" t="str">
        <f>RIGHT(N3085,LEN(N3085)-SEARCH("/",N3085))</f>
        <v>spaces</v>
      </c>
      <c r="S3085" s="11">
        <f>(((J3085/60)/60)/24)+DATE(1970,1,1)+(-8/24)</f>
        <v>41853.230069444442</v>
      </c>
      <c r="T3085" s="11">
        <f>(((I3085/60)/60)/24)+DATE(1970,1,1)+(-8/24)</f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>LEFT(N3086,SEARCH("/",N3086)-1)</f>
        <v>theater</v>
      </c>
      <c r="R3086" t="str">
        <f>RIGHT(N3086,LEN(N3086)-SEARCH("/",N3086))</f>
        <v>spaces</v>
      </c>
      <c r="S3086" s="11">
        <f>(((J3086/60)/60)/24)+DATE(1970,1,1)+(-8/24)</f>
        <v>42100.390405092585</v>
      </c>
      <c r="T3086" s="11">
        <f>(((I3086/60)/60)/24)+DATE(1970,1,1)+(-8/24)</f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>LEFT(N3087,SEARCH("/",N3087)-1)</f>
        <v>theater</v>
      </c>
      <c r="R3087" t="str">
        <f>RIGHT(N3087,LEN(N3087)-SEARCH("/",N3087))</f>
        <v>spaces</v>
      </c>
      <c r="S3087" s="11">
        <f>(((J3087/60)/60)/24)+DATE(1970,1,1)+(-8/24)</f>
        <v>42246.550451388881</v>
      </c>
      <c r="T3087" s="11">
        <f>(((I3087/60)/60)/24)+DATE(1970,1,1)+(-8/24)</f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>LEFT(N3088,SEARCH("/",N3088)-1)</f>
        <v>theater</v>
      </c>
      <c r="R3088" t="str">
        <f>RIGHT(N3088,LEN(N3088)-SEARCH("/",N3088))</f>
        <v>spaces</v>
      </c>
      <c r="S3088" s="11">
        <f>(((J3088/60)/60)/24)+DATE(1970,1,1)+(-8/24)</f>
        <v>42173.337488425925</v>
      </c>
      <c r="T3088" s="11">
        <f>(((I3088/60)/60)/24)+DATE(1970,1,1)+(-8/24)</f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>LEFT(N3089,SEARCH("/",N3089)-1)</f>
        <v>theater</v>
      </c>
      <c r="R3089" t="str">
        <f>RIGHT(N3089,LEN(N3089)-SEARCH("/",N3089))</f>
        <v>spaces</v>
      </c>
      <c r="S3089" s="11">
        <f>(((J3089/60)/60)/24)+DATE(1970,1,1)+(-8/24)</f>
        <v>42664.817013888889</v>
      </c>
      <c r="T3089" s="11">
        <f>(((I3089/60)/60)/24)+DATE(1970,1,1)+(-8/24)</f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>LEFT(N3090,SEARCH("/",N3090)-1)</f>
        <v>theater</v>
      </c>
      <c r="R3090" t="str">
        <f>RIGHT(N3090,LEN(N3090)-SEARCH("/",N3090))</f>
        <v>spaces</v>
      </c>
      <c r="S3090" s="11">
        <f>(((J3090/60)/60)/24)+DATE(1970,1,1)+(-8/24)</f>
        <v>41981.238969907405</v>
      </c>
      <c r="T3090" s="11">
        <f>(((I3090/60)/60)/24)+DATE(1970,1,1)+(-8/24)</f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>LEFT(N3091,SEARCH("/",N3091)-1)</f>
        <v>theater</v>
      </c>
      <c r="R3091" t="str">
        <f>RIGHT(N3091,LEN(N3091)-SEARCH("/",N3091))</f>
        <v>spaces</v>
      </c>
      <c r="S3091" s="11">
        <f>(((J3091/60)/60)/24)+DATE(1970,1,1)+(-8/24)</f>
        <v>42528.209293981483</v>
      </c>
      <c r="T3091" s="11">
        <f>(((I3091/60)/60)/24)+DATE(1970,1,1)+(-8/24)</f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>LEFT(N3092,SEARCH("/",N3092)-1)</f>
        <v>theater</v>
      </c>
      <c r="R3092" t="str">
        <f>RIGHT(N3092,LEN(N3092)-SEARCH("/",N3092))</f>
        <v>spaces</v>
      </c>
      <c r="S3092" s="11">
        <f>(((J3092/60)/60)/24)+DATE(1970,1,1)+(-8/24)</f>
        <v>42065.485474537032</v>
      </c>
      <c r="T3092" s="11">
        <f>(((I3092/60)/60)/24)+DATE(1970,1,1)+(-8/24)</f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>LEFT(N3093,SEARCH("/",N3093)-1)</f>
        <v>theater</v>
      </c>
      <c r="R3093" t="str">
        <f>RIGHT(N3093,LEN(N3093)-SEARCH("/",N3093))</f>
        <v>spaces</v>
      </c>
      <c r="S3093" s="11">
        <f>(((J3093/60)/60)/24)+DATE(1970,1,1)+(-8/24)</f>
        <v>42566.615081018514</v>
      </c>
      <c r="T3093" s="11">
        <f>(((I3093/60)/60)/24)+DATE(1970,1,1)+(-8/24)</f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>LEFT(N3094,SEARCH("/",N3094)-1)</f>
        <v>theater</v>
      </c>
      <c r="R3094" t="str">
        <f>RIGHT(N3094,LEN(N3094)-SEARCH("/",N3094))</f>
        <v>spaces</v>
      </c>
      <c r="S3094" s="11">
        <f>(((J3094/60)/60)/24)+DATE(1970,1,1)+(-8/24)</f>
        <v>42255.28601851852</v>
      </c>
      <c r="T3094" s="11">
        <f>(((I3094/60)/60)/24)+DATE(1970,1,1)+(-8/24)</f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>LEFT(N3095,SEARCH("/",N3095)-1)</f>
        <v>theater</v>
      </c>
      <c r="R3095" t="str">
        <f>RIGHT(N3095,LEN(N3095)-SEARCH("/",N3095))</f>
        <v>spaces</v>
      </c>
      <c r="S3095" s="11">
        <f>(((J3095/60)/60)/24)+DATE(1970,1,1)+(-8/24)</f>
        <v>41760.575706018513</v>
      </c>
      <c r="T3095" s="11">
        <f>(((I3095/60)/60)/24)+DATE(1970,1,1)+(-8/24)</f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>LEFT(N3096,SEARCH("/",N3096)-1)</f>
        <v>theater</v>
      </c>
      <c r="R3096" t="str">
        <f>RIGHT(N3096,LEN(N3096)-SEARCH("/",N3096))</f>
        <v>spaces</v>
      </c>
      <c r="S3096" s="11">
        <f>(((J3096/60)/60)/24)+DATE(1970,1,1)+(-8/24)</f>
        <v>42207.462453703702</v>
      </c>
      <c r="T3096" s="11">
        <f>(((I3096/60)/60)/24)+DATE(1970,1,1)+(-8/24)</f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>LEFT(N3097,SEARCH("/",N3097)-1)</f>
        <v>theater</v>
      </c>
      <c r="R3097" t="str">
        <f>RIGHT(N3097,LEN(N3097)-SEARCH("/",N3097))</f>
        <v>spaces</v>
      </c>
      <c r="S3097" s="11">
        <f>(((J3097/60)/60)/24)+DATE(1970,1,1)+(-8/24)</f>
        <v>42522.69189814815</v>
      </c>
      <c r="T3097" s="11">
        <f>(((I3097/60)/60)/24)+DATE(1970,1,1)+(-8/24)</f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>LEFT(N3098,SEARCH("/",N3098)-1)</f>
        <v>theater</v>
      </c>
      <c r="R3098" t="str">
        <f>RIGHT(N3098,LEN(N3098)-SEARCH("/",N3098))</f>
        <v>spaces</v>
      </c>
      <c r="S3098" s="11">
        <f>(((J3098/60)/60)/24)+DATE(1970,1,1)+(-8/24)</f>
        <v>42114.492199074077</v>
      </c>
      <c r="T3098" s="11">
        <f>(((I3098/60)/60)/24)+DATE(1970,1,1)+(-8/24)</f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>LEFT(N3099,SEARCH("/",N3099)-1)</f>
        <v>theater</v>
      </c>
      <c r="R3099" t="str">
        <f>RIGHT(N3099,LEN(N3099)-SEARCH("/",N3099))</f>
        <v>spaces</v>
      </c>
      <c r="S3099" s="11">
        <f>(((J3099/60)/60)/24)+DATE(1970,1,1)+(-8/24)</f>
        <v>42629.17015046296</v>
      </c>
      <c r="T3099" s="11">
        <f>(((I3099/60)/60)/24)+DATE(1970,1,1)+(-8/24)</f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>LEFT(N3100,SEARCH("/",N3100)-1)</f>
        <v>theater</v>
      </c>
      <c r="R3100" t="str">
        <f>RIGHT(N3100,LEN(N3100)-SEARCH("/",N3100))</f>
        <v>spaces</v>
      </c>
      <c r="S3100" s="11">
        <f>(((J3100/60)/60)/24)+DATE(1970,1,1)+(-8/24)</f>
        <v>42359.45890046296</v>
      </c>
      <c r="T3100" s="11">
        <f>(((I3100/60)/60)/24)+DATE(1970,1,1)+(-8/24)</f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>LEFT(N3101,SEARCH("/",N3101)-1)</f>
        <v>theater</v>
      </c>
      <c r="R3101" t="str">
        <f>RIGHT(N3101,LEN(N3101)-SEARCH("/",N3101))</f>
        <v>spaces</v>
      </c>
      <c r="S3101" s="11">
        <f>(((J3101/60)/60)/24)+DATE(1970,1,1)+(-8/24)</f>
        <v>42381.856377314813</v>
      </c>
      <c r="T3101" s="11">
        <f>(((I3101/60)/60)/24)+DATE(1970,1,1)+(-8/24)</f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>LEFT(N3102,SEARCH("/",N3102)-1)</f>
        <v>theater</v>
      </c>
      <c r="R3102" t="str">
        <f>RIGHT(N3102,LEN(N3102)-SEARCH("/",N3102))</f>
        <v>spaces</v>
      </c>
      <c r="S3102" s="11">
        <f>(((J3102/60)/60)/24)+DATE(1970,1,1)+(-8/24)</f>
        <v>41902.2890625</v>
      </c>
      <c r="T3102" s="11">
        <f>(((I3102/60)/60)/24)+DATE(1970,1,1)+(-8/24)</f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>LEFT(N3103,SEARCH("/",N3103)-1)</f>
        <v>theater</v>
      </c>
      <c r="R3103" t="str">
        <f>RIGHT(N3103,LEN(N3103)-SEARCH("/",N3103))</f>
        <v>spaces</v>
      </c>
      <c r="S3103" s="11">
        <f>(((J3103/60)/60)/24)+DATE(1970,1,1)+(-8/24)</f>
        <v>42171.050196759257</v>
      </c>
      <c r="T3103" s="11">
        <f>(((I3103/60)/60)/24)+DATE(1970,1,1)+(-8/24)</f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>LEFT(N3104,SEARCH("/",N3104)-1)</f>
        <v>theater</v>
      </c>
      <c r="R3104" t="str">
        <f>RIGHT(N3104,LEN(N3104)-SEARCH("/",N3104))</f>
        <v>spaces</v>
      </c>
      <c r="S3104" s="11">
        <f>(((J3104/60)/60)/24)+DATE(1970,1,1)+(-8/24)</f>
        <v>42555.007152777776</v>
      </c>
      <c r="T3104" s="11">
        <f>(((I3104/60)/60)/24)+DATE(1970,1,1)+(-8/24)</f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>LEFT(N3105,SEARCH("/",N3105)-1)</f>
        <v>theater</v>
      </c>
      <c r="R3105" t="str">
        <f>RIGHT(N3105,LEN(N3105)-SEARCH("/",N3105))</f>
        <v>spaces</v>
      </c>
      <c r="S3105" s="11">
        <f>(((J3105/60)/60)/24)+DATE(1970,1,1)+(-8/24)</f>
        <v>42106.82298611111</v>
      </c>
      <c r="T3105" s="11">
        <f>(((I3105/60)/60)/24)+DATE(1970,1,1)+(-8/24)</f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>LEFT(N3106,SEARCH("/",N3106)-1)</f>
        <v>theater</v>
      </c>
      <c r="R3106" t="str">
        <f>RIGHT(N3106,LEN(N3106)-SEARCH("/",N3106))</f>
        <v>spaces</v>
      </c>
      <c r="S3106" s="11">
        <f>(((J3106/60)/60)/24)+DATE(1970,1,1)+(-8/24)</f>
        <v>42006.57535879629</v>
      </c>
      <c r="T3106" s="11">
        <f>(((I3106/60)/60)/24)+DATE(1970,1,1)+(-8/24)</f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>LEFT(N3107,SEARCH("/",N3107)-1)</f>
        <v>theater</v>
      </c>
      <c r="R3107" t="str">
        <f>RIGHT(N3107,LEN(N3107)-SEARCH("/",N3107))</f>
        <v>spaces</v>
      </c>
      <c r="S3107" s="11">
        <f>(((J3107/60)/60)/24)+DATE(1970,1,1)+(-8/24)</f>
        <v>41876.385601851849</v>
      </c>
      <c r="T3107" s="11">
        <f>(((I3107/60)/60)/24)+DATE(1970,1,1)+(-8/24)</f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>LEFT(N3108,SEARCH("/",N3108)-1)</f>
        <v>theater</v>
      </c>
      <c r="R3108" t="str">
        <f>RIGHT(N3108,LEN(N3108)-SEARCH("/",N3108))</f>
        <v>spaces</v>
      </c>
      <c r="S3108" s="11">
        <f>(((J3108/60)/60)/24)+DATE(1970,1,1)+(-8/24)</f>
        <v>42241.09578703704</v>
      </c>
      <c r="T3108" s="11">
        <f>(((I3108/60)/60)/24)+DATE(1970,1,1)+(-8/24)</f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>LEFT(N3109,SEARCH("/",N3109)-1)</f>
        <v>theater</v>
      </c>
      <c r="R3109" t="str">
        <f>RIGHT(N3109,LEN(N3109)-SEARCH("/",N3109))</f>
        <v>spaces</v>
      </c>
      <c r="S3109" s="11">
        <f>(((J3109/60)/60)/24)+DATE(1970,1,1)+(-8/24)</f>
        <v>42128.480914351843</v>
      </c>
      <c r="T3109" s="11">
        <f>(((I3109/60)/60)/24)+DATE(1970,1,1)+(-8/24)</f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>LEFT(N3110,SEARCH("/",N3110)-1)</f>
        <v>theater</v>
      </c>
      <c r="R3110" t="str">
        <f>RIGHT(N3110,LEN(N3110)-SEARCH("/",N3110))</f>
        <v>spaces</v>
      </c>
      <c r="S3110" s="11">
        <f>(((J3110/60)/60)/24)+DATE(1970,1,1)+(-8/24)</f>
        <v>42062.34715277778</v>
      </c>
      <c r="T3110" s="11">
        <f>(((I3110/60)/60)/24)+DATE(1970,1,1)+(-8/24)</f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>LEFT(N3111,SEARCH("/",N3111)-1)</f>
        <v>theater</v>
      </c>
      <c r="R3111" t="str">
        <f>RIGHT(N3111,LEN(N3111)-SEARCH("/",N3111))</f>
        <v>spaces</v>
      </c>
      <c r="S3111" s="11">
        <f>(((J3111/60)/60)/24)+DATE(1970,1,1)+(-8/24)</f>
        <v>41843.791782407403</v>
      </c>
      <c r="T3111" s="11">
        <f>(((I3111/60)/60)/24)+DATE(1970,1,1)+(-8/24)</f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>LEFT(N3112,SEARCH("/",N3112)-1)</f>
        <v>theater</v>
      </c>
      <c r="R3112" t="str">
        <f>RIGHT(N3112,LEN(N3112)-SEARCH("/",N3112))</f>
        <v>spaces</v>
      </c>
      <c r="S3112" s="11">
        <f>(((J3112/60)/60)/24)+DATE(1970,1,1)+(-8/24)</f>
        <v>42744.698136574072</v>
      </c>
      <c r="T3112" s="11">
        <f>(((I3112/60)/60)/24)+DATE(1970,1,1)+(-8/24)</f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>LEFT(N3113,SEARCH("/",N3113)-1)</f>
        <v>theater</v>
      </c>
      <c r="R3113" t="str">
        <f>RIGHT(N3113,LEN(N3113)-SEARCH("/",N3113))</f>
        <v>spaces</v>
      </c>
      <c r="S3113" s="11">
        <f>(((J3113/60)/60)/24)+DATE(1970,1,1)+(-8/24)</f>
        <v>41885.26180555555</v>
      </c>
      <c r="T3113" s="11">
        <f>(((I3113/60)/60)/24)+DATE(1970,1,1)+(-8/24)</f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>LEFT(N3114,SEARCH("/",N3114)-1)</f>
        <v>theater</v>
      </c>
      <c r="R3114" t="str">
        <f>RIGHT(N3114,LEN(N3114)-SEARCH("/",N3114))</f>
        <v>spaces</v>
      </c>
      <c r="S3114" s="11">
        <f>(((J3114/60)/60)/24)+DATE(1970,1,1)+(-8/24)</f>
        <v>42614.788587962961</v>
      </c>
      <c r="T3114" s="11">
        <f>(((I3114/60)/60)/24)+DATE(1970,1,1)+(-8/24)</f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>LEFT(N3115,SEARCH("/",N3115)-1)</f>
        <v>theater</v>
      </c>
      <c r="R3115" t="str">
        <f>RIGHT(N3115,LEN(N3115)-SEARCH("/",N3115))</f>
        <v>spaces</v>
      </c>
      <c r="S3115" s="11">
        <f>(((J3115/60)/60)/24)+DATE(1970,1,1)+(-8/24)</f>
        <v>42081.397939814815</v>
      </c>
      <c r="T3115" s="11">
        <f>(((I3115/60)/60)/24)+DATE(1970,1,1)+(-8/24)</f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>LEFT(N3116,SEARCH("/",N3116)-1)</f>
        <v>theater</v>
      </c>
      <c r="R3116" t="str">
        <f>RIGHT(N3116,LEN(N3116)-SEARCH("/",N3116))</f>
        <v>spaces</v>
      </c>
      <c r="S3116" s="11">
        <f>(((J3116/60)/60)/24)+DATE(1970,1,1)+(-8/24)</f>
        <v>41843.29918981481</v>
      </c>
      <c r="T3116" s="11">
        <f>(((I3116/60)/60)/24)+DATE(1970,1,1)+(-8/24)</f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>LEFT(N3117,SEARCH("/",N3117)-1)</f>
        <v>theater</v>
      </c>
      <c r="R3117" t="str">
        <f>RIGHT(N3117,LEN(N3117)-SEARCH("/",N3117))</f>
        <v>spaces</v>
      </c>
      <c r="S3117" s="11">
        <f>(((J3117/60)/60)/24)+DATE(1970,1,1)+(-8/24)</f>
        <v>42496.113738425927</v>
      </c>
      <c r="T3117" s="11">
        <f>(((I3117/60)/60)/24)+DATE(1970,1,1)+(-8/24)</f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>LEFT(N3118,SEARCH("/",N3118)-1)</f>
        <v>theater</v>
      </c>
      <c r="R3118" t="str">
        <f>RIGHT(N3118,LEN(N3118)-SEARCH("/",N3118))</f>
        <v>spaces</v>
      </c>
      <c r="S3118" s="11">
        <f>(((J3118/60)/60)/24)+DATE(1970,1,1)+(-8/24)</f>
        <v>42081.18200231481</v>
      </c>
      <c r="T3118" s="11">
        <f>(((I3118/60)/60)/24)+DATE(1970,1,1)+(-8/24)</f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>LEFT(N3119,SEARCH("/",N3119)-1)</f>
        <v>theater</v>
      </c>
      <c r="R3119" t="str">
        <f>RIGHT(N3119,LEN(N3119)-SEARCH("/",N3119))</f>
        <v>spaces</v>
      </c>
      <c r="S3119" s="11">
        <f>(((J3119/60)/60)/24)+DATE(1970,1,1)+(-8/24)</f>
        <v>42509.041203703695</v>
      </c>
      <c r="T3119" s="11">
        <f>(((I3119/60)/60)/24)+DATE(1970,1,1)+(-8/24)</f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>LEFT(N3120,SEARCH("/",N3120)-1)</f>
        <v>theater</v>
      </c>
      <c r="R3120" t="str">
        <f>RIGHT(N3120,LEN(N3120)-SEARCH("/",N3120))</f>
        <v>spaces</v>
      </c>
      <c r="S3120" s="11">
        <f>(((J3120/60)/60)/24)+DATE(1970,1,1)+(-8/24)</f>
        <v>42534.316238425927</v>
      </c>
      <c r="T3120" s="11">
        <f>(((I3120/60)/60)/24)+DATE(1970,1,1)+(-8/24)</f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>LEFT(N3121,SEARCH("/",N3121)-1)</f>
        <v>theater</v>
      </c>
      <c r="R3121" t="str">
        <f>RIGHT(N3121,LEN(N3121)-SEARCH("/",N3121))</f>
        <v>spaces</v>
      </c>
      <c r="S3121" s="11">
        <f>(((J3121/60)/60)/24)+DATE(1970,1,1)+(-8/24)</f>
        <v>42059.712175925924</v>
      </c>
      <c r="T3121" s="11">
        <f>(((I3121/60)/60)/24)+DATE(1970,1,1)+(-8/24)</f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>LEFT(N3122,SEARCH("/",N3122)-1)</f>
        <v>theater</v>
      </c>
      <c r="R3122" t="str">
        <f>RIGHT(N3122,LEN(N3122)-SEARCH("/",N3122))</f>
        <v>spaces</v>
      </c>
      <c r="S3122" s="11">
        <f>(((J3122/60)/60)/24)+DATE(1970,1,1)+(-8/24)</f>
        <v>42435.608749999999</v>
      </c>
      <c r="T3122" s="11">
        <f>(((I3122/60)/60)/24)+DATE(1970,1,1)+(-8/24)</f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>LEFT(N3123,SEARCH("/",N3123)-1)</f>
        <v>theater</v>
      </c>
      <c r="R3123" t="str">
        <f>RIGHT(N3123,LEN(N3123)-SEARCH("/",N3123))</f>
        <v>spaces</v>
      </c>
      <c r="S3123" s="11">
        <f>(((J3123/60)/60)/24)+DATE(1970,1,1)+(-8/24)</f>
        <v>41848.346469907403</v>
      </c>
      <c r="T3123" s="11">
        <f>(((I3123/60)/60)/24)+DATE(1970,1,1)+(-8/24)</f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>LEFT(N3124,SEARCH("/",N3124)-1)</f>
        <v>theater</v>
      </c>
      <c r="R3124" t="str">
        <f>RIGHT(N3124,LEN(N3124)-SEARCH("/",N3124))</f>
        <v>spaces</v>
      </c>
      <c r="S3124" s="11">
        <f>(((J3124/60)/60)/24)+DATE(1970,1,1)+(-8/24)</f>
        <v>42678.598749999997</v>
      </c>
      <c r="T3124" s="11">
        <f>(((I3124/60)/60)/24)+DATE(1970,1,1)+(-8/24)</f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>LEFT(N3125,SEARCH("/",N3125)-1)</f>
        <v>theater</v>
      </c>
      <c r="R3125" t="str">
        <f>RIGHT(N3125,LEN(N3125)-SEARCH("/",N3125))</f>
        <v>spaces</v>
      </c>
      <c r="S3125" s="11">
        <f>(((J3125/60)/60)/24)+DATE(1970,1,1)+(-8/24)</f>
        <v>42530.659699074073</v>
      </c>
      <c r="T3125" s="11">
        <f>(((I3125/60)/60)/24)+DATE(1970,1,1)+(-8/24)</f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>LEFT(N3126,SEARCH("/",N3126)-1)</f>
        <v>theater</v>
      </c>
      <c r="R3126" t="str">
        <f>RIGHT(N3126,LEN(N3126)-SEARCH("/",N3126))</f>
        <v>spaces</v>
      </c>
      <c r="S3126" s="11">
        <f>(((J3126/60)/60)/24)+DATE(1970,1,1)+(-8/24)</f>
        <v>41977.446770833332</v>
      </c>
      <c r="T3126" s="11">
        <f>(((I3126/60)/60)/24)+DATE(1970,1,1)+(-8/24)</f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>LEFT(N3127,SEARCH("/",N3127)-1)</f>
        <v>theater</v>
      </c>
      <c r="R3127" t="str">
        <f>RIGHT(N3127,LEN(N3127)-SEARCH("/",N3127))</f>
        <v>spaces</v>
      </c>
      <c r="S3127" s="11">
        <f>(((J3127/60)/60)/24)+DATE(1970,1,1)+(-8/24)</f>
        <v>42345.873518518514</v>
      </c>
      <c r="T3127" s="11">
        <f>(((I3127/60)/60)/24)+DATE(1970,1,1)+(-8/24)</f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>LEFT(N3128,SEARCH("/",N3128)-1)</f>
        <v>theater</v>
      </c>
      <c r="R3128" t="str">
        <f>RIGHT(N3128,LEN(N3128)-SEARCH("/",N3128))</f>
        <v>spaces</v>
      </c>
      <c r="S3128" s="11">
        <f>(((J3128/60)/60)/24)+DATE(1970,1,1)+(-8/24)</f>
        <v>42426.684745370374</v>
      </c>
      <c r="T3128" s="11">
        <f>(((I3128/60)/60)/24)+DATE(1970,1,1)+(-8/24)</f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>LEFT(N3129,SEARCH("/",N3129)-1)</f>
        <v>theater</v>
      </c>
      <c r="R3129" t="str">
        <f>RIGHT(N3129,LEN(N3129)-SEARCH("/",N3129))</f>
        <v>spaces</v>
      </c>
      <c r="S3129" s="11">
        <f>(((J3129/60)/60)/24)+DATE(1970,1,1)+(-8/24)</f>
        <v>42034.523483796293</v>
      </c>
      <c r="T3129" s="11">
        <f>(((I3129/60)/60)/24)+DATE(1970,1,1)+(-8/24)</f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>LEFT(N3130,SEARCH("/",N3130)-1)</f>
        <v>theater</v>
      </c>
      <c r="R3130" t="str">
        <f>RIGHT(N3130,LEN(N3130)-SEARCH("/",N3130))</f>
        <v>plays</v>
      </c>
      <c r="S3130" s="11">
        <f>(((J3130/60)/60)/24)+DATE(1970,1,1)+(-8/24)</f>
        <v>42780.492372685178</v>
      </c>
      <c r="T3130" s="11">
        <f>(((I3130/60)/60)/24)+DATE(1970,1,1)+(-8/24)</f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>LEFT(N3131,SEARCH("/",N3131)-1)</f>
        <v>theater</v>
      </c>
      <c r="R3131" t="str">
        <f>RIGHT(N3131,LEN(N3131)-SEARCH("/",N3131))</f>
        <v>plays</v>
      </c>
      <c r="S3131" s="11">
        <f>(((J3131/60)/60)/24)+DATE(1970,1,1)+(-8/24)</f>
        <v>42803.509479166663</v>
      </c>
      <c r="T3131" s="11">
        <f>(((I3131/60)/60)/24)+DATE(1970,1,1)+(-8/24)</f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>LEFT(N3132,SEARCH("/",N3132)-1)</f>
        <v>theater</v>
      </c>
      <c r="R3132" t="str">
        <f>RIGHT(N3132,LEN(N3132)-SEARCH("/",N3132))</f>
        <v>plays</v>
      </c>
      <c r="S3132" s="11">
        <f>(((J3132/60)/60)/24)+DATE(1970,1,1)+(-8/24)</f>
        <v>42808.306898148141</v>
      </c>
      <c r="T3132" s="11">
        <f>(((I3132/60)/60)/24)+DATE(1970,1,1)+(-8/24)</f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>LEFT(N3133,SEARCH("/",N3133)-1)</f>
        <v>theater</v>
      </c>
      <c r="R3133" t="str">
        <f>RIGHT(N3133,LEN(N3133)-SEARCH("/",N3133))</f>
        <v>plays</v>
      </c>
      <c r="S3133" s="11">
        <f>(((J3133/60)/60)/24)+DATE(1970,1,1)+(-8/24)</f>
        <v>42803.245891203704</v>
      </c>
      <c r="T3133" s="11">
        <f>(((I3133/60)/60)/24)+DATE(1970,1,1)+(-8/24)</f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>LEFT(N3134,SEARCH("/",N3134)-1)</f>
        <v>theater</v>
      </c>
      <c r="R3134" t="str">
        <f>RIGHT(N3134,LEN(N3134)-SEARCH("/",N3134))</f>
        <v>plays</v>
      </c>
      <c r="S3134" s="11">
        <f>(((J3134/60)/60)/24)+DATE(1970,1,1)+(-8/24)</f>
        <v>42786.016898148147</v>
      </c>
      <c r="T3134" s="11">
        <f>(((I3134/60)/60)/24)+DATE(1970,1,1)+(-8/24)</f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>LEFT(N3135,SEARCH("/",N3135)-1)</f>
        <v>theater</v>
      </c>
      <c r="R3135" t="str">
        <f>RIGHT(N3135,LEN(N3135)-SEARCH("/",N3135))</f>
        <v>plays</v>
      </c>
      <c r="S3135" s="11">
        <f>(((J3135/60)/60)/24)+DATE(1970,1,1)+(-8/24)</f>
        <v>42788.231874999998</v>
      </c>
      <c r="T3135" s="11">
        <f>(((I3135/60)/60)/24)+DATE(1970,1,1)+(-8/24)</f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>LEFT(N3136,SEARCH("/",N3136)-1)</f>
        <v>theater</v>
      </c>
      <c r="R3136" t="str">
        <f>RIGHT(N3136,LEN(N3136)-SEARCH("/",N3136))</f>
        <v>plays</v>
      </c>
      <c r="S3136" s="11">
        <f>(((J3136/60)/60)/24)+DATE(1970,1,1)+(-8/24)</f>
        <v>42800.386793981481</v>
      </c>
      <c r="T3136" s="11">
        <f>(((I3136/60)/60)/24)+DATE(1970,1,1)+(-8/24)</f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>LEFT(N3137,SEARCH("/",N3137)-1)</f>
        <v>theater</v>
      </c>
      <c r="R3137" t="str">
        <f>RIGHT(N3137,LEN(N3137)-SEARCH("/",N3137))</f>
        <v>plays</v>
      </c>
      <c r="S3137" s="11">
        <f>(((J3137/60)/60)/24)+DATE(1970,1,1)+(-8/24)</f>
        <v>42806.818530092591</v>
      </c>
      <c r="T3137" s="11">
        <f>(((I3137/60)/60)/24)+DATE(1970,1,1)+(-8/24)</f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>LEFT(N3138,SEARCH("/",N3138)-1)</f>
        <v>theater</v>
      </c>
      <c r="R3138" t="str">
        <f>RIGHT(N3138,LEN(N3138)-SEARCH("/",N3138))</f>
        <v>plays</v>
      </c>
      <c r="S3138" s="11">
        <f>(((J3138/60)/60)/24)+DATE(1970,1,1)+(-8/24)</f>
        <v>42789.12909722222</v>
      </c>
      <c r="T3138" s="11">
        <f>(((I3138/60)/60)/24)+DATE(1970,1,1)+(-8/24)</f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>LEFT(N3139,SEARCH("/",N3139)-1)</f>
        <v>theater</v>
      </c>
      <c r="R3139" t="str">
        <f>RIGHT(N3139,LEN(N3139)-SEARCH("/",N3139))</f>
        <v>plays</v>
      </c>
      <c r="S3139" s="11">
        <f>(((J3139/60)/60)/24)+DATE(1970,1,1)+(-8/24)</f>
        <v>42807.551724537036</v>
      </c>
      <c r="T3139" s="11">
        <f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>LEFT(N3140,SEARCH("/",N3140)-1)</f>
        <v>theater</v>
      </c>
      <c r="R3140" t="str">
        <f>RIGHT(N3140,LEN(N3140)-SEARCH("/",N3140))</f>
        <v>plays</v>
      </c>
      <c r="S3140" s="11">
        <f>(((J3140/60)/60)/24)+DATE(1970,1,1)+(-8/24)</f>
        <v>42809.312581018516</v>
      </c>
      <c r="T3140" s="11">
        <f>(((I3140/60)/60)/24)+DATE(1970,1,1)+(-8/24)</f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>LEFT(N3141,SEARCH("/",N3141)-1)</f>
        <v>theater</v>
      </c>
      <c r="R3141" t="str">
        <f>RIGHT(N3141,LEN(N3141)-SEARCH("/",N3141))</f>
        <v>plays</v>
      </c>
      <c r="S3141" s="11">
        <f>(((J3141/60)/60)/24)+DATE(1970,1,1)+(-8/24)</f>
        <v>42784.937037037038</v>
      </c>
      <c r="T3141" s="11">
        <f>(((I3141/60)/60)/24)+DATE(1970,1,1)+(-8/24)</f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>LEFT(N3142,SEARCH("/",N3142)-1)</f>
        <v>theater</v>
      </c>
      <c r="R3142" t="str">
        <f>RIGHT(N3142,LEN(N3142)-SEARCH("/",N3142))</f>
        <v>plays</v>
      </c>
      <c r="S3142" s="11">
        <f>(((J3142/60)/60)/24)+DATE(1970,1,1)+(-8/24)</f>
        <v>42802.385451388887</v>
      </c>
      <c r="T3142" s="11">
        <f>(((I3142/60)/60)/24)+DATE(1970,1,1)+(-8/24)</f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>LEFT(N3143,SEARCH("/",N3143)-1)</f>
        <v>theater</v>
      </c>
      <c r="R3143" t="str">
        <f>RIGHT(N3143,LEN(N3143)-SEARCH("/",N3143))</f>
        <v>plays</v>
      </c>
      <c r="S3143" s="11">
        <f>(((J3143/60)/60)/24)+DATE(1970,1,1)+(-8/24)</f>
        <v>42800.42</v>
      </c>
      <c r="T3143" s="11">
        <f>(((I3143/60)/60)/24)+DATE(1970,1,1)+(-8/24)</f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>LEFT(N3144,SEARCH("/",N3144)-1)</f>
        <v>theater</v>
      </c>
      <c r="R3144" t="str">
        <f>RIGHT(N3144,LEN(N3144)-SEARCH("/",N3144))</f>
        <v>plays</v>
      </c>
      <c r="S3144" s="11">
        <f>(((J3144/60)/60)/24)+DATE(1970,1,1)+(-8/24)</f>
        <v>42783.179849537039</v>
      </c>
      <c r="T3144" s="11">
        <f>(((I3144/60)/60)/24)+DATE(1970,1,1)+(-8/24)</f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>LEFT(N3145,SEARCH("/",N3145)-1)</f>
        <v>theater</v>
      </c>
      <c r="R3145" t="str">
        <f>RIGHT(N3145,LEN(N3145)-SEARCH("/",N3145))</f>
        <v>plays</v>
      </c>
      <c r="S3145" s="11">
        <f>(((J3145/60)/60)/24)+DATE(1970,1,1)+(-8/24)</f>
        <v>42808.024953703702</v>
      </c>
      <c r="T3145" s="11">
        <f>(((I3145/60)/60)/24)+DATE(1970,1,1)+(-8/24)</f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>LEFT(N3146,SEARCH("/",N3146)-1)</f>
        <v>theater</v>
      </c>
      <c r="R3146" t="str">
        <f>RIGHT(N3146,LEN(N3146)-SEARCH("/",N3146))</f>
        <v>plays</v>
      </c>
      <c r="S3146" s="11">
        <f>(((J3146/60)/60)/24)+DATE(1970,1,1)+(-8/24)</f>
        <v>42796.204942129632</v>
      </c>
      <c r="T3146" s="11">
        <f>(((I3146/60)/60)/24)+DATE(1970,1,1)+(-8/24)</f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>LEFT(N3147,SEARCH("/",N3147)-1)</f>
        <v>theater</v>
      </c>
      <c r="R3147" t="str">
        <f>RIGHT(N3147,LEN(N3147)-SEARCH("/",N3147))</f>
        <v>plays</v>
      </c>
      <c r="S3147" s="11">
        <f>(((J3147/60)/60)/24)+DATE(1970,1,1)+(-8/24)</f>
        <v>42761.707569444443</v>
      </c>
      <c r="T3147" s="11">
        <f>(((I3147/60)/60)/24)+DATE(1970,1,1)+(-8/24)</f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>LEFT(N3148,SEARCH("/",N3148)-1)</f>
        <v>theater</v>
      </c>
      <c r="R3148" t="str">
        <f>RIGHT(N3148,LEN(N3148)-SEARCH("/",N3148))</f>
        <v>plays</v>
      </c>
      <c r="S3148" s="11">
        <f>(((J3148/60)/60)/24)+DATE(1970,1,1)+(-8/24)</f>
        <v>42796.349143518521</v>
      </c>
      <c r="T3148" s="11">
        <f>(((I3148/60)/60)/24)+DATE(1970,1,1)+(-8/24)</f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>LEFT(N3149,SEARCH("/",N3149)-1)</f>
        <v>theater</v>
      </c>
      <c r="R3149" t="str">
        <f>RIGHT(N3149,LEN(N3149)-SEARCH("/",N3149))</f>
        <v>plays</v>
      </c>
      <c r="S3149" s="11">
        <f>(((J3149/60)/60)/24)+DATE(1970,1,1)+(-8/24)</f>
        <v>41909.636053240742</v>
      </c>
      <c r="T3149" s="11">
        <f>(((I3149/60)/60)/24)+DATE(1970,1,1)+(-8/24)</f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>LEFT(N3150,SEARCH("/",N3150)-1)</f>
        <v>theater</v>
      </c>
      <c r="R3150" t="str">
        <f>RIGHT(N3150,LEN(N3150)-SEARCH("/",N3150))</f>
        <v>plays</v>
      </c>
      <c r="S3150" s="11">
        <f>(((J3150/60)/60)/24)+DATE(1970,1,1)+(-8/24)</f>
        <v>41891.331990740735</v>
      </c>
      <c r="T3150" s="11">
        <f>(((I3150/60)/60)/24)+DATE(1970,1,1)+(-8/24)</f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>LEFT(N3151,SEARCH("/",N3151)-1)</f>
        <v>theater</v>
      </c>
      <c r="R3151" t="str">
        <f>RIGHT(N3151,LEN(N3151)-SEARCH("/",N3151))</f>
        <v>plays</v>
      </c>
      <c r="S3151" s="11">
        <f>(((J3151/60)/60)/24)+DATE(1970,1,1)+(-8/24)</f>
        <v>41225.684027777774</v>
      </c>
      <c r="T3151" s="11">
        <f>(((I3151/60)/60)/24)+DATE(1970,1,1)+(-8/24)</f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>LEFT(N3152,SEARCH("/",N3152)-1)</f>
        <v>theater</v>
      </c>
      <c r="R3152" t="str">
        <f>RIGHT(N3152,LEN(N3152)-SEARCH("/",N3152))</f>
        <v>plays</v>
      </c>
      <c r="S3152" s="11">
        <f>(((J3152/60)/60)/24)+DATE(1970,1,1)+(-8/24)</f>
        <v>40477.930590277778</v>
      </c>
      <c r="T3152" s="11">
        <f>(((I3152/60)/60)/24)+DATE(1970,1,1)+(-8/24)</f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>LEFT(N3153,SEARCH("/",N3153)-1)</f>
        <v>theater</v>
      </c>
      <c r="R3153" t="str">
        <f>RIGHT(N3153,LEN(N3153)-SEARCH("/",N3153))</f>
        <v>plays</v>
      </c>
      <c r="S3153" s="11">
        <f>(((J3153/60)/60)/24)+DATE(1970,1,1)+(-8/24)</f>
        <v>41862.506643518514</v>
      </c>
      <c r="T3153" s="11">
        <f>(((I3153/60)/60)/24)+DATE(1970,1,1)+(-8/24)</f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>LEFT(N3154,SEARCH("/",N3154)-1)</f>
        <v>theater</v>
      </c>
      <c r="R3154" t="str">
        <f>RIGHT(N3154,LEN(N3154)-SEARCH("/",N3154))</f>
        <v>plays</v>
      </c>
      <c r="S3154" s="11">
        <f>(((J3154/60)/60)/24)+DATE(1970,1,1)+(-8/24)</f>
        <v>41550.534340277773</v>
      </c>
      <c r="T3154" s="11">
        <f>(((I3154/60)/60)/24)+DATE(1970,1,1)+(-8/24)</f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>LEFT(N3155,SEARCH("/",N3155)-1)</f>
        <v>theater</v>
      </c>
      <c r="R3155" t="str">
        <f>RIGHT(N3155,LEN(N3155)-SEARCH("/",N3155))</f>
        <v>plays</v>
      </c>
      <c r="S3155" s="11">
        <f>(((J3155/60)/60)/24)+DATE(1970,1,1)+(-8/24)</f>
        <v>40632.821030092593</v>
      </c>
      <c r="T3155" s="11">
        <f>(((I3155/60)/60)/24)+DATE(1970,1,1)+(-8/24)</f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>LEFT(N3156,SEARCH("/",N3156)-1)</f>
        <v>theater</v>
      </c>
      <c r="R3156" t="str">
        <f>RIGHT(N3156,LEN(N3156)-SEARCH("/",N3156))</f>
        <v>plays</v>
      </c>
      <c r="S3156" s="11">
        <f>(((J3156/60)/60)/24)+DATE(1970,1,1)+(-8/24)</f>
        <v>40970.542337962957</v>
      </c>
      <c r="T3156" s="11">
        <f>(((I3156/60)/60)/24)+DATE(1970,1,1)+(-8/24)</f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>LEFT(N3157,SEARCH("/",N3157)-1)</f>
        <v>theater</v>
      </c>
      <c r="R3157" t="str">
        <f>RIGHT(N3157,LEN(N3157)-SEARCH("/",N3157))</f>
        <v>plays</v>
      </c>
      <c r="S3157" s="11">
        <f>(((J3157/60)/60)/24)+DATE(1970,1,1)+(-8/24)</f>
        <v>41233.165798611109</v>
      </c>
      <c r="T3157" s="11">
        <f>(((I3157/60)/60)/24)+DATE(1970,1,1)+(-8/24)</f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>LEFT(N3158,SEARCH("/",N3158)-1)</f>
        <v>theater</v>
      </c>
      <c r="R3158" t="str">
        <f>RIGHT(N3158,LEN(N3158)-SEARCH("/",N3158))</f>
        <v>plays</v>
      </c>
      <c r="S3158" s="11">
        <f>(((J3158/60)/60)/24)+DATE(1970,1,1)+(-8/24)</f>
        <v>41026.619722222218</v>
      </c>
      <c r="T3158" s="11">
        <f>(((I3158/60)/60)/24)+DATE(1970,1,1)+(-8/24)</f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>LEFT(N3159,SEARCH("/",N3159)-1)</f>
        <v>theater</v>
      </c>
      <c r="R3159" t="str">
        <f>RIGHT(N3159,LEN(N3159)-SEARCH("/",N3159))</f>
        <v>plays</v>
      </c>
      <c r="S3159" s="11">
        <f>(((J3159/60)/60)/24)+DATE(1970,1,1)+(-8/24)</f>
        <v>41829.454918981479</v>
      </c>
      <c r="T3159" s="11">
        <f>(((I3159/60)/60)/24)+DATE(1970,1,1)+(-8/24)</f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>LEFT(N3160,SEARCH("/",N3160)-1)</f>
        <v>theater</v>
      </c>
      <c r="R3160" t="str">
        <f>RIGHT(N3160,LEN(N3160)-SEARCH("/",N3160))</f>
        <v>plays</v>
      </c>
      <c r="S3160" s="11">
        <f>(((J3160/60)/60)/24)+DATE(1970,1,1)+(-8/24)</f>
        <v>41447.506388888884</v>
      </c>
      <c r="T3160" s="11">
        <f>(((I3160/60)/60)/24)+DATE(1970,1,1)+(-8/24)</f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>LEFT(N3161,SEARCH("/",N3161)-1)</f>
        <v>theater</v>
      </c>
      <c r="R3161" t="str">
        <f>RIGHT(N3161,LEN(N3161)-SEARCH("/",N3161))</f>
        <v>plays</v>
      </c>
      <c r="S3161" s="11">
        <f>(((J3161/60)/60)/24)+DATE(1970,1,1)+(-8/24)</f>
        <v>40883.733344907407</v>
      </c>
      <c r="T3161" s="11">
        <f>(((I3161/60)/60)/24)+DATE(1970,1,1)+(-8/24)</f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>LEFT(N3162,SEARCH("/",N3162)-1)</f>
        <v>theater</v>
      </c>
      <c r="R3162" t="str">
        <f>RIGHT(N3162,LEN(N3162)-SEARCH("/",N3162))</f>
        <v>plays</v>
      </c>
      <c r="S3162" s="11">
        <f>(((J3162/60)/60)/24)+DATE(1970,1,1)+(-8/24)</f>
        <v>41840.931562499994</v>
      </c>
      <c r="T3162" s="11">
        <f>(((I3162/60)/60)/24)+DATE(1970,1,1)+(-8/24)</f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>LEFT(N3163,SEARCH("/",N3163)-1)</f>
        <v>theater</v>
      </c>
      <c r="R3163" t="str">
        <f>RIGHT(N3163,LEN(N3163)-SEARCH("/",N3163))</f>
        <v>plays</v>
      </c>
      <c r="S3163" s="11">
        <f>(((J3163/60)/60)/24)+DATE(1970,1,1)+(-8/24)</f>
        <v>41897.202800925923</v>
      </c>
      <c r="T3163" s="11">
        <f>(((I3163/60)/60)/24)+DATE(1970,1,1)+(-8/24)</f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>LEFT(N3164,SEARCH("/",N3164)-1)</f>
        <v>theater</v>
      </c>
      <c r="R3164" t="str">
        <f>RIGHT(N3164,LEN(N3164)-SEARCH("/",N3164))</f>
        <v>plays</v>
      </c>
      <c r="S3164" s="11">
        <f>(((J3164/60)/60)/24)+DATE(1970,1,1)+(-8/24)</f>
        <v>41799.35256944444</v>
      </c>
      <c r="T3164" s="11">
        <f>(((I3164/60)/60)/24)+DATE(1970,1,1)+(-8/24)</f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>LEFT(N3165,SEARCH("/",N3165)-1)</f>
        <v>theater</v>
      </c>
      <c r="R3165" t="str">
        <f>RIGHT(N3165,LEN(N3165)-SEARCH("/",N3165))</f>
        <v>plays</v>
      </c>
      <c r="S3165" s="11">
        <f>(((J3165/60)/60)/24)+DATE(1970,1,1)+(-8/24)</f>
        <v>41775.420428240737</v>
      </c>
      <c r="T3165" s="11">
        <f>(((I3165/60)/60)/24)+DATE(1970,1,1)+(-8/24)</f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>LEFT(N3166,SEARCH("/",N3166)-1)</f>
        <v>theater</v>
      </c>
      <c r="R3166" t="str">
        <f>RIGHT(N3166,LEN(N3166)-SEARCH("/",N3166))</f>
        <v>plays</v>
      </c>
      <c r="S3166" s="11">
        <f>(((J3166/60)/60)/24)+DATE(1970,1,1)+(-8/24)</f>
        <v>41766.472395833334</v>
      </c>
      <c r="T3166" s="11">
        <f>(((I3166/60)/60)/24)+DATE(1970,1,1)+(-8/24)</f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>LEFT(N3167,SEARCH("/",N3167)-1)</f>
        <v>theater</v>
      </c>
      <c r="R3167" t="str">
        <f>RIGHT(N3167,LEN(N3167)-SEARCH("/",N3167))</f>
        <v>plays</v>
      </c>
      <c r="S3167" s="11">
        <f>(((J3167/60)/60)/24)+DATE(1970,1,1)+(-8/24)</f>
        <v>40643.825925925921</v>
      </c>
      <c r="T3167" s="11">
        <f>(((I3167/60)/60)/24)+DATE(1970,1,1)+(-8/24)</f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>LEFT(N3168,SEARCH("/",N3168)-1)</f>
        <v>theater</v>
      </c>
      <c r="R3168" t="str">
        <f>RIGHT(N3168,LEN(N3168)-SEARCH("/",N3168))</f>
        <v>plays</v>
      </c>
      <c r="S3168" s="11">
        <f>(((J3168/60)/60)/24)+DATE(1970,1,1)+(-8/24)</f>
        <v>41940.358252314814</v>
      </c>
      <c r="T3168" s="11">
        <f>(((I3168/60)/60)/24)+DATE(1970,1,1)+(-8/24)</f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>LEFT(N3169,SEARCH("/",N3169)-1)</f>
        <v>theater</v>
      </c>
      <c r="R3169" t="str">
        <f>RIGHT(N3169,LEN(N3169)-SEARCH("/",N3169))</f>
        <v>plays</v>
      </c>
      <c r="S3169" s="11">
        <f>(((J3169/60)/60)/24)+DATE(1970,1,1)+(-8/24)</f>
        <v>41838.842372685183</v>
      </c>
      <c r="T3169" s="11">
        <f>(((I3169/60)/60)/24)+DATE(1970,1,1)+(-8/24)</f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>LEFT(N3170,SEARCH("/",N3170)-1)</f>
        <v>theater</v>
      </c>
      <c r="R3170" t="str">
        <f>RIGHT(N3170,LEN(N3170)-SEARCH("/",N3170))</f>
        <v>plays</v>
      </c>
      <c r="S3170" s="11">
        <f>(((J3170/60)/60)/24)+DATE(1970,1,1)+(-8/24)</f>
        <v>41771.772604166668</v>
      </c>
      <c r="T3170" s="11">
        <f>(((I3170/60)/60)/24)+DATE(1970,1,1)+(-8/24)</f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>LEFT(N3171,SEARCH("/",N3171)-1)</f>
        <v>theater</v>
      </c>
      <c r="R3171" t="str">
        <f>RIGHT(N3171,LEN(N3171)-SEARCH("/",N3171))</f>
        <v>plays</v>
      </c>
      <c r="S3171" s="11">
        <f>(((J3171/60)/60)/24)+DATE(1970,1,1)+(-8/24)</f>
        <v>41591.404641203699</v>
      </c>
      <c r="T3171" s="11">
        <f>(((I3171/60)/60)/24)+DATE(1970,1,1)+(-8/24)</f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>LEFT(N3172,SEARCH("/",N3172)-1)</f>
        <v>theater</v>
      </c>
      <c r="R3172" t="str">
        <f>RIGHT(N3172,LEN(N3172)-SEARCH("/",N3172))</f>
        <v>plays</v>
      </c>
      <c r="S3172" s="11">
        <f>(((J3172/60)/60)/24)+DATE(1970,1,1)+(-8/24)</f>
        <v>41788.747037037036</v>
      </c>
      <c r="T3172" s="11">
        <f>(((I3172/60)/60)/24)+DATE(1970,1,1)+(-8/24)</f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>LEFT(N3173,SEARCH("/",N3173)-1)</f>
        <v>theater</v>
      </c>
      <c r="R3173" t="str">
        <f>RIGHT(N3173,LEN(N3173)-SEARCH("/",N3173))</f>
        <v>plays</v>
      </c>
      <c r="S3173" s="11">
        <f>(((J3173/60)/60)/24)+DATE(1970,1,1)+(-8/24)</f>
        <v>42466.274976851848</v>
      </c>
      <c r="T3173" s="11">
        <f>(((I3173/60)/60)/24)+DATE(1970,1,1)+(-8/24)</f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>LEFT(N3174,SEARCH("/",N3174)-1)</f>
        <v>theater</v>
      </c>
      <c r="R3174" t="str">
        <f>RIGHT(N3174,LEN(N3174)-SEARCH("/",N3174))</f>
        <v>plays</v>
      </c>
      <c r="S3174" s="11">
        <f>(((J3174/60)/60)/24)+DATE(1970,1,1)+(-8/24)</f>
        <v>40923.396620370368</v>
      </c>
      <c r="T3174" s="11">
        <f>(((I3174/60)/60)/24)+DATE(1970,1,1)+(-8/24)</f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>LEFT(N3175,SEARCH("/",N3175)-1)</f>
        <v>theater</v>
      </c>
      <c r="R3175" t="str">
        <f>RIGHT(N3175,LEN(N3175)-SEARCH("/",N3175))</f>
        <v>plays</v>
      </c>
      <c r="S3175" s="11">
        <f>(((J3175/60)/60)/24)+DATE(1970,1,1)+(-8/24)</f>
        <v>41878.545046296291</v>
      </c>
      <c r="T3175" s="11">
        <f>(((I3175/60)/60)/24)+DATE(1970,1,1)+(-8/24)</f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>LEFT(N3176,SEARCH("/",N3176)-1)</f>
        <v>theater</v>
      </c>
      <c r="R3176" t="str">
        <f>RIGHT(N3176,LEN(N3176)-SEARCH("/",N3176))</f>
        <v>plays</v>
      </c>
      <c r="S3176" s="11">
        <f>(((J3176/60)/60)/24)+DATE(1970,1,1)+(-8/24)</f>
        <v>41862.531342592592</v>
      </c>
      <c r="T3176" s="11">
        <f>(((I3176/60)/60)/24)+DATE(1970,1,1)+(-8/24)</f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>LEFT(N3177,SEARCH("/",N3177)-1)</f>
        <v>theater</v>
      </c>
      <c r="R3177" t="str">
        <f>RIGHT(N3177,LEN(N3177)-SEARCH("/",N3177))</f>
        <v>plays</v>
      </c>
      <c r="S3177" s="11">
        <f>(((J3177/60)/60)/24)+DATE(1970,1,1)+(-8/24)</f>
        <v>40531.553553240738</v>
      </c>
      <c r="T3177" s="11">
        <f>(((I3177/60)/60)/24)+DATE(1970,1,1)+(-8/24)</f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>LEFT(N3178,SEARCH("/",N3178)-1)</f>
        <v>theater</v>
      </c>
      <c r="R3178" t="str">
        <f>RIGHT(N3178,LEN(N3178)-SEARCH("/",N3178))</f>
        <v>plays</v>
      </c>
      <c r="S3178" s="11">
        <f>(((J3178/60)/60)/24)+DATE(1970,1,1)+(-8/24)</f>
        <v>41477.597581018512</v>
      </c>
      <c r="T3178" s="11">
        <f>(((I3178/60)/60)/24)+DATE(1970,1,1)+(-8/24)</f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>LEFT(N3179,SEARCH("/",N3179)-1)</f>
        <v>theater</v>
      </c>
      <c r="R3179" t="str">
        <f>RIGHT(N3179,LEN(N3179)-SEARCH("/",N3179))</f>
        <v>plays</v>
      </c>
      <c r="S3179" s="11">
        <f>(((J3179/60)/60)/24)+DATE(1970,1,1)+(-8/24)</f>
        <v>41781.333437499998</v>
      </c>
      <c r="T3179" s="11">
        <f>(((I3179/60)/60)/24)+DATE(1970,1,1)+(-8/24)</f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>LEFT(N3180,SEARCH("/",N3180)-1)</f>
        <v>theater</v>
      </c>
      <c r="R3180" t="str">
        <f>RIGHT(N3180,LEN(N3180)-SEARCH("/",N3180))</f>
        <v>plays</v>
      </c>
      <c r="S3180" s="11">
        <f>(((J3180/60)/60)/24)+DATE(1970,1,1)+(-8/24)</f>
        <v>41806.271701388883</v>
      </c>
      <c r="T3180" s="11">
        <f>(((I3180/60)/60)/24)+DATE(1970,1,1)+(-8/24)</f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>LEFT(N3181,SEARCH("/",N3181)-1)</f>
        <v>theater</v>
      </c>
      <c r="R3181" t="str">
        <f>RIGHT(N3181,LEN(N3181)-SEARCH("/",N3181))</f>
        <v>plays</v>
      </c>
      <c r="S3181" s="11">
        <f>(((J3181/60)/60)/24)+DATE(1970,1,1)+(-8/24)</f>
        <v>41375.36887731481</v>
      </c>
      <c r="T3181" s="11">
        <f>(((I3181/60)/60)/24)+DATE(1970,1,1)+(-8/24)</f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>LEFT(N3182,SEARCH("/",N3182)-1)</f>
        <v>theater</v>
      </c>
      <c r="R3182" t="str">
        <f>RIGHT(N3182,LEN(N3182)-SEARCH("/",N3182))</f>
        <v>plays</v>
      </c>
      <c r="S3182" s="11">
        <f>(((J3182/60)/60)/24)+DATE(1970,1,1)+(-8/24)</f>
        <v>41780.079270833332</v>
      </c>
      <c r="T3182" s="11">
        <f>(((I3182/60)/60)/24)+DATE(1970,1,1)+(-8/24)</f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>LEFT(N3183,SEARCH("/",N3183)-1)</f>
        <v>theater</v>
      </c>
      <c r="R3183" t="str">
        <f>RIGHT(N3183,LEN(N3183)-SEARCH("/",N3183))</f>
        <v>plays</v>
      </c>
      <c r="S3183" s="11">
        <f>(((J3183/60)/60)/24)+DATE(1970,1,1)+(-8/24)</f>
        <v>41778.976701388885</v>
      </c>
      <c r="T3183" s="11">
        <f>(((I3183/60)/60)/24)+DATE(1970,1,1)+(-8/24)</f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>LEFT(N3184,SEARCH("/",N3184)-1)</f>
        <v>theater</v>
      </c>
      <c r="R3184" t="str">
        <f>RIGHT(N3184,LEN(N3184)-SEARCH("/",N3184))</f>
        <v>plays</v>
      </c>
      <c r="S3184" s="11">
        <f>(((J3184/60)/60)/24)+DATE(1970,1,1)+(-8/24)</f>
        <v>40883.615983796291</v>
      </c>
      <c r="T3184" s="11">
        <f>(((I3184/60)/60)/24)+DATE(1970,1,1)+(-8/24)</f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>LEFT(N3185,SEARCH("/",N3185)-1)</f>
        <v>theater</v>
      </c>
      <c r="R3185" t="str">
        <f>RIGHT(N3185,LEN(N3185)-SEARCH("/",N3185))</f>
        <v>plays</v>
      </c>
      <c r="S3185" s="11">
        <f>(((J3185/60)/60)/24)+DATE(1970,1,1)+(-8/24)</f>
        <v>41491.461446759255</v>
      </c>
      <c r="T3185" s="11">
        <f>(((I3185/60)/60)/24)+DATE(1970,1,1)+(-8/24)</f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>LEFT(N3186,SEARCH("/",N3186)-1)</f>
        <v>theater</v>
      </c>
      <c r="R3186" t="str">
        <f>RIGHT(N3186,LEN(N3186)-SEARCH("/",N3186))</f>
        <v>plays</v>
      </c>
      <c r="S3186" s="11">
        <f>(((J3186/60)/60)/24)+DATE(1970,1,1)+(-8/24)</f>
        <v>41791.660081018512</v>
      </c>
      <c r="T3186" s="11">
        <f>(((I3186/60)/60)/24)+DATE(1970,1,1)+(-8/24)</f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>LEFT(N3187,SEARCH("/",N3187)-1)</f>
        <v>theater</v>
      </c>
      <c r="R3187" t="str">
        <f>RIGHT(N3187,LEN(N3187)-SEARCH("/",N3187))</f>
        <v>plays</v>
      </c>
      <c r="S3187" s="11">
        <f>(((J3187/60)/60)/24)+DATE(1970,1,1)+(-8/24)</f>
        <v>41829.643993055557</v>
      </c>
      <c r="T3187" s="11">
        <f>(((I3187/60)/60)/24)+DATE(1970,1,1)+(-8/24)</f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>LEFT(N3188,SEARCH("/",N3188)-1)</f>
        <v>theater</v>
      </c>
      <c r="R3188" t="str">
        <f>RIGHT(N3188,LEN(N3188)-SEARCH("/",N3188))</f>
        <v>plays</v>
      </c>
      <c r="S3188" s="11">
        <f>(((J3188/60)/60)/24)+DATE(1970,1,1)+(-8/24)</f>
        <v>41868.590717592589</v>
      </c>
      <c r="T3188" s="11">
        <f>(((I3188/60)/60)/24)+DATE(1970,1,1)+(-8/24)</f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>LEFT(N3189,SEARCH("/",N3189)-1)</f>
        <v>theater</v>
      </c>
      <c r="R3189" t="str">
        <f>RIGHT(N3189,LEN(N3189)-SEARCH("/",N3189))</f>
        <v>plays</v>
      </c>
      <c r="S3189" s="11">
        <f>(((J3189/60)/60)/24)+DATE(1970,1,1)+(-8/24)</f>
        <v>41835.333020833328</v>
      </c>
      <c r="T3189" s="11">
        <f>(((I3189/60)/60)/24)+DATE(1970,1,1)+(-8/24)</f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>LEFT(N3190,SEARCH("/",N3190)-1)</f>
        <v>theater</v>
      </c>
      <c r="R3190" t="str">
        <f>RIGHT(N3190,LEN(N3190)-SEARCH("/",N3190))</f>
        <v>musical</v>
      </c>
      <c r="S3190" s="11">
        <f>(((J3190/60)/60)/24)+DATE(1970,1,1)+(-8/24)</f>
        <v>42144.082199074073</v>
      </c>
      <c r="T3190" s="11">
        <f>(((I3190/60)/60)/24)+DATE(1970,1,1)+(-8/24)</f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>LEFT(N3191,SEARCH("/",N3191)-1)</f>
        <v>theater</v>
      </c>
      <c r="R3191" t="str">
        <f>RIGHT(N3191,LEN(N3191)-SEARCH("/",N3191))</f>
        <v>musical</v>
      </c>
      <c r="S3191" s="11">
        <f>(((J3191/60)/60)/24)+DATE(1970,1,1)+(-8/24)</f>
        <v>42118.013101851851</v>
      </c>
      <c r="T3191" s="11">
        <f>(((I3191/60)/60)/24)+DATE(1970,1,1)+(-8/24)</f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>LEFT(N3192,SEARCH("/",N3192)-1)</f>
        <v>theater</v>
      </c>
      <c r="R3192" t="str">
        <f>RIGHT(N3192,LEN(N3192)-SEARCH("/",N3192))</f>
        <v>musical</v>
      </c>
      <c r="S3192" s="11">
        <f>(((J3192/60)/60)/24)+DATE(1970,1,1)+(-8/24)</f>
        <v>42682.817997685182</v>
      </c>
      <c r="T3192" s="11">
        <f>(((I3192/60)/60)/24)+DATE(1970,1,1)+(-8/24)</f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>LEFT(N3193,SEARCH("/",N3193)-1)</f>
        <v>theater</v>
      </c>
      <c r="R3193" t="str">
        <f>RIGHT(N3193,LEN(N3193)-SEARCH("/",N3193))</f>
        <v>musical</v>
      </c>
      <c r="S3193" s="11">
        <f>(((J3193/60)/60)/24)+DATE(1970,1,1)+(-8/24)</f>
        <v>42538.422094907401</v>
      </c>
      <c r="T3193" s="11">
        <f>(((I3193/60)/60)/24)+DATE(1970,1,1)+(-8/24)</f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>LEFT(N3194,SEARCH("/",N3194)-1)</f>
        <v>theater</v>
      </c>
      <c r="R3194" t="str">
        <f>RIGHT(N3194,LEN(N3194)-SEARCH("/",N3194))</f>
        <v>musical</v>
      </c>
      <c r="S3194" s="11">
        <f>(((J3194/60)/60)/24)+DATE(1970,1,1)+(-8/24)</f>
        <v>42018.607164351844</v>
      </c>
      <c r="T3194" s="11">
        <f>(((I3194/60)/60)/24)+DATE(1970,1,1)+(-8/24)</f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>LEFT(N3195,SEARCH("/",N3195)-1)</f>
        <v>theater</v>
      </c>
      <c r="R3195" t="str">
        <f>RIGHT(N3195,LEN(N3195)-SEARCH("/",N3195))</f>
        <v>musical</v>
      </c>
      <c r="S3195" s="11">
        <f>(((J3195/60)/60)/24)+DATE(1970,1,1)+(-8/24)</f>
        <v>42010.634907407402</v>
      </c>
      <c r="T3195" s="11">
        <f>(((I3195/60)/60)/24)+DATE(1970,1,1)+(-8/24)</f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>LEFT(N3196,SEARCH("/",N3196)-1)</f>
        <v>theater</v>
      </c>
      <c r="R3196" t="str">
        <f>RIGHT(N3196,LEN(N3196)-SEARCH("/",N3196))</f>
        <v>musical</v>
      </c>
      <c r="S3196" s="11">
        <f>(((J3196/60)/60)/24)+DATE(1970,1,1)+(-8/24)</f>
        <v>42181.729143518511</v>
      </c>
      <c r="T3196" s="11">
        <f>(((I3196/60)/60)/24)+DATE(1970,1,1)+(-8/24)</f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>LEFT(N3197,SEARCH("/",N3197)-1)</f>
        <v>theater</v>
      </c>
      <c r="R3197" t="str">
        <f>RIGHT(N3197,LEN(N3197)-SEARCH("/",N3197))</f>
        <v>musical</v>
      </c>
      <c r="S3197" s="11">
        <f>(((J3197/60)/60)/24)+DATE(1970,1,1)+(-8/24)</f>
        <v>42017.260902777773</v>
      </c>
      <c r="T3197" s="11">
        <f>(((I3197/60)/60)/24)+DATE(1970,1,1)+(-8/24)</f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>LEFT(N3198,SEARCH("/",N3198)-1)</f>
        <v>theater</v>
      </c>
      <c r="R3198" t="str">
        <f>RIGHT(N3198,LEN(N3198)-SEARCH("/",N3198))</f>
        <v>musical</v>
      </c>
      <c r="S3198" s="11">
        <f>(((J3198/60)/60)/24)+DATE(1970,1,1)+(-8/24)</f>
        <v>42157.264756944445</v>
      </c>
      <c r="T3198" s="11">
        <f>(((I3198/60)/60)/24)+DATE(1970,1,1)+(-8/24)</f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>LEFT(N3199,SEARCH("/",N3199)-1)</f>
        <v>theater</v>
      </c>
      <c r="R3199" t="str">
        <f>RIGHT(N3199,LEN(N3199)-SEARCH("/",N3199))</f>
        <v>musical</v>
      </c>
      <c r="S3199" s="11">
        <f>(((J3199/60)/60)/24)+DATE(1970,1,1)+(-8/24)</f>
        <v>42009.15993055555</v>
      </c>
      <c r="T3199" s="11">
        <f>(((I3199/60)/60)/24)+DATE(1970,1,1)+(-8/24)</f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>LEFT(N3200,SEARCH("/",N3200)-1)</f>
        <v>theater</v>
      </c>
      <c r="R3200" t="str">
        <f>RIGHT(N3200,LEN(N3200)-SEARCH("/",N3200))</f>
        <v>musical</v>
      </c>
      <c r="S3200" s="11">
        <f>(((J3200/60)/60)/24)+DATE(1970,1,1)+(-8/24)</f>
        <v>42013.091168981475</v>
      </c>
      <c r="T3200" s="11">
        <f>(((I3200/60)/60)/24)+DATE(1970,1,1)+(-8/24)</f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>LEFT(N3201,SEARCH("/",N3201)-1)</f>
        <v>theater</v>
      </c>
      <c r="R3201" t="str">
        <f>RIGHT(N3201,LEN(N3201)-SEARCH("/",N3201))</f>
        <v>musical</v>
      </c>
      <c r="S3201" s="11">
        <f>(((J3201/60)/60)/24)+DATE(1970,1,1)+(-8/24)</f>
        <v>41858.428449074068</v>
      </c>
      <c r="T3201" s="11">
        <f>(((I3201/60)/60)/24)+DATE(1970,1,1)+(-8/24)</f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>LEFT(N3202,SEARCH("/",N3202)-1)</f>
        <v>theater</v>
      </c>
      <c r="R3202" t="str">
        <f>RIGHT(N3202,LEN(N3202)-SEARCH("/",N3202))</f>
        <v>musical</v>
      </c>
      <c r="S3202" s="11">
        <f>(((J3202/60)/60)/24)+DATE(1970,1,1)+(-8/24)</f>
        <v>42459.987280092588</v>
      </c>
      <c r="T3202" s="11">
        <f>(((I3202/60)/60)/24)+DATE(1970,1,1)+(-8/24)</f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>LEFT(N3203,SEARCH("/",N3203)-1)</f>
        <v>theater</v>
      </c>
      <c r="R3203" t="str">
        <f>RIGHT(N3203,LEN(N3203)-SEARCH("/",N3203))</f>
        <v>musical</v>
      </c>
      <c r="S3203" s="11">
        <f>(((J3203/60)/60)/24)+DATE(1970,1,1)+(-8/24)</f>
        <v>41861.433761574073</v>
      </c>
      <c r="T3203" s="11">
        <f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>LEFT(N3204,SEARCH("/",N3204)-1)</f>
        <v>theater</v>
      </c>
      <c r="R3204" t="str">
        <f>RIGHT(N3204,LEN(N3204)-SEARCH("/",N3204))</f>
        <v>musical</v>
      </c>
      <c r="S3204" s="11">
        <f>(((J3204/60)/60)/24)+DATE(1970,1,1)+(-8/24)</f>
        <v>42293.520208333335</v>
      </c>
      <c r="T3204" s="11">
        <f>(((I3204/60)/60)/24)+DATE(1970,1,1)+(-8/24)</f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>LEFT(N3205,SEARCH("/",N3205)-1)</f>
        <v>theater</v>
      </c>
      <c r="R3205" t="str">
        <f>RIGHT(N3205,LEN(N3205)-SEARCH("/",N3205))</f>
        <v>musical</v>
      </c>
      <c r="S3205" s="11">
        <f>(((J3205/60)/60)/24)+DATE(1970,1,1)+(-8/24)</f>
        <v>42242.655347222222</v>
      </c>
      <c r="T3205" s="11">
        <f>(((I3205/60)/60)/24)+DATE(1970,1,1)+(-8/24)</f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>LEFT(N3206,SEARCH("/",N3206)-1)</f>
        <v>theater</v>
      </c>
      <c r="R3206" t="str">
        <f>RIGHT(N3206,LEN(N3206)-SEARCH("/",N3206))</f>
        <v>musical</v>
      </c>
      <c r="S3206" s="11">
        <f>(((J3206/60)/60)/24)+DATE(1970,1,1)+(-8/24)</f>
        <v>42172.352766203701</v>
      </c>
      <c r="T3206" s="11">
        <f>(((I3206/60)/60)/24)+DATE(1970,1,1)+(-8/24)</f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>LEFT(N3207,SEARCH("/",N3207)-1)</f>
        <v>theater</v>
      </c>
      <c r="R3207" t="str">
        <f>RIGHT(N3207,LEN(N3207)-SEARCH("/",N3207))</f>
        <v>musical</v>
      </c>
      <c r="S3207" s="11">
        <f>(((J3207/60)/60)/24)+DATE(1970,1,1)+(-8/24)</f>
        <v>42095.041342592587</v>
      </c>
      <c r="T3207" s="11">
        <f>(((I3207/60)/60)/24)+DATE(1970,1,1)+(-8/24)</f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>LEFT(N3208,SEARCH("/",N3208)-1)</f>
        <v>theater</v>
      </c>
      <c r="R3208" t="str">
        <f>RIGHT(N3208,LEN(N3208)-SEARCH("/",N3208))</f>
        <v>musical</v>
      </c>
      <c r="S3208" s="11">
        <f>(((J3208/60)/60)/24)+DATE(1970,1,1)+(-8/24)</f>
        <v>42235.942719907405</v>
      </c>
      <c r="T3208" s="11">
        <f>(((I3208/60)/60)/24)+DATE(1970,1,1)+(-8/24)</f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>LEFT(N3209,SEARCH("/",N3209)-1)</f>
        <v>theater</v>
      </c>
      <c r="R3209" t="str">
        <f>RIGHT(N3209,LEN(N3209)-SEARCH("/",N3209))</f>
        <v>musical</v>
      </c>
      <c r="S3209" s="11">
        <f>(((J3209/60)/60)/24)+DATE(1970,1,1)+(-8/24)</f>
        <v>42056.944525462961</v>
      </c>
      <c r="T3209" s="11">
        <f>(((I3209/60)/60)/24)+DATE(1970,1,1)+(-8/24)</f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>LEFT(N3210,SEARCH("/",N3210)-1)</f>
        <v>theater</v>
      </c>
      <c r="R3210" t="str">
        <f>RIGHT(N3210,LEN(N3210)-SEARCH("/",N3210))</f>
        <v>plays</v>
      </c>
      <c r="S3210" s="11">
        <f>(((J3210/60)/60)/24)+DATE(1970,1,1)+(-8/24)</f>
        <v>41827.271724537037</v>
      </c>
      <c r="T3210" s="11">
        <f>(((I3210/60)/60)/24)+DATE(1970,1,1)+(-8/24)</f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>LEFT(N3211,SEARCH("/",N3211)-1)</f>
        <v>theater</v>
      </c>
      <c r="R3211" t="str">
        <f>RIGHT(N3211,LEN(N3211)-SEARCH("/",N3211))</f>
        <v>plays</v>
      </c>
      <c r="S3211" s="11">
        <f>(((J3211/60)/60)/24)+DATE(1970,1,1)+(-8/24)</f>
        <v>41778.303912037038</v>
      </c>
      <c r="T3211" s="11">
        <f>(((I3211/60)/60)/24)+DATE(1970,1,1)+(-8/24)</f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>LEFT(N3212,SEARCH("/",N3212)-1)</f>
        <v>theater</v>
      </c>
      <c r="R3212" t="str">
        <f>RIGHT(N3212,LEN(N3212)-SEARCH("/",N3212))</f>
        <v>plays</v>
      </c>
      <c r="S3212" s="11">
        <f>(((J3212/60)/60)/24)+DATE(1970,1,1)+(-8/24)</f>
        <v>41013.603229166663</v>
      </c>
      <c r="T3212" s="11">
        <f>(((I3212/60)/60)/24)+DATE(1970,1,1)+(-8/24)</f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>LEFT(N3213,SEARCH("/",N3213)-1)</f>
        <v>theater</v>
      </c>
      <c r="R3213" t="str">
        <f>RIGHT(N3213,LEN(N3213)-SEARCH("/",N3213))</f>
        <v>plays</v>
      </c>
      <c r="S3213" s="11">
        <f>(((J3213/60)/60)/24)+DATE(1970,1,1)+(-8/24)</f>
        <v>41834.253240740742</v>
      </c>
      <c r="T3213" s="11">
        <f>(((I3213/60)/60)/24)+DATE(1970,1,1)+(-8/24)</f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>LEFT(N3214,SEARCH("/",N3214)-1)</f>
        <v>theater</v>
      </c>
      <c r="R3214" t="str">
        <f>RIGHT(N3214,LEN(N3214)-SEARCH("/",N3214))</f>
        <v>plays</v>
      </c>
      <c r="S3214" s="11">
        <f>(((J3214/60)/60)/24)+DATE(1970,1,1)+(-8/24)</f>
        <v>41829.462395833332</v>
      </c>
      <c r="T3214" s="11">
        <f>(((I3214/60)/60)/24)+DATE(1970,1,1)+(-8/24)</f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>LEFT(N3215,SEARCH("/",N3215)-1)</f>
        <v>theater</v>
      </c>
      <c r="R3215" t="str">
        <f>RIGHT(N3215,LEN(N3215)-SEARCH("/",N3215))</f>
        <v>plays</v>
      </c>
      <c r="S3215" s="11">
        <f>(((J3215/60)/60)/24)+DATE(1970,1,1)+(-8/24)</f>
        <v>42171.430081018516</v>
      </c>
      <c r="T3215" s="11">
        <f>(((I3215/60)/60)/24)+DATE(1970,1,1)+(-8/24)</f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>LEFT(N3216,SEARCH("/",N3216)-1)</f>
        <v>theater</v>
      </c>
      <c r="R3216" t="str">
        <f>RIGHT(N3216,LEN(N3216)-SEARCH("/",N3216))</f>
        <v>plays</v>
      </c>
      <c r="S3216" s="11">
        <f>(((J3216/60)/60)/24)+DATE(1970,1,1)+(-8/24)</f>
        <v>42337.459178240737</v>
      </c>
      <c r="T3216" s="11">
        <f>(((I3216/60)/60)/24)+DATE(1970,1,1)+(-8/24)</f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>LEFT(N3217,SEARCH("/",N3217)-1)</f>
        <v>theater</v>
      </c>
      <c r="R3217" t="str">
        <f>RIGHT(N3217,LEN(N3217)-SEARCH("/",N3217))</f>
        <v>plays</v>
      </c>
      <c r="S3217" s="11">
        <f>(((J3217/60)/60)/24)+DATE(1970,1,1)+(-8/24)</f>
        <v>42219.331840277773</v>
      </c>
      <c r="T3217" s="11">
        <f>(((I3217/60)/60)/24)+DATE(1970,1,1)+(-8/24)</f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>LEFT(N3218,SEARCH("/",N3218)-1)</f>
        <v>theater</v>
      </c>
      <c r="R3218" t="str">
        <f>RIGHT(N3218,LEN(N3218)-SEARCH("/",N3218))</f>
        <v>plays</v>
      </c>
      <c r="S3218" s="11">
        <f>(((J3218/60)/60)/24)+DATE(1970,1,1)+(-8/24)</f>
        <v>42165.129293981481</v>
      </c>
      <c r="T3218" s="11">
        <f>(((I3218/60)/60)/24)+DATE(1970,1,1)+(-8/24)</f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>LEFT(N3219,SEARCH("/",N3219)-1)</f>
        <v>theater</v>
      </c>
      <c r="R3219" t="str">
        <f>RIGHT(N3219,LEN(N3219)-SEARCH("/",N3219))</f>
        <v>plays</v>
      </c>
      <c r="S3219" s="11">
        <f>(((J3219/60)/60)/24)+DATE(1970,1,1)+(-8/24)</f>
        <v>42648.212777777771</v>
      </c>
      <c r="T3219" s="11">
        <f>(((I3219/60)/60)/24)+DATE(1970,1,1)+(-8/24)</f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>LEFT(N3220,SEARCH("/",N3220)-1)</f>
        <v>theater</v>
      </c>
      <c r="R3220" t="str">
        <f>RIGHT(N3220,LEN(N3220)-SEARCH("/",N3220))</f>
        <v>plays</v>
      </c>
      <c r="S3220" s="11">
        <f>(((J3220/60)/60)/24)+DATE(1970,1,1)+(-8/24)</f>
        <v>41970.668819444443</v>
      </c>
      <c r="T3220" s="11">
        <f>(((I3220/60)/60)/24)+DATE(1970,1,1)+(-8/24)</f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>LEFT(N3221,SEARCH("/",N3221)-1)</f>
        <v>theater</v>
      </c>
      <c r="R3221" t="str">
        <f>RIGHT(N3221,LEN(N3221)-SEARCH("/",N3221))</f>
        <v>plays</v>
      </c>
      <c r="S3221" s="11">
        <f>(((J3221/60)/60)/24)+DATE(1970,1,1)+(-8/24)</f>
        <v>42050.64984953704</v>
      </c>
      <c r="T3221" s="11">
        <f>(((I3221/60)/60)/24)+DATE(1970,1,1)+(-8/24)</f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>LEFT(N3222,SEARCH("/",N3222)-1)</f>
        <v>theater</v>
      </c>
      <c r="R3222" t="str">
        <f>RIGHT(N3222,LEN(N3222)-SEARCH("/",N3222))</f>
        <v>plays</v>
      </c>
      <c r="S3222" s="11">
        <f>(((J3222/60)/60)/24)+DATE(1970,1,1)+(-8/24)</f>
        <v>42772.500046296293</v>
      </c>
      <c r="T3222" s="11">
        <f>(((I3222/60)/60)/24)+DATE(1970,1,1)+(-8/24)</f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>LEFT(N3223,SEARCH("/",N3223)-1)</f>
        <v>theater</v>
      </c>
      <c r="R3223" t="str">
        <f>RIGHT(N3223,LEN(N3223)-SEARCH("/",N3223))</f>
        <v>plays</v>
      </c>
      <c r="S3223" s="11">
        <f>(((J3223/60)/60)/24)+DATE(1970,1,1)+(-8/24)</f>
        <v>42155.363460648143</v>
      </c>
      <c r="T3223" s="11">
        <f>(((I3223/60)/60)/24)+DATE(1970,1,1)+(-8/24)</f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>LEFT(N3224,SEARCH("/",N3224)-1)</f>
        <v>theater</v>
      </c>
      <c r="R3224" t="str">
        <f>RIGHT(N3224,LEN(N3224)-SEARCH("/",N3224))</f>
        <v>plays</v>
      </c>
      <c r="S3224" s="11">
        <f>(((J3224/60)/60)/24)+DATE(1970,1,1)+(-8/24)</f>
        <v>42270.248807870368</v>
      </c>
      <c r="T3224" s="11">
        <f>(((I3224/60)/60)/24)+DATE(1970,1,1)+(-8/24)</f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>LEFT(N3225,SEARCH("/",N3225)-1)</f>
        <v>theater</v>
      </c>
      <c r="R3225" t="str">
        <f>RIGHT(N3225,LEN(N3225)-SEARCH("/",N3225))</f>
        <v>plays</v>
      </c>
      <c r="S3225" s="11">
        <f>(((J3225/60)/60)/24)+DATE(1970,1,1)+(-8/24)</f>
        <v>42206.50203703704</v>
      </c>
      <c r="T3225" s="11">
        <f>(((I3225/60)/60)/24)+DATE(1970,1,1)+(-8/24)</f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>LEFT(N3226,SEARCH("/",N3226)-1)</f>
        <v>theater</v>
      </c>
      <c r="R3226" t="str">
        <f>RIGHT(N3226,LEN(N3226)-SEARCH("/",N3226))</f>
        <v>plays</v>
      </c>
      <c r="S3226" s="11">
        <f>(((J3226/60)/60)/24)+DATE(1970,1,1)+(-8/24)</f>
        <v>42697.517511574071</v>
      </c>
      <c r="T3226" s="11">
        <f>(((I3226/60)/60)/24)+DATE(1970,1,1)+(-8/24)</f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>LEFT(N3227,SEARCH("/",N3227)-1)</f>
        <v>theater</v>
      </c>
      <c r="R3227" t="str">
        <f>RIGHT(N3227,LEN(N3227)-SEARCH("/",N3227))</f>
        <v>plays</v>
      </c>
      <c r="S3227" s="11">
        <f>(((J3227/60)/60)/24)+DATE(1970,1,1)+(-8/24)</f>
        <v>42503.226134259261</v>
      </c>
      <c r="T3227" s="11">
        <f>(((I3227/60)/60)/24)+DATE(1970,1,1)+(-8/24)</f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>LEFT(N3228,SEARCH("/",N3228)-1)</f>
        <v>theater</v>
      </c>
      <c r="R3228" t="str">
        <f>RIGHT(N3228,LEN(N3228)-SEARCH("/",N3228))</f>
        <v>plays</v>
      </c>
      <c r="S3228" s="11">
        <f>(((J3228/60)/60)/24)+DATE(1970,1,1)+(-8/24)</f>
        <v>42277.250138888885</v>
      </c>
      <c r="T3228" s="11">
        <f>(((I3228/60)/60)/24)+DATE(1970,1,1)+(-8/24)</f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>LEFT(N3229,SEARCH("/",N3229)-1)</f>
        <v>theater</v>
      </c>
      <c r="R3229" t="str">
        <f>RIGHT(N3229,LEN(N3229)-SEARCH("/",N3229))</f>
        <v>plays</v>
      </c>
      <c r="S3229" s="11">
        <f>(((J3229/60)/60)/24)+DATE(1970,1,1)+(-8/24)</f>
        <v>42722.549027777779</v>
      </c>
      <c r="T3229" s="11">
        <f>(((I3229/60)/60)/24)+DATE(1970,1,1)+(-8/24)</f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>LEFT(N3230,SEARCH("/",N3230)-1)</f>
        <v>theater</v>
      </c>
      <c r="R3230" t="str">
        <f>RIGHT(N3230,LEN(N3230)-SEARCH("/",N3230))</f>
        <v>plays</v>
      </c>
      <c r="S3230" s="11">
        <f>(((J3230/60)/60)/24)+DATE(1970,1,1)+(-8/24)</f>
        <v>42323.375972222224</v>
      </c>
      <c r="T3230" s="11">
        <f>(((I3230/60)/60)/24)+DATE(1970,1,1)+(-8/24)</f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>LEFT(N3231,SEARCH("/",N3231)-1)</f>
        <v>theater</v>
      </c>
      <c r="R3231" t="str">
        <f>RIGHT(N3231,LEN(N3231)-SEARCH("/",N3231))</f>
        <v>plays</v>
      </c>
      <c r="S3231" s="11">
        <f>(((J3231/60)/60)/24)+DATE(1970,1,1)+(-8/24)</f>
        <v>41932.958310185182</v>
      </c>
      <c r="T3231" s="11">
        <f>(((I3231/60)/60)/24)+DATE(1970,1,1)+(-8/24)</f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>LEFT(N3232,SEARCH("/",N3232)-1)</f>
        <v>theater</v>
      </c>
      <c r="R3232" t="str">
        <f>RIGHT(N3232,LEN(N3232)-SEARCH("/",N3232))</f>
        <v>plays</v>
      </c>
      <c r="S3232" s="11">
        <f>(((J3232/60)/60)/24)+DATE(1970,1,1)+(-8/24)</f>
        <v>41897.834791666668</v>
      </c>
      <c r="T3232" s="11">
        <f>(((I3232/60)/60)/24)+DATE(1970,1,1)+(-8/24)</f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>LEFT(N3233,SEARCH("/",N3233)-1)</f>
        <v>theater</v>
      </c>
      <c r="R3233" t="str">
        <f>RIGHT(N3233,LEN(N3233)-SEARCH("/",N3233))</f>
        <v>plays</v>
      </c>
      <c r="S3233" s="11">
        <f>(((J3233/60)/60)/24)+DATE(1970,1,1)+(-8/24)</f>
        <v>42446.610497685186</v>
      </c>
      <c r="T3233" s="11">
        <f>(((I3233/60)/60)/24)+DATE(1970,1,1)+(-8/24)</f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>LEFT(N3234,SEARCH("/",N3234)-1)</f>
        <v>theater</v>
      </c>
      <c r="R3234" t="str">
        <f>RIGHT(N3234,LEN(N3234)-SEARCH("/",N3234))</f>
        <v>plays</v>
      </c>
      <c r="S3234" s="11">
        <f>(((J3234/60)/60)/24)+DATE(1970,1,1)+(-8/24)</f>
        <v>42463.480520833335</v>
      </c>
      <c r="T3234" s="11">
        <f>(((I3234/60)/60)/24)+DATE(1970,1,1)+(-8/24)</f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>LEFT(N3235,SEARCH("/",N3235)-1)</f>
        <v>theater</v>
      </c>
      <c r="R3235" t="str">
        <f>RIGHT(N3235,LEN(N3235)-SEARCH("/",N3235))</f>
        <v>plays</v>
      </c>
      <c r="S3235" s="11">
        <f>(((J3235/60)/60)/24)+DATE(1970,1,1)+(-8/24)</f>
        <v>42766.471701388888</v>
      </c>
      <c r="T3235" s="11">
        <f>(((I3235/60)/60)/24)+DATE(1970,1,1)+(-8/24)</f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>LEFT(N3236,SEARCH("/",N3236)-1)</f>
        <v>theater</v>
      </c>
      <c r="R3236" t="str">
        <f>RIGHT(N3236,LEN(N3236)-SEARCH("/",N3236))</f>
        <v>plays</v>
      </c>
      <c r="S3236" s="11">
        <f>(((J3236/60)/60)/24)+DATE(1970,1,1)+(-8/24)</f>
        <v>42734.456111111103</v>
      </c>
      <c r="T3236" s="11">
        <f>(((I3236/60)/60)/24)+DATE(1970,1,1)+(-8/24)</f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>LEFT(N3237,SEARCH("/",N3237)-1)</f>
        <v>theater</v>
      </c>
      <c r="R3237" t="str">
        <f>RIGHT(N3237,LEN(N3237)-SEARCH("/",N3237))</f>
        <v>plays</v>
      </c>
      <c r="S3237" s="11">
        <f>(((J3237/60)/60)/24)+DATE(1970,1,1)+(-8/24)</f>
        <v>42522.014479166661</v>
      </c>
      <c r="T3237" s="11">
        <f>(((I3237/60)/60)/24)+DATE(1970,1,1)+(-8/24)</f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>LEFT(N3238,SEARCH("/",N3238)-1)</f>
        <v>theater</v>
      </c>
      <c r="R3238" t="str">
        <f>RIGHT(N3238,LEN(N3238)-SEARCH("/",N3238))</f>
        <v>plays</v>
      </c>
      <c r="S3238" s="11">
        <f>(((J3238/60)/60)/24)+DATE(1970,1,1)+(-8/24)</f>
        <v>42702.583715277775</v>
      </c>
      <c r="T3238" s="11">
        <f>(((I3238/60)/60)/24)+DATE(1970,1,1)+(-8/24)</f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>LEFT(N3239,SEARCH("/",N3239)-1)</f>
        <v>theater</v>
      </c>
      <c r="R3239" t="str">
        <f>RIGHT(N3239,LEN(N3239)-SEARCH("/",N3239))</f>
        <v>plays</v>
      </c>
      <c r="S3239" s="11">
        <f>(((J3239/60)/60)/24)+DATE(1970,1,1)+(-8/24)</f>
        <v>42252.141018518516</v>
      </c>
      <c r="T3239" s="11">
        <f>(((I3239/60)/60)/24)+DATE(1970,1,1)+(-8/24)</f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>LEFT(N3240,SEARCH("/",N3240)-1)</f>
        <v>theater</v>
      </c>
      <c r="R3240" t="str">
        <f>RIGHT(N3240,LEN(N3240)-SEARCH("/",N3240))</f>
        <v>plays</v>
      </c>
      <c r="S3240" s="11">
        <f>(((J3240/60)/60)/24)+DATE(1970,1,1)+(-8/24)</f>
        <v>42156.177060185182</v>
      </c>
      <c r="T3240" s="11">
        <f>(((I3240/60)/60)/24)+DATE(1970,1,1)+(-8/24)</f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>LEFT(N3241,SEARCH("/",N3241)-1)</f>
        <v>theater</v>
      </c>
      <c r="R3241" t="str">
        <f>RIGHT(N3241,LEN(N3241)-SEARCH("/",N3241))</f>
        <v>plays</v>
      </c>
      <c r="S3241" s="11">
        <f>(((J3241/60)/60)/24)+DATE(1970,1,1)+(-8/24)</f>
        <v>42277.755706018514</v>
      </c>
      <c r="T3241" s="11">
        <f>(((I3241/60)/60)/24)+DATE(1970,1,1)+(-8/24)</f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>LEFT(N3242,SEARCH("/",N3242)-1)</f>
        <v>theater</v>
      </c>
      <c r="R3242" t="str">
        <f>RIGHT(N3242,LEN(N3242)-SEARCH("/",N3242))</f>
        <v>plays</v>
      </c>
      <c r="S3242" s="11">
        <f>(((J3242/60)/60)/24)+DATE(1970,1,1)+(-8/24)</f>
        <v>42754.360509259255</v>
      </c>
      <c r="T3242" s="11">
        <f>(((I3242/60)/60)/24)+DATE(1970,1,1)+(-8/24)</f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>LEFT(N3243,SEARCH("/",N3243)-1)</f>
        <v>theater</v>
      </c>
      <c r="R3243" t="str">
        <f>RIGHT(N3243,LEN(N3243)-SEARCH("/",N3243))</f>
        <v>plays</v>
      </c>
      <c r="S3243" s="11">
        <f>(((J3243/60)/60)/24)+DATE(1970,1,1)+(-8/24)</f>
        <v>41892.991550925923</v>
      </c>
      <c r="T3243" s="11">
        <f>(((I3243/60)/60)/24)+DATE(1970,1,1)+(-8/24)</f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>LEFT(N3244,SEARCH("/",N3244)-1)</f>
        <v>theater</v>
      </c>
      <c r="R3244" t="str">
        <f>RIGHT(N3244,LEN(N3244)-SEARCH("/",N3244))</f>
        <v>plays</v>
      </c>
      <c r="S3244" s="11">
        <f>(((J3244/60)/60)/24)+DATE(1970,1,1)+(-8/24)</f>
        <v>41871.422361111108</v>
      </c>
      <c r="T3244" s="11">
        <f>(((I3244/60)/60)/24)+DATE(1970,1,1)+(-8/24)</f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>LEFT(N3245,SEARCH("/",N3245)-1)</f>
        <v>theater</v>
      </c>
      <c r="R3245" t="str">
        <f>RIGHT(N3245,LEN(N3245)-SEARCH("/",N3245))</f>
        <v>plays</v>
      </c>
      <c r="S3245" s="11">
        <f>(((J3245/60)/60)/24)+DATE(1970,1,1)+(-8/24)</f>
        <v>42261.763449074067</v>
      </c>
      <c r="T3245" s="11">
        <f>(((I3245/60)/60)/24)+DATE(1970,1,1)+(-8/24)</f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>LEFT(N3246,SEARCH("/",N3246)-1)</f>
        <v>theater</v>
      </c>
      <c r="R3246" t="str">
        <f>RIGHT(N3246,LEN(N3246)-SEARCH("/",N3246))</f>
        <v>plays</v>
      </c>
      <c r="S3246" s="11">
        <f>(((J3246/60)/60)/24)+DATE(1970,1,1)+(-8/24)</f>
        <v>42675.360902777778</v>
      </c>
      <c r="T3246" s="11">
        <f>(((I3246/60)/60)/24)+DATE(1970,1,1)+(-8/24)</f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>LEFT(N3247,SEARCH("/",N3247)-1)</f>
        <v>theater</v>
      </c>
      <c r="R3247" t="str">
        <f>RIGHT(N3247,LEN(N3247)-SEARCH("/",N3247))</f>
        <v>plays</v>
      </c>
      <c r="S3247" s="11">
        <f>(((J3247/60)/60)/24)+DATE(1970,1,1)+(-8/24)</f>
        <v>42135.266874999994</v>
      </c>
      <c r="T3247" s="11">
        <f>(((I3247/60)/60)/24)+DATE(1970,1,1)+(-8/24)</f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>LEFT(N3248,SEARCH("/",N3248)-1)</f>
        <v>theater</v>
      </c>
      <c r="R3248" t="str">
        <f>RIGHT(N3248,LEN(N3248)-SEARCH("/",N3248))</f>
        <v>plays</v>
      </c>
      <c r="S3248" s="11">
        <f>(((J3248/60)/60)/24)+DATE(1970,1,1)+(-8/24)</f>
        <v>42230.138888888883</v>
      </c>
      <c r="T3248" s="11">
        <f>(((I3248/60)/60)/24)+DATE(1970,1,1)+(-8/24)</f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>LEFT(N3249,SEARCH("/",N3249)-1)</f>
        <v>theater</v>
      </c>
      <c r="R3249" t="str">
        <f>RIGHT(N3249,LEN(N3249)-SEARCH("/",N3249))</f>
        <v>plays</v>
      </c>
      <c r="S3249" s="11">
        <f>(((J3249/60)/60)/24)+DATE(1970,1,1)+(-8/24)</f>
        <v>42167.10083333333</v>
      </c>
      <c r="T3249" s="11">
        <f>(((I3249/60)/60)/24)+DATE(1970,1,1)+(-8/24)</f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>LEFT(N3250,SEARCH("/",N3250)-1)</f>
        <v>theater</v>
      </c>
      <c r="R3250" t="str">
        <f>RIGHT(N3250,LEN(N3250)-SEARCH("/",N3250))</f>
        <v>plays</v>
      </c>
      <c r="S3250" s="11">
        <f>(((J3250/60)/60)/24)+DATE(1970,1,1)+(-8/24)</f>
        <v>42068.55505787037</v>
      </c>
      <c r="T3250" s="11">
        <f>(((I3250/60)/60)/24)+DATE(1970,1,1)+(-8/24)</f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>LEFT(N3251,SEARCH("/",N3251)-1)</f>
        <v>theater</v>
      </c>
      <c r="R3251" t="str">
        <f>RIGHT(N3251,LEN(N3251)-SEARCH("/",N3251))</f>
        <v>plays</v>
      </c>
      <c r="S3251" s="11">
        <f>(((J3251/60)/60)/24)+DATE(1970,1,1)+(-8/24)</f>
        <v>42145.413356481477</v>
      </c>
      <c r="T3251" s="11">
        <f>(((I3251/60)/60)/24)+DATE(1970,1,1)+(-8/24)</f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>LEFT(N3252,SEARCH("/",N3252)-1)</f>
        <v>theater</v>
      </c>
      <c r="R3252" t="str">
        <f>RIGHT(N3252,LEN(N3252)-SEARCH("/",N3252))</f>
        <v>plays</v>
      </c>
      <c r="S3252" s="11">
        <f>(((J3252/60)/60)/24)+DATE(1970,1,1)+(-8/24)</f>
        <v>41918.408842592587</v>
      </c>
      <c r="T3252" s="11">
        <f>(((I3252/60)/60)/24)+DATE(1970,1,1)+(-8/24)</f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>LEFT(N3253,SEARCH("/",N3253)-1)</f>
        <v>theater</v>
      </c>
      <c r="R3253" t="str">
        <f>RIGHT(N3253,LEN(N3253)-SEARCH("/",N3253))</f>
        <v>plays</v>
      </c>
      <c r="S3253" s="11">
        <f>(((J3253/60)/60)/24)+DATE(1970,1,1)+(-8/24)</f>
        <v>42146.39775462963</v>
      </c>
      <c r="T3253" s="11">
        <f>(((I3253/60)/60)/24)+DATE(1970,1,1)+(-8/24)</f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>LEFT(N3254,SEARCH("/",N3254)-1)</f>
        <v>theater</v>
      </c>
      <c r="R3254" t="str">
        <f>RIGHT(N3254,LEN(N3254)-SEARCH("/",N3254))</f>
        <v>plays</v>
      </c>
      <c r="S3254" s="11">
        <f>(((J3254/60)/60)/24)+DATE(1970,1,1)+(-8/24)</f>
        <v>42590.139351851853</v>
      </c>
      <c r="T3254" s="11">
        <f>(((I3254/60)/60)/24)+DATE(1970,1,1)+(-8/24)</f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>LEFT(N3255,SEARCH("/",N3255)-1)</f>
        <v>theater</v>
      </c>
      <c r="R3255" t="str">
        <f>RIGHT(N3255,LEN(N3255)-SEARCH("/",N3255))</f>
        <v>plays</v>
      </c>
      <c r="S3255" s="11">
        <f>(((J3255/60)/60)/24)+DATE(1970,1,1)+(-8/24)</f>
        <v>42602.243379629632</v>
      </c>
      <c r="T3255" s="11">
        <f>(((I3255/60)/60)/24)+DATE(1970,1,1)+(-8/24)</f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>LEFT(N3256,SEARCH("/",N3256)-1)</f>
        <v>theater</v>
      </c>
      <c r="R3256" t="str">
        <f>RIGHT(N3256,LEN(N3256)-SEARCH("/",N3256))</f>
        <v>plays</v>
      </c>
      <c r="S3256" s="11">
        <f>(((J3256/60)/60)/24)+DATE(1970,1,1)+(-8/24)</f>
        <v>42058.752418981479</v>
      </c>
      <c r="T3256" s="11">
        <f>(((I3256/60)/60)/24)+DATE(1970,1,1)+(-8/24)</f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>LEFT(N3257,SEARCH("/",N3257)-1)</f>
        <v>theater</v>
      </c>
      <c r="R3257" t="str">
        <f>RIGHT(N3257,LEN(N3257)-SEARCH("/",N3257))</f>
        <v>plays</v>
      </c>
      <c r="S3257" s="11">
        <f>(((J3257/60)/60)/24)+DATE(1970,1,1)+(-8/24)</f>
        <v>41889.434895833328</v>
      </c>
      <c r="T3257" s="11">
        <f>(((I3257/60)/60)/24)+DATE(1970,1,1)+(-8/24)</f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>LEFT(N3258,SEARCH("/",N3258)-1)</f>
        <v>theater</v>
      </c>
      <c r="R3258" t="str">
        <f>RIGHT(N3258,LEN(N3258)-SEARCH("/",N3258))</f>
        <v>plays</v>
      </c>
      <c r="S3258" s="11">
        <f>(((J3258/60)/60)/24)+DATE(1970,1,1)+(-8/24)</f>
        <v>42144.240474537037</v>
      </c>
      <c r="T3258" s="11">
        <f>(((I3258/60)/60)/24)+DATE(1970,1,1)+(-8/24)</f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>LEFT(N3259,SEARCH("/",N3259)-1)</f>
        <v>theater</v>
      </c>
      <c r="R3259" t="str">
        <f>RIGHT(N3259,LEN(N3259)-SEARCH("/",N3259))</f>
        <v>plays</v>
      </c>
      <c r="S3259" s="11">
        <f>(((J3259/60)/60)/24)+DATE(1970,1,1)+(-8/24)</f>
        <v>42758.226296296292</v>
      </c>
      <c r="T3259" s="11">
        <f>(((I3259/60)/60)/24)+DATE(1970,1,1)+(-8/24)</f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>LEFT(N3260,SEARCH("/",N3260)-1)</f>
        <v>theater</v>
      </c>
      <c r="R3260" t="str">
        <f>RIGHT(N3260,LEN(N3260)-SEARCH("/",N3260))</f>
        <v>plays</v>
      </c>
      <c r="S3260" s="11">
        <f>(((J3260/60)/60)/24)+DATE(1970,1,1)+(-8/24)</f>
        <v>41982.553946759253</v>
      </c>
      <c r="T3260" s="11">
        <f>(((I3260/60)/60)/24)+DATE(1970,1,1)+(-8/24)</f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>LEFT(N3261,SEARCH("/",N3261)-1)</f>
        <v>theater</v>
      </c>
      <c r="R3261" t="str">
        <f>RIGHT(N3261,LEN(N3261)-SEARCH("/",N3261))</f>
        <v>plays</v>
      </c>
      <c r="S3261" s="11">
        <f>(((J3261/60)/60)/24)+DATE(1970,1,1)+(-8/24)</f>
        <v>42614.427604166667</v>
      </c>
      <c r="T3261" s="11">
        <f>(((I3261/60)/60)/24)+DATE(1970,1,1)+(-8/24)</f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>LEFT(N3262,SEARCH("/",N3262)-1)</f>
        <v>theater</v>
      </c>
      <c r="R3262" t="str">
        <f>RIGHT(N3262,LEN(N3262)-SEARCH("/",N3262))</f>
        <v>plays</v>
      </c>
      <c r="S3262" s="11">
        <f>(((J3262/60)/60)/24)+DATE(1970,1,1)+(-8/24)</f>
        <v>42303.339328703696</v>
      </c>
      <c r="T3262" s="11">
        <f>(((I3262/60)/60)/24)+DATE(1970,1,1)+(-8/24)</f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>LEFT(N3263,SEARCH("/",N3263)-1)</f>
        <v>theater</v>
      </c>
      <c r="R3263" t="str">
        <f>RIGHT(N3263,LEN(N3263)-SEARCH("/",N3263))</f>
        <v>plays</v>
      </c>
      <c r="S3263" s="11">
        <f>(((J3263/60)/60)/24)+DATE(1970,1,1)+(-8/24)</f>
        <v>42171.392083333332</v>
      </c>
      <c r="T3263" s="11">
        <f>(((I3263/60)/60)/24)+DATE(1970,1,1)+(-8/24)</f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>LEFT(N3264,SEARCH("/",N3264)-1)</f>
        <v>theater</v>
      </c>
      <c r="R3264" t="str">
        <f>RIGHT(N3264,LEN(N3264)-SEARCH("/",N3264))</f>
        <v>plays</v>
      </c>
      <c r="S3264" s="11">
        <f>(((J3264/60)/60)/24)+DATE(1970,1,1)+(-8/24)</f>
        <v>41963.982199074067</v>
      </c>
      <c r="T3264" s="11">
        <f>(((I3264/60)/60)/24)+DATE(1970,1,1)+(-8/24)</f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>LEFT(N3265,SEARCH("/",N3265)-1)</f>
        <v>theater</v>
      </c>
      <c r="R3265" t="str">
        <f>RIGHT(N3265,LEN(N3265)-SEARCH("/",N3265))</f>
        <v>plays</v>
      </c>
      <c r="S3265" s="11">
        <f>(((J3265/60)/60)/24)+DATE(1970,1,1)+(-8/24)</f>
        <v>42284.18273148148</v>
      </c>
      <c r="T3265" s="11">
        <f>(((I3265/60)/60)/24)+DATE(1970,1,1)+(-8/24)</f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>LEFT(N3266,SEARCH("/",N3266)-1)</f>
        <v>theater</v>
      </c>
      <c r="R3266" t="str">
        <f>RIGHT(N3266,LEN(N3266)-SEARCH("/",N3266))</f>
        <v>plays</v>
      </c>
      <c r="S3266" s="11">
        <f>(((J3266/60)/60)/24)+DATE(1970,1,1)+(-8/24)</f>
        <v>42016.466874999998</v>
      </c>
      <c r="T3266" s="11">
        <f>(((I3266/60)/60)/24)+DATE(1970,1,1)+(-8/24)</f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>LEFT(N3267,SEARCH("/",N3267)-1)</f>
        <v>theater</v>
      </c>
      <c r="R3267" t="str">
        <f>RIGHT(N3267,LEN(N3267)-SEARCH("/",N3267))</f>
        <v>plays</v>
      </c>
      <c r="S3267" s="11">
        <f>(((J3267/60)/60)/24)+DATE(1970,1,1)+(-8/24)</f>
        <v>42311.378645833327</v>
      </c>
      <c r="T3267" s="11">
        <f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>LEFT(N3268,SEARCH("/",N3268)-1)</f>
        <v>theater</v>
      </c>
      <c r="R3268" t="str">
        <f>RIGHT(N3268,LEN(N3268)-SEARCH("/",N3268))</f>
        <v>plays</v>
      </c>
      <c r="S3268" s="11">
        <f>(((J3268/60)/60)/24)+DATE(1970,1,1)+(-8/24)</f>
        <v>42136.20280092593</v>
      </c>
      <c r="T3268" s="11">
        <f>(((I3268/60)/60)/24)+DATE(1970,1,1)+(-8/24)</f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>LEFT(N3269,SEARCH("/",N3269)-1)</f>
        <v>theater</v>
      </c>
      <c r="R3269" t="str">
        <f>RIGHT(N3269,LEN(N3269)-SEARCH("/",N3269))</f>
        <v>plays</v>
      </c>
      <c r="S3269" s="11">
        <f>(((J3269/60)/60)/24)+DATE(1970,1,1)+(-8/24)</f>
        <v>42172.424305555549</v>
      </c>
      <c r="T3269" s="11">
        <f>(((I3269/60)/60)/24)+DATE(1970,1,1)+(-8/24)</f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>LEFT(N3270,SEARCH("/",N3270)-1)</f>
        <v>theater</v>
      </c>
      <c r="R3270" t="str">
        <f>RIGHT(N3270,LEN(N3270)-SEARCH("/",N3270))</f>
        <v>plays</v>
      </c>
      <c r="S3270" s="11">
        <f>(((J3270/60)/60)/24)+DATE(1970,1,1)+(-8/24)</f>
        <v>42590.570925925924</v>
      </c>
      <c r="T3270" s="11">
        <f>(((I3270/60)/60)/24)+DATE(1970,1,1)+(-8/24)</f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>LEFT(N3271,SEARCH("/",N3271)-1)</f>
        <v>theater</v>
      </c>
      <c r="R3271" t="str">
        <f>RIGHT(N3271,LEN(N3271)-SEARCH("/",N3271))</f>
        <v>plays</v>
      </c>
      <c r="S3271" s="11">
        <f>(((J3271/60)/60)/24)+DATE(1970,1,1)+(-8/24)</f>
        <v>42137.06246527777</v>
      </c>
      <c r="T3271" s="11">
        <f>(((I3271/60)/60)/24)+DATE(1970,1,1)+(-8/24)</f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>LEFT(N3272,SEARCH("/",N3272)-1)</f>
        <v>theater</v>
      </c>
      <c r="R3272" t="str">
        <f>RIGHT(N3272,LEN(N3272)-SEARCH("/",N3272))</f>
        <v>plays</v>
      </c>
      <c r="S3272" s="11">
        <f>(((J3272/60)/60)/24)+DATE(1970,1,1)+(-8/24)</f>
        <v>42167.199826388889</v>
      </c>
      <c r="T3272" s="11">
        <f>(((I3272/60)/60)/24)+DATE(1970,1,1)+(-8/24)</f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>LEFT(N3273,SEARCH("/",N3273)-1)</f>
        <v>theater</v>
      </c>
      <c r="R3273" t="str">
        <f>RIGHT(N3273,LEN(N3273)-SEARCH("/",N3273))</f>
        <v>plays</v>
      </c>
      <c r="S3273" s="11">
        <f>(((J3273/60)/60)/24)+DATE(1970,1,1)+(-8/24)</f>
        <v>41915.10387731481</v>
      </c>
      <c r="T3273" s="11">
        <f>(((I3273/60)/60)/24)+DATE(1970,1,1)+(-8/24)</f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>LEFT(N3274,SEARCH("/",N3274)-1)</f>
        <v>theater</v>
      </c>
      <c r="R3274" t="str">
        <f>RIGHT(N3274,LEN(N3274)-SEARCH("/",N3274))</f>
        <v>plays</v>
      </c>
      <c r="S3274" s="11">
        <f>(((J3274/60)/60)/24)+DATE(1970,1,1)+(-8/24)</f>
        <v>42284.166770833333</v>
      </c>
      <c r="T3274" s="11">
        <f>(((I3274/60)/60)/24)+DATE(1970,1,1)+(-8/24)</f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>LEFT(N3275,SEARCH("/",N3275)-1)</f>
        <v>theater</v>
      </c>
      <c r="R3275" t="str">
        <f>RIGHT(N3275,LEN(N3275)-SEARCH("/",N3275))</f>
        <v>plays</v>
      </c>
      <c r="S3275" s="11">
        <f>(((J3275/60)/60)/24)+DATE(1970,1,1)+(-8/24)</f>
        <v>42611.4680787037</v>
      </c>
      <c r="T3275" s="11">
        <f>(((I3275/60)/60)/24)+DATE(1970,1,1)+(-8/24)</f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>LEFT(N3276,SEARCH("/",N3276)-1)</f>
        <v>theater</v>
      </c>
      <c r="R3276" t="str">
        <f>RIGHT(N3276,LEN(N3276)-SEARCH("/",N3276))</f>
        <v>plays</v>
      </c>
      <c r="S3276" s="11">
        <f>(((J3276/60)/60)/24)+DATE(1970,1,1)+(-8/24)</f>
        <v>42400.371203703697</v>
      </c>
      <c r="T3276" s="11">
        <f>(((I3276/60)/60)/24)+DATE(1970,1,1)+(-8/24)</f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>LEFT(N3277,SEARCH("/",N3277)-1)</f>
        <v>theater</v>
      </c>
      <c r="R3277" t="str">
        <f>RIGHT(N3277,LEN(N3277)-SEARCH("/",N3277))</f>
        <v>plays</v>
      </c>
      <c r="S3277" s="11">
        <f>(((J3277/60)/60)/24)+DATE(1970,1,1)+(-8/24)</f>
        <v>42017.547118055554</v>
      </c>
      <c r="T3277" s="11">
        <f>(((I3277/60)/60)/24)+DATE(1970,1,1)+(-8/24)</f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>LEFT(N3278,SEARCH("/",N3278)-1)</f>
        <v>theater</v>
      </c>
      <c r="R3278" t="str">
        <f>RIGHT(N3278,LEN(N3278)-SEARCH("/",N3278))</f>
        <v>plays</v>
      </c>
      <c r="S3278" s="11">
        <f>(((J3278/60)/60)/24)+DATE(1970,1,1)+(-8/24)</f>
        <v>42426.616655092592</v>
      </c>
      <c r="T3278" s="11">
        <f>(((I3278/60)/60)/24)+DATE(1970,1,1)+(-8/24)</f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>LEFT(N3279,SEARCH("/",N3279)-1)</f>
        <v>theater</v>
      </c>
      <c r="R3279" t="str">
        <f>RIGHT(N3279,LEN(N3279)-SEARCH("/",N3279))</f>
        <v>plays</v>
      </c>
      <c r="S3279" s="11">
        <f>(((J3279/60)/60)/24)+DATE(1970,1,1)+(-8/24)</f>
        <v>41931.349606481483</v>
      </c>
      <c r="T3279" s="11">
        <f>(((I3279/60)/60)/24)+DATE(1970,1,1)+(-8/24)</f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>LEFT(N3280,SEARCH("/",N3280)-1)</f>
        <v>theater</v>
      </c>
      <c r="R3280" t="str">
        <f>RIGHT(N3280,LEN(N3280)-SEARCH("/",N3280))</f>
        <v>plays</v>
      </c>
      <c r="S3280" s="11">
        <f>(((J3280/60)/60)/24)+DATE(1970,1,1)+(-8/24)</f>
        <v>42124.515081018515</v>
      </c>
      <c r="T3280" s="11">
        <f>(((I3280/60)/60)/24)+DATE(1970,1,1)+(-8/24)</f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>LEFT(N3281,SEARCH("/",N3281)-1)</f>
        <v>theater</v>
      </c>
      <c r="R3281" t="str">
        <f>RIGHT(N3281,LEN(N3281)-SEARCH("/",N3281))</f>
        <v>plays</v>
      </c>
      <c r="S3281" s="11">
        <f>(((J3281/60)/60)/24)+DATE(1970,1,1)+(-8/24)</f>
        <v>42430.769201388881</v>
      </c>
      <c r="T3281" s="11">
        <f>(((I3281/60)/60)/24)+DATE(1970,1,1)+(-8/24)</f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>LEFT(N3282,SEARCH("/",N3282)-1)</f>
        <v>theater</v>
      </c>
      <c r="R3282" t="str">
        <f>RIGHT(N3282,LEN(N3282)-SEARCH("/",N3282))</f>
        <v>plays</v>
      </c>
      <c r="S3282" s="11">
        <f>(((J3282/60)/60)/24)+DATE(1970,1,1)+(-8/24)</f>
        <v>42121.423587962963</v>
      </c>
      <c r="T3282" s="11">
        <f>(((I3282/60)/60)/24)+DATE(1970,1,1)+(-8/24)</f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>LEFT(N3283,SEARCH("/",N3283)-1)</f>
        <v>theater</v>
      </c>
      <c r="R3283" t="str">
        <f>RIGHT(N3283,LEN(N3283)-SEARCH("/",N3283))</f>
        <v>plays</v>
      </c>
      <c r="S3283" s="11">
        <f>(((J3283/60)/60)/24)+DATE(1970,1,1)+(-8/24)</f>
        <v>42218.686400462961</v>
      </c>
      <c r="T3283" s="11">
        <f>(((I3283/60)/60)/24)+DATE(1970,1,1)+(-8/24)</f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>LEFT(N3284,SEARCH("/",N3284)-1)</f>
        <v>theater</v>
      </c>
      <c r="R3284" t="str">
        <f>RIGHT(N3284,LEN(N3284)-SEARCH("/",N3284))</f>
        <v>plays</v>
      </c>
      <c r="S3284" s="11">
        <f>(((J3284/60)/60)/24)+DATE(1970,1,1)+(-8/24)</f>
        <v>42444.860972222225</v>
      </c>
      <c r="T3284" s="11">
        <f>(((I3284/60)/60)/24)+DATE(1970,1,1)+(-8/24)</f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>LEFT(N3285,SEARCH("/",N3285)-1)</f>
        <v>theater</v>
      </c>
      <c r="R3285" t="str">
        <f>RIGHT(N3285,LEN(N3285)-SEARCH("/",N3285))</f>
        <v>plays</v>
      </c>
      <c r="S3285" s="11">
        <f>(((J3285/60)/60)/24)+DATE(1970,1,1)+(-8/24)</f>
        <v>42379.410856481474</v>
      </c>
      <c r="T3285" s="11">
        <f>(((I3285/60)/60)/24)+DATE(1970,1,1)+(-8/24)</f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>LEFT(N3286,SEARCH("/",N3286)-1)</f>
        <v>theater</v>
      </c>
      <c r="R3286" t="str">
        <f>RIGHT(N3286,LEN(N3286)-SEARCH("/",N3286))</f>
        <v>plays</v>
      </c>
      <c r="S3286" s="11">
        <f>(((J3286/60)/60)/24)+DATE(1970,1,1)+(-8/24)</f>
        <v>42380.551539351851</v>
      </c>
      <c r="T3286" s="11">
        <f>(((I3286/60)/60)/24)+DATE(1970,1,1)+(-8/24)</f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>LEFT(N3287,SEARCH("/",N3287)-1)</f>
        <v>theater</v>
      </c>
      <c r="R3287" t="str">
        <f>RIGHT(N3287,LEN(N3287)-SEARCH("/",N3287))</f>
        <v>plays</v>
      </c>
      <c r="S3287" s="11">
        <f>(((J3287/60)/60)/24)+DATE(1970,1,1)+(-8/24)</f>
        <v>42762.609097222223</v>
      </c>
      <c r="T3287" s="11">
        <f>(((I3287/60)/60)/24)+DATE(1970,1,1)+(-8/24)</f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>LEFT(N3288,SEARCH("/",N3288)-1)</f>
        <v>theater</v>
      </c>
      <c r="R3288" t="str">
        <f>RIGHT(N3288,LEN(N3288)-SEARCH("/",N3288))</f>
        <v>plays</v>
      </c>
      <c r="S3288" s="11">
        <f>(((J3288/60)/60)/24)+DATE(1970,1,1)+(-8/24)</f>
        <v>42567.506736111107</v>
      </c>
      <c r="T3288" s="11">
        <f>(((I3288/60)/60)/24)+DATE(1970,1,1)+(-8/24)</f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>LEFT(N3289,SEARCH("/",N3289)-1)</f>
        <v>theater</v>
      </c>
      <c r="R3289" t="str">
        <f>RIGHT(N3289,LEN(N3289)-SEARCH("/",N3289))</f>
        <v>plays</v>
      </c>
      <c r="S3289" s="11">
        <f>(((J3289/60)/60)/24)+DATE(1970,1,1)+(-8/24)</f>
        <v>42311.416990740741</v>
      </c>
      <c r="T3289" s="11">
        <f>(((I3289/60)/60)/24)+DATE(1970,1,1)+(-8/24)</f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>LEFT(N3290,SEARCH("/",N3290)-1)</f>
        <v>theater</v>
      </c>
      <c r="R3290" t="str">
        <f>RIGHT(N3290,LEN(N3290)-SEARCH("/",N3290))</f>
        <v>plays</v>
      </c>
      <c r="S3290" s="11">
        <f>(((J3290/60)/60)/24)+DATE(1970,1,1)+(-8/24)</f>
        <v>42505.441145833327</v>
      </c>
      <c r="T3290" s="11">
        <f>(((I3290/60)/60)/24)+DATE(1970,1,1)+(-8/24)</f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>LEFT(N3291,SEARCH("/",N3291)-1)</f>
        <v>theater</v>
      </c>
      <c r="R3291" t="str">
        <f>RIGHT(N3291,LEN(N3291)-SEARCH("/",N3291))</f>
        <v>plays</v>
      </c>
      <c r="S3291" s="11">
        <f>(((J3291/60)/60)/24)+DATE(1970,1,1)+(-8/24)</f>
        <v>42758.034745370365</v>
      </c>
      <c r="T3291" s="11">
        <f>(((I3291/60)/60)/24)+DATE(1970,1,1)+(-8/24)</f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>LEFT(N3292,SEARCH("/",N3292)-1)</f>
        <v>theater</v>
      </c>
      <c r="R3292" t="str">
        <f>RIGHT(N3292,LEN(N3292)-SEARCH("/",N3292))</f>
        <v>plays</v>
      </c>
      <c r="S3292" s="11">
        <f>(((J3292/60)/60)/24)+DATE(1970,1,1)+(-8/24)</f>
        <v>42775.181608796294</v>
      </c>
      <c r="T3292" s="11">
        <f>(((I3292/60)/60)/24)+DATE(1970,1,1)+(-8/24)</f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>LEFT(N3293,SEARCH("/",N3293)-1)</f>
        <v>theater</v>
      </c>
      <c r="R3293" t="str">
        <f>RIGHT(N3293,LEN(N3293)-SEARCH("/",N3293))</f>
        <v>plays</v>
      </c>
      <c r="S3293" s="11">
        <f>(((J3293/60)/60)/24)+DATE(1970,1,1)+(-8/24)</f>
        <v>42232.369212962956</v>
      </c>
      <c r="T3293" s="11">
        <f>(((I3293/60)/60)/24)+DATE(1970,1,1)+(-8/24)</f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>LEFT(N3294,SEARCH("/",N3294)-1)</f>
        <v>theater</v>
      </c>
      <c r="R3294" t="str">
        <f>RIGHT(N3294,LEN(N3294)-SEARCH("/",N3294))</f>
        <v>plays</v>
      </c>
      <c r="S3294" s="11">
        <f>(((J3294/60)/60)/24)+DATE(1970,1,1)+(-8/24)</f>
        <v>42282.436898148146</v>
      </c>
      <c r="T3294" s="11">
        <f>(((I3294/60)/60)/24)+DATE(1970,1,1)+(-8/24)</f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>LEFT(N3295,SEARCH("/",N3295)-1)</f>
        <v>theater</v>
      </c>
      <c r="R3295" t="str">
        <f>RIGHT(N3295,LEN(N3295)-SEARCH("/",N3295))</f>
        <v>plays</v>
      </c>
      <c r="S3295" s="11">
        <f>(((J3295/60)/60)/24)+DATE(1970,1,1)+(-8/24)</f>
        <v>42768.092037037037</v>
      </c>
      <c r="T3295" s="11">
        <f>(((I3295/60)/60)/24)+DATE(1970,1,1)+(-8/24)</f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>LEFT(N3296,SEARCH("/",N3296)-1)</f>
        <v>theater</v>
      </c>
      <c r="R3296" t="str">
        <f>RIGHT(N3296,LEN(N3296)-SEARCH("/",N3296))</f>
        <v>plays</v>
      </c>
      <c r="S3296" s="11">
        <f>(((J3296/60)/60)/24)+DATE(1970,1,1)+(-8/24)</f>
        <v>42141.20780092592</v>
      </c>
      <c r="T3296" s="11">
        <f>(((I3296/60)/60)/24)+DATE(1970,1,1)+(-8/24)</f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>LEFT(N3297,SEARCH("/",N3297)-1)</f>
        <v>theater</v>
      </c>
      <c r="R3297" t="str">
        <f>RIGHT(N3297,LEN(N3297)-SEARCH("/",N3297))</f>
        <v>plays</v>
      </c>
      <c r="S3297" s="11">
        <f>(((J3297/60)/60)/24)+DATE(1970,1,1)+(-8/24)</f>
        <v>42609.109131944446</v>
      </c>
      <c r="T3297" s="11">
        <f>(((I3297/60)/60)/24)+DATE(1970,1,1)+(-8/24)</f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>LEFT(N3298,SEARCH("/",N3298)-1)</f>
        <v>theater</v>
      </c>
      <c r="R3298" t="str">
        <f>RIGHT(N3298,LEN(N3298)-SEARCH("/",N3298))</f>
        <v>plays</v>
      </c>
      <c r="S3298" s="11">
        <f>(((J3298/60)/60)/24)+DATE(1970,1,1)+(-8/24)</f>
        <v>42309.42328703704</v>
      </c>
      <c r="T3298" s="11">
        <f>(((I3298/60)/60)/24)+DATE(1970,1,1)+(-8/24)</f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>LEFT(N3299,SEARCH("/",N3299)-1)</f>
        <v>theater</v>
      </c>
      <c r="R3299" t="str">
        <f>RIGHT(N3299,LEN(N3299)-SEARCH("/",N3299))</f>
        <v>plays</v>
      </c>
      <c r="S3299" s="11">
        <f>(((J3299/60)/60)/24)+DATE(1970,1,1)+(-8/24)</f>
        <v>42193.438148148147</v>
      </c>
      <c r="T3299" s="11">
        <f>(((I3299/60)/60)/24)+DATE(1970,1,1)+(-8/24)</f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>LEFT(N3300,SEARCH("/",N3300)-1)</f>
        <v>theater</v>
      </c>
      <c r="R3300" t="str">
        <f>RIGHT(N3300,LEN(N3300)-SEARCH("/",N3300))</f>
        <v>plays</v>
      </c>
      <c r="S3300" s="11">
        <f>(((J3300/60)/60)/24)+DATE(1970,1,1)+(-8/24)</f>
        <v>42239.624629629623</v>
      </c>
      <c r="T3300" s="11">
        <f>(((I3300/60)/60)/24)+DATE(1970,1,1)+(-8/24)</f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>LEFT(N3301,SEARCH("/",N3301)-1)</f>
        <v>theater</v>
      </c>
      <c r="R3301" t="str">
        <f>RIGHT(N3301,LEN(N3301)-SEARCH("/",N3301))</f>
        <v>plays</v>
      </c>
      <c r="S3301" s="11">
        <f>(((J3301/60)/60)/24)+DATE(1970,1,1)+(-8/24)</f>
        <v>42261.584062499998</v>
      </c>
      <c r="T3301" s="11">
        <f>(((I3301/60)/60)/24)+DATE(1970,1,1)+(-8/24)</f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>LEFT(N3302,SEARCH("/",N3302)-1)</f>
        <v>theater</v>
      </c>
      <c r="R3302" t="str">
        <f>RIGHT(N3302,LEN(N3302)-SEARCH("/",N3302))</f>
        <v>plays</v>
      </c>
      <c r="S3302" s="11">
        <f>(((J3302/60)/60)/24)+DATE(1970,1,1)+(-8/24)</f>
        <v>42102.410439814812</v>
      </c>
      <c r="T3302" s="11">
        <f>(((I3302/60)/60)/24)+DATE(1970,1,1)+(-8/24)</f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>LEFT(N3303,SEARCH("/",N3303)-1)</f>
        <v>theater</v>
      </c>
      <c r="R3303" t="str">
        <f>RIGHT(N3303,LEN(N3303)-SEARCH("/",N3303))</f>
        <v>plays</v>
      </c>
      <c r="S3303" s="11">
        <f>(((J3303/60)/60)/24)+DATE(1970,1,1)+(-8/24)</f>
        <v>42538.402500000004</v>
      </c>
      <c r="T3303" s="11">
        <f>(((I3303/60)/60)/24)+DATE(1970,1,1)+(-8/24)</f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>LEFT(N3304,SEARCH("/",N3304)-1)</f>
        <v>theater</v>
      </c>
      <c r="R3304" t="str">
        <f>RIGHT(N3304,LEN(N3304)-SEARCH("/",N3304))</f>
        <v>plays</v>
      </c>
      <c r="S3304" s="11">
        <f>(((J3304/60)/60)/24)+DATE(1970,1,1)+(-8/24)</f>
        <v>42681.018240740734</v>
      </c>
      <c r="T3304" s="11">
        <f>(((I3304/60)/60)/24)+DATE(1970,1,1)+(-8/24)</f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>LEFT(N3305,SEARCH("/",N3305)-1)</f>
        <v>theater</v>
      </c>
      <c r="R3305" t="str">
        <f>RIGHT(N3305,LEN(N3305)-SEARCH("/",N3305))</f>
        <v>plays</v>
      </c>
      <c r="S3305" s="11">
        <f>(((J3305/60)/60)/24)+DATE(1970,1,1)+(-8/24)</f>
        <v>42056.318101851844</v>
      </c>
      <c r="T3305" s="11">
        <f>(((I3305/60)/60)/24)+DATE(1970,1,1)+(-8/24)</f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>LEFT(N3306,SEARCH("/",N3306)-1)</f>
        <v>theater</v>
      </c>
      <c r="R3306" t="str">
        <f>RIGHT(N3306,LEN(N3306)-SEARCH("/",N3306))</f>
        <v>plays</v>
      </c>
      <c r="S3306" s="11">
        <f>(((J3306/60)/60)/24)+DATE(1970,1,1)+(-8/24)</f>
        <v>42696.29111111111</v>
      </c>
      <c r="T3306" s="11">
        <f>(((I3306/60)/60)/24)+DATE(1970,1,1)+(-8/24)</f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>LEFT(N3307,SEARCH("/",N3307)-1)</f>
        <v>theater</v>
      </c>
      <c r="R3307" t="str">
        <f>RIGHT(N3307,LEN(N3307)-SEARCH("/",N3307))</f>
        <v>plays</v>
      </c>
      <c r="S3307" s="11">
        <f>(((J3307/60)/60)/24)+DATE(1970,1,1)+(-8/24)</f>
        <v>42186.522546296292</v>
      </c>
      <c r="T3307" s="11">
        <f>(((I3307/60)/60)/24)+DATE(1970,1,1)+(-8/24)</f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>LEFT(N3308,SEARCH("/",N3308)-1)</f>
        <v>theater</v>
      </c>
      <c r="R3308" t="str">
        <f>RIGHT(N3308,LEN(N3308)-SEARCH("/",N3308))</f>
        <v>plays</v>
      </c>
      <c r="S3308" s="11">
        <f>(((J3308/60)/60)/24)+DATE(1970,1,1)+(-8/24)</f>
        <v>42492.885902777773</v>
      </c>
      <c r="T3308" s="11">
        <f>(((I3308/60)/60)/24)+DATE(1970,1,1)+(-8/24)</f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>LEFT(N3309,SEARCH("/",N3309)-1)</f>
        <v>theater</v>
      </c>
      <c r="R3309" t="str">
        <f>RIGHT(N3309,LEN(N3309)-SEARCH("/",N3309))</f>
        <v>plays</v>
      </c>
      <c r="S3309" s="11">
        <f>(((J3309/60)/60)/24)+DATE(1970,1,1)+(-8/24)</f>
        <v>42474.723831018513</v>
      </c>
      <c r="T3309" s="11">
        <f>(((I3309/60)/60)/24)+DATE(1970,1,1)+(-8/24)</f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>LEFT(N3310,SEARCH("/",N3310)-1)</f>
        <v>theater</v>
      </c>
      <c r="R3310" t="str">
        <f>RIGHT(N3310,LEN(N3310)-SEARCH("/",N3310))</f>
        <v>plays</v>
      </c>
      <c r="S3310" s="11">
        <f>(((J3310/60)/60)/24)+DATE(1970,1,1)+(-8/24)</f>
        <v>42452.543576388889</v>
      </c>
      <c r="T3310" s="11">
        <f>(((I3310/60)/60)/24)+DATE(1970,1,1)+(-8/24)</f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>LEFT(N3311,SEARCH("/",N3311)-1)</f>
        <v>theater</v>
      </c>
      <c r="R3311" t="str">
        <f>RIGHT(N3311,LEN(N3311)-SEARCH("/",N3311))</f>
        <v>plays</v>
      </c>
      <c r="S3311" s="11">
        <f>(((J3311/60)/60)/24)+DATE(1970,1,1)+(-8/24)</f>
        <v>42628.316874999997</v>
      </c>
      <c r="T3311" s="11">
        <f>(((I3311/60)/60)/24)+DATE(1970,1,1)+(-8/24)</f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>LEFT(N3312,SEARCH("/",N3312)-1)</f>
        <v>theater</v>
      </c>
      <c r="R3312" t="str">
        <f>RIGHT(N3312,LEN(N3312)-SEARCH("/",N3312))</f>
        <v>plays</v>
      </c>
      <c r="S3312" s="11">
        <f>(((J3312/60)/60)/24)+DATE(1970,1,1)+(-8/24)</f>
        <v>42253.595196759255</v>
      </c>
      <c r="T3312" s="11">
        <f>(((I3312/60)/60)/24)+DATE(1970,1,1)+(-8/24)</f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>LEFT(N3313,SEARCH("/",N3313)-1)</f>
        <v>theater</v>
      </c>
      <c r="R3313" t="str">
        <f>RIGHT(N3313,LEN(N3313)-SEARCH("/",N3313))</f>
        <v>plays</v>
      </c>
      <c r="S3313" s="11">
        <f>(((J3313/60)/60)/24)+DATE(1970,1,1)+(-8/24)</f>
        <v>42263.958449074074</v>
      </c>
      <c r="T3313" s="11">
        <f>(((I3313/60)/60)/24)+DATE(1970,1,1)+(-8/24)</f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>LEFT(N3314,SEARCH("/",N3314)-1)</f>
        <v>theater</v>
      </c>
      <c r="R3314" t="str">
        <f>RIGHT(N3314,LEN(N3314)-SEARCH("/",N3314))</f>
        <v>plays</v>
      </c>
      <c r="S3314" s="11">
        <f>(((J3314/60)/60)/24)+DATE(1970,1,1)+(-8/24)</f>
        <v>42664.476226851846</v>
      </c>
      <c r="T3314" s="11">
        <f>(((I3314/60)/60)/24)+DATE(1970,1,1)+(-8/24)</f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>LEFT(N3315,SEARCH("/",N3315)-1)</f>
        <v>theater</v>
      </c>
      <c r="R3315" t="str">
        <f>RIGHT(N3315,LEN(N3315)-SEARCH("/",N3315))</f>
        <v>plays</v>
      </c>
      <c r="S3315" s="11">
        <f>(((J3315/60)/60)/24)+DATE(1970,1,1)+(-8/24)</f>
        <v>42381.911076388882</v>
      </c>
      <c r="T3315" s="11">
        <f>(((I3315/60)/60)/24)+DATE(1970,1,1)+(-8/24)</f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>LEFT(N3316,SEARCH("/",N3316)-1)</f>
        <v>theater</v>
      </c>
      <c r="R3316" t="str">
        <f>RIGHT(N3316,LEN(N3316)-SEARCH("/",N3316))</f>
        <v>plays</v>
      </c>
      <c r="S3316" s="11">
        <f>(((J3316/60)/60)/24)+DATE(1970,1,1)+(-8/24)</f>
        <v>42104.934155092589</v>
      </c>
      <c r="T3316" s="11">
        <f>(((I3316/60)/60)/24)+DATE(1970,1,1)+(-8/24)</f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>LEFT(N3317,SEARCH("/",N3317)-1)</f>
        <v>theater</v>
      </c>
      <c r="R3317" t="str">
        <f>RIGHT(N3317,LEN(N3317)-SEARCH("/",N3317))</f>
        <v>plays</v>
      </c>
      <c r="S3317" s="11">
        <f>(((J3317/60)/60)/24)+DATE(1970,1,1)+(-8/24)</f>
        <v>42465.970381944448</v>
      </c>
      <c r="T3317" s="11">
        <f>(((I3317/60)/60)/24)+DATE(1970,1,1)+(-8/24)</f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>LEFT(N3318,SEARCH("/",N3318)-1)</f>
        <v>theater</v>
      </c>
      <c r="R3318" t="str">
        <f>RIGHT(N3318,LEN(N3318)-SEARCH("/",N3318))</f>
        <v>plays</v>
      </c>
      <c r="S3318" s="11">
        <f>(((J3318/60)/60)/24)+DATE(1970,1,1)+(-8/24)</f>
        <v>41826.537905092591</v>
      </c>
      <c r="T3318" s="11">
        <f>(((I3318/60)/60)/24)+DATE(1970,1,1)+(-8/24)</f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>LEFT(N3319,SEARCH("/",N3319)-1)</f>
        <v>theater</v>
      </c>
      <c r="R3319" t="str">
        <f>RIGHT(N3319,LEN(N3319)-SEARCH("/",N3319))</f>
        <v>plays</v>
      </c>
      <c r="S3319" s="11">
        <f>(((J3319/60)/60)/24)+DATE(1970,1,1)+(-8/24)</f>
        <v>42498.706296296288</v>
      </c>
      <c r="T3319" s="11">
        <f>(((I3319/60)/60)/24)+DATE(1970,1,1)+(-8/24)</f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>LEFT(N3320,SEARCH("/",N3320)-1)</f>
        <v>theater</v>
      </c>
      <c r="R3320" t="str">
        <f>RIGHT(N3320,LEN(N3320)-SEARCH("/",N3320))</f>
        <v>plays</v>
      </c>
      <c r="S3320" s="11">
        <f>(((J3320/60)/60)/24)+DATE(1970,1,1)+(-8/24)</f>
        <v>42430.968668981477</v>
      </c>
      <c r="T3320" s="11">
        <f>(((I3320/60)/60)/24)+DATE(1970,1,1)+(-8/24)</f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>LEFT(N3321,SEARCH("/",N3321)-1)</f>
        <v>theater</v>
      </c>
      <c r="R3321" t="str">
        <f>RIGHT(N3321,LEN(N3321)-SEARCH("/",N3321))</f>
        <v>plays</v>
      </c>
      <c r="S3321" s="11">
        <f>(((J3321/60)/60)/24)+DATE(1970,1,1)+(-8/24)</f>
        <v>41990.252152777779</v>
      </c>
      <c r="T3321" s="11">
        <f>(((I3321/60)/60)/24)+DATE(1970,1,1)+(-8/24)</f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>LEFT(N3322,SEARCH("/",N3322)-1)</f>
        <v>theater</v>
      </c>
      <c r="R3322" t="str">
        <f>RIGHT(N3322,LEN(N3322)-SEARCH("/",N3322))</f>
        <v>plays</v>
      </c>
      <c r="S3322" s="11">
        <f>(((J3322/60)/60)/24)+DATE(1970,1,1)+(-8/24)</f>
        <v>42512.712465277778</v>
      </c>
      <c r="T3322" s="11">
        <f>(((I3322/60)/60)/24)+DATE(1970,1,1)+(-8/24)</f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>LEFT(N3323,SEARCH("/",N3323)-1)</f>
        <v>theater</v>
      </c>
      <c r="R3323" t="str">
        <f>RIGHT(N3323,LEN(N3323)-SEARCH("/",N3323))</f>
        <v>plays</v>
      </c>
      <c r="S3323" s="11">
        <f>(((J3323/60)/60)/24)+DATE(1970,1,1)+(-8/24)</f>
        <v>41913.766956018517</v>
      </c>
      <c r="T3323" s="11">
        <f>(((I3323/60)/60)/24)+DATE(1970,1,1)+(-8/24)</f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>LEFT(N3324,SEARCH("/",N3324)-1)</f>
        <v>theater</v>
      </c>
      <c r="R3324" t="str">
        <f>RIGHT(N3324,LEN(N3324)-SEARCH("/",N3324))</f>
        <v>plays</v>
      </c>
      <c r="S3324" s="11">
        <f>(((J3324/60)/60)/24)+DATE(1970,1,1)+(-8/24)</f>
        <v>42520.677037037036</v>
      </c>
      <c r="T3324" s="11">
        <f>(((I3324/60)/60)/24)+DATE(1970,1,1)+(-8/24)</f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>LEFT(N3325,SEARCH("/",N3325)-1)</f>
        <v>theater</v>
      </c>
      <c r="R3325" t="str">
        <f>RIGHT(N3325,LEN(N3325)-SEARCH("/",N3325))</f>
        <v>plays</v>
      </c>
      <c r="S3325" s="11">
        <f>(((J3325/60)/60)/24)+DATE(1970,1,1)+(-8/24)</f>
        <v>42608.032499999994</v>
      </c>
      <c r="T3325" s="11">
        <f>(((I3325/60)/60)/24)+DATE(1970,1,1)+(-8/24)</f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>LEFT(N3326,SEARCH("/",N3326)-1)</f>
        <v>theater</v>
      </c>
      <c r="R3326" t="str">
        <f>RIGHT(N3326,LEN(N3326)-SEARCH("/",N3326))</f>
        <v>plays</v>
      </c>
      <c r="S3326" s="11">
        <f>(((J3326/60)/60)/24)+DATE(1970,1,1)+(-8/24)</f>
        <v>42512.249884259254</v>
      </c>
      <c r="T3326" s="11">
        <f>(((I3326/60)/60)/24)+DATE(1970,1,1)+(-8/24)</f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>LEFT(N3327,SEARCH("/",N3327)-1)</f>
        <v>theater</v>
      </c>
      <c r="R3327" t="str">
        <f>RIGHT(N3327,LEN(N3327)-SEARCH("/",N3327))</f>
        <v>plays</v>
      </c>
      <c r="S3327" s="11">
        <f>(((J3327/60)/60)/24)+DATE(1970,1,1)+(-8/24)</f>
        <v>42064.452280092592</v>
      </c>
      <c r="T3327" s="11">
        <f>(((I3327/60)/60)/24)+DATE(1970,1,1)+(-8/24)</f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>LEFT(N3328,SEARCH("/",N3328)-1)</f>
        <v>theater</v>
      </c>
      <c r="R3328" t="str">
        <f>RIGHT(N3328,LEN(N3328)-SEARCH("/",N3328))</f>
        <v>plays</v>
      </c>
      <c r="S3328" s="11">
        <f>(((J3328/60)/60)/24)+DATE(1970,1,1)+(-8/24)</f>
        <v>42041.380844907406</v>
      </c>
      <c r="T3328" s="11">
        <f>(((I3328/60)/60)/24)+DATE(1970,1,1)+(-8/24)</f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>LEFT(N3329,SEARCH("/",N3329)-1)</f>
        <v>theater</v>
      </c>
      <c r="R3329" t="str">
        <f>RIGHT(N3329,LEN(N3329)-SEARCH("/",N3329))</f>
        <v>plays</v>
      </c>
      <c r="S3329" s="11">
        <f>(((J3329/60)/60)/24)+DATE(1970,1,1)+(-8/24)</f>
        <v>42468.041273148141</v>
      </c>
      <c r="T3329" s="11">
        <f>(((I3329/60)/60)/24)+DATE(1970,1,1)+(-8/24)</f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>LEFT(N3330,SEARCH("/",N3330)-1)</f>
        <v>theater</v>
      </c>
      <c r="R3330" t="str">
        <f>RIGHT(N3330,LEN(N3330)-SEARCH("/",N3330))</f>
        <v>plays</v>
      </c>
      <c r="S3330" s="11">
        <f>(((J3330/60)/60)/24)+DATE(1970,1,1)+(-8/24)</f>
        <v>41822.241701388884</v>
      </c>
      <c r="T3330" s="11">
        <f>(((I3330/60)/60)/24)+DATE(1970,1,1)+(-8/24)</f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>LEFT(N3331,SEARCH("/",N3331)-1)</f>
        <v>theater</v>
      </c>
      <c r="R3331" t="str">
        <f>RIGHT(N3331,LEN(N3331)-SEARCH("/",N3331))</f>
        <v>plays</v>
      </c>
      <c r="S3331" s="11">
        <f>(((J3331/60)/60)/24)+DATE(1970,1,1)+(-8/24)</f>
        <v>41836.989675925921</v>
      </c>
      <c r="T3331" s="11">
        <f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>LEFT(N3332,SEARCH("/",N3332)-1)</f>
        <v>theater</v>
      </c>
      <c r="R3332" t="str">
        <f>RIGHT(N3332,LEN(N3332)-SEARCH("/",N3332))</f>
        <v>plays</v>
      </c>
      <c r="S3332" s="11">
        <f>(((J3332/60)/60)/24)+DATE(1970,1,1)+(-8/24)</f>
        <v>42065.554027777776</v>
      </c>
      <c r="T3332" s="11">
        <f>(((I3332/60)/60)/24)+DATE(1970,1,1)+(-8/24)</f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>LEFT(N3333,SEARCH("/",N3333)-1)</f>
        <v>theater</v>
      </c>
      <c r="R3333" t="str">
        <f>RIGHT(N3333,LEN(N3333)-SEARCH("/",N3333))</f>
        <v>plays</v>
      </c>
      <c r="S3333" s="11">
        <f>(((J3333/60)/60)/24)+DATE(1970,1,1)+(-8/24)</f>
        <v>42248.36442129629</v>
      </c>
      <c r="T3333" s="11">
        <f>(((I3333/60)/60)/24)+DATE(1970,1,1)+(-8/24)</f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>LEFT(N3334,SEARCH("/",N3334)-1)</f>
        <v>theater</v>
      </c>
      <c r="R3334" t="str">
        <f>RIGHT(N3334,LEN(N3334)-SEARCH("/",N3334))</f>
        <v>plays</v>
      </c>
      <c r="S3334" s="11">
        <f>(((J3334/60)/60)/24)+DATE(1970,1,1)+(-8/24)</f>
        <v>41809.526967592588</v>
      </c>
      <c r="T3334" s="11">
        <f>(((I3334/60)/60)/24)+DATE(1970,1,1)+(-8/24)</f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>LEFT(N3335,SEARCH("/",N3335)-1)</f>
        <v>theater</v>
      </c>
      <c r="R3335" t="str">
        <f>RIGHT(N3335,LEN(N3335)-SEARCH("/",N3335))</f>
        <v>plays</v>
      </c>
      <c r="S3335" s="11">
        <f>(((J3335/60)/60)/24)+DATE(1970,1,1)+(-8/24)</f>
        <v>42148.343518518515</v>
      </c>
      <c r="T3335" s="11">
        <f>(((I3335/60)/60)/24)+DATE(1970,1,1)+(-8/24)</f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>LEFT(N3336,SEARCH("/",N3336)-1)</f>
        <v>theater</v>
      </c>
      <c r="R3336" t="str">
        <f>RIGHT(N3336,LEN(N3336)-SEARCH("/",N3336))</f>
        <v>plays</v>
      </c>
      <c r="S3336" s="11">
        <f>(((J3336/60)/60)/24)+DATE(1970,1,1)+(-8/24)</f>
        <v>42185.187754629624</v>
      </c>
      <c r="T3336" s="11">
        <f>(((I3336/60)/60)/24)+DATE(1970,1,1)+(-8/24)</f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>LEFT(N3337,SEARCH("/",N3337)-1)</f>
        <v>theater</v>
      </c>
      <c r="R3337" t="str">
        <f>RIGHT(N3337,LEN(N3337)-SEARCH("/",N3337))</f>
        <v>plays</v>
      </c>
      <c r="S3337" s="11">
        <f>(((J3337/60)/60)/24)+DATE(1970,1,1)+(-8/24)</f>
        <v>41827.340810185182</v>
      </c>
      <c r="T3337" s="11">
        <f>(((I3337/60)/60)/24)+DATE(1970,1,1)+(-8/24)</f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>LEFT(N3338,SEARCH("/",N3338)-1)</f>
        <v>theater</v>
      </c>
      <c r="R3338" t="str">
        <f>RIGHT(N3338,LEN(N3338)-SEARCH("/",N3338))</f>
        <v>plays</v>
      </c>
      <c r="S3338" s="11">
        <f>(((J3338/60)/60)/24)+DATE(1970,1,1)+(-8/24)</f>
        <v>42437.065347222226</v>
      </c>
      <c r="T3338" s="11">
        <f>(((I3338/60)/60)/24)+DATE(1970,1,1)+(-8/24)</f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>LEFT(N3339,SEARCH("/",N3339)-1)</f>
        <v>theater</v>
      </c>
      <c r="R3339" t="str">
        <f>RIGHT(N3339,LEN(N3339)-SEARCH("/",N3339))</f>
        <v>plays</v>
      </c>
      <c r="S3339" s="11">
        <f>(((J3339/60)/60)/24)+DATE(1970,1,1)+(-8/24)</f>
        <v>41900.948692129627</v>
      </c>
      <c r="T3339" s="11">
        <f>(((I3339/60)/60)/24)+DATE(1970,1,1)+(-8/24)</f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>LEFT(N3340,SEARCH("/",N3340)-1)</f>
        <v>theater</v>
      </c>
      <c r="R3340" t="str">
        <f>RIGHT(N3340,LEN(N3340)-SEARCH("/",N3340))</f>
        <v>plays</v>
      </c>
      <c r="S3340" s="11">
        <f>(((J3340/60)/60)/24)+DATE(1970,1,1)+(-8/24)</f>
        <v>42769.241666666661</v>
      </c>
      <c r="T3340" s="11">
        <f>(((I3340/60)/60)/24)+DATE(1970,1,1)+(-8/24)</f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>LEFT(N3341,SEARCH("/",N3341)-1)</f>
        <v>theater</v>
      </c>
      <c r="R3341" t="str">
        <f>RIGHT(N3341,LEN(N3341)-SEARCH("/",N3341))</f>
        <v>plays</v>
      </c>
      <c r="S3341" s="11">
        <f>(((J3341/60)/60)/24)+DATE(1970,1,1)+(-8/24)</f>
        <v>42549.332384259258</v>
      </c>
      <c r="T3341" s="11">
        <f>(((I3341/60)/60)/24)+DATE(1970,1,1)+(-8/24)</f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>LEFT(N3342,SEARCH("/",N3342)-1)</f>
        <v>theater</v>
      </c>
      <c r="R3342" t="str">
        <f>RIGHT(N3342,LEN(N3342)-SEARCH("/",N3342))</f>
        <v>plays</v>
      </c>
      <c r="S3342" s="11">
        <f>(((J3342/60)/60)/24)+DATE(1970,1,1)+(-8/24)</f>
        <v>42685.640671296293</v>
      </c>
      <c r="T3342" s="11">
        <f>(((I3342/60)/60)/24)+DATE(1970,1,1)+(-8/24)</f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>LEFT(N3343,SEARCH("/",N3343)-1)</f>
        <v>theater</v>
      </c>
      <c r="R3343" t="str">
        <f>RIGHT(N3343,LEN(N3343)-SEARCH("/",N3343))</f>
        <v>plays</v>
      </c>
      <c r="S3343" s="11">
        <f>(((J3343/60)/60)/24)+DATE(1970,1,1)+(-8/24)</f>
        <v>42510.465520833335</v>
      </c>
      <c r="T3343" s="11">
        <f>(((I3343/60)/60)/24)+DATE(1970,1,1)+(-8/24)</f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>LEFT(N3344,SEARCH("/",N3344)-1)</f>
        <v>theater</v>
      </c>
      <c r="R3344" t="str">
        <f>RIGHT(N3344,LEN(N3344)-SEARCH("/",N3344))</f>
        <v>plays</v>
      </c>
      <c r="S3344" s="11">
        <f>(((J3344/60)/60)/24)+DATE(1970,1,1)+(-8/24)</f>
        <v>42061.963078703695</v>
      </c>
      <c r="T3344" s="11">
        <f>(((I3344/60)/60)/24)+DATE(1970,1,1)+(-8/24)</f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>LEFT(N3345,SEARCH("/",N3345)-1)</f>
        <v>theater</v>
      </c>
      <c r="R3345" t="str">
        <f>RIGHT(N3345,LEN(N3345)-SEARCH("/",N3345))</f>
        <v>plays</v>
      </c>
      <c r="S3345" s="11">
        <f>(((J3345/60)/60)/24)+DATE(1970,1,1)+(-8/24)</f>
        <v>42452.583148148151</v>
      </c>
      <c r="T3345" s="11">
        <f>(((I3345/60)/60)/24)+DATE(1970,1,1)+(-8/24)</f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>LEFT(N3346,SEARCH("/",N3346)-1)</f>
        <v>theater</v>
      </c>
      <c r="R3346" t="str">
        <f>RIGHT(N3346,LEN(N3346)-SEARCH("/",N3346))</f>
        <v>plays</v>
      </c>
      <c r="S3346" s="11">
        <f>(((J3346/60)/60)/24)+DATE(1970,1,1)+(-8/24)</f>
        <v>41850.866817129623</v>
      </c>
      <c r="T3346" s="11">
        <f>(((I3346/60)/60)/24)+DATE(1970,1,1)+(-8/24)</f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>LEFT(N3347,SEARCH("/",N3347)-1)</f>
        <v>theater</v>
      </c>
      <c r="R3347" t="str">
        <f>RIGHT(N3347,LEN(N3347)-SEARCH("/",N3347))</f>
        <v>plays</v>
      </c>
      <c r="S3347" s="11">
        <f>(((J3347/60)/60)/24)+DATE(1970,1,1)+(-8/24)</f>
        <v>42052.772777777776</v>
      </c>
      <c r="T3347" s="11">
        <f>(((I3347/60)/60)/24)+DATE(1970,1,1)+(-8/24)</f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>LEFT(N3348,SEARCH("/",N3348)-1)</f>
        <v>theater</v>
      </c>
      <c r="R3348" t="str">
        <f>RIGHT(N3348,LEN(N3348)-SEARCH("/",N3348))</f>
        <v>plays</v>
      </c>
      <c r="S3348" s="11">
        <f>(((J3348/60)/60)/24)+DATE(1970,1,1)+(-8/24)</f>
        <v>42053.691087962965</v>
      </c>
      <c r="T3348" s="11">
        <f>(((I3348/60)/60)/24)+DATE(1970,1,1)+(-8/24)</f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>LEFT(N3349,SEARCH("/",N3349)-1)</f>
        <v>theater</v>
      </c>
      <c r="R3349" t="str">
        <f>RIGHT(N3349,LEN(N3349)-SEARCH("/",N3349))</f>
        <v>plays</v>
      </c>
      <c r="S3349" s="11">
        <f>(((J3349/60)/60)/24)+DATE(1970,1,1)+(-8/24)</f>
        <v>42484.218217592592</v>
      </c>
      <c r="T3349" s="11">
        <f>(((I3349/60)/60)/24)+DATE(1970,1,1)+(-8/24)</f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>LEFT(N3350,SEARCH("/",N3350)-1)</f>
        <v>theater</v>
      </c>
      <c r="R3350" t="str">
        <f>RIGHT(N3350,LEN(N3350)-SEARCH("/",N3350))</f>
        <v>plays</v>
      </c>
      <c r="S3350" s="11">
        <f>(((J3350/60)/60)/24)+DATE(1970,1,1)+(-8/24)</f>
        <v>42466.225462962961</v>
      </c>
      <c r="T3350" s="11">
        <f>(((I3350/60)/60)/24)+DATE(1970,1,1)+(-8/24)</f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>LEFT(N3351,SEARCH("/",N3351)-1)</f>
        <v>theater</v>
      </c>
      <c r="R3351" t="str">
        <f>RIGHT(N3351,LEN(N3351)-SEARCH("/",N3351))</f>
        <v>plays</v>
      </c>
      <c r="S3351" s="11">
        <f>(((J3351/60)/60)/24)+DATE(1970,1,1)+(-8/24)</f>
        <v>42512.777453703697</v>
      </c>
      <c r="T3351" s="11">
        <f>(((I3351/60)/60)/24)+DATE(1970,1,1)+(-8/24)</f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>LEFT(N3352,SEARCH("/",N3352)-1)</f>
        <v>theater</v>
      </c>
      <c r="R3352" t="str">
        <f>RIGHT(N3352,LEN(N3352)-SEARCH("/",N3352))</f>
        <v>plays</v>
      </c>
      <c r="S3352" s="11">
        <f>(((J3352/60)/60)/24)+DATE(1970,1,1)+(-8/24)</f>
        <v>42302.368182870363</v>
      </c>
      <c r="T3352" s="11">
        <f>(((I3352/60)/60)/24)+DATE(1970,1,1)+(-8/24)</f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>LEFT(N3353,SEARCH("/",N3353)-1)</f>
        <v>theater</v>
      </c>
      <c r="R3353" t="str">
        <f>RIGHT(N3353,LEN(N3353)-SEARCH("/",N3353))</f>
        <v>plays</v>
      </c>
      <c r="S3353" s="11">
        <f>(((J3353/60)/60)/24)+DATE(1970,1,1)+(-8/24)</f>
        <v>41806.062094907407</v>
      </c>
      <c r="T3353" s="11">
        <f>(((I3353/60)/60)/24)+DATE(1970,1,1)+(-8/24)</f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>LEFT(N3354,SEARCH("/",N3354)-1)</f>
        <v>theater</v>
      </c>
      <c r="R3354" t="str">
        <f>RIGHT(N3354,LEN(N3354)-SEARCH("/",N3354))</f>
        <v>plays</v>
      </c>
      <c r="S3354" s="11">
        <f>(((J3354/60)/60)/24)+DATE(1970,1,1)+(-8/24)</f>
        <v>42495.659467592595</v>
      </c>
      <c r="T3354" s="11">
        <f>(((I3354/60)/60)/24)+DATE(1970,1,1)+(-8/24)</f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>LEFT(N3355,SEARCH("/",N3355)-1)</f>
        <v>theater</v>
      </c>
      <c r="R3355" t="str">
        <f>RIGHT(N3355,LEN(N3355)-SEARCH("/",N3355))</f>
        <v>plays</v>
      </c>
      <c r="S3355" s="11">
        <f>(((J3355/60)/60)/24)+DATE(1970,1,1)+(-8/24)</f>
        <v>42479.098958333336</v>
      </c>
      <c r="T3355" s="11">
        <f>(((I3355/60)/60)/24)+DATE(1970,1,1)+(-8/24)</f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>LEFT(N3356,SEARCH("/",N3356)-1)</f>
        <v>theater</v>
      </c>
      <c r="R3356" t="str">
        <f>RIGHT(N3356,LEN(N3356)-SEARCH("/",N3356))</f>
        <v>plays</v>
      </c>
      <c r="S3356" s="11">
        <f>(((J3356/60)/60)/24)+DATE(1970,1,1)+(-8/24)</f>
        <v>42270.393587962964</v>
      </c>
      <c r="T3356" s="11">
        <f>(((I3356/60)/60)/24)+DATE(1970,1,1)+(-8/24)</f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>LEFT(N3357,SEARCH("/",N3357)-1)</f>
        <v>theater</v>
      </c>
      <c r="R3357" t="str">
        <f>RIGHT(N3357,LEN(N3357)-SEARCH("/",N3357))</f>
        <v>plays</v>
      </c>
      <c r="S3357" s="11">
        <f>(((J3357/60)/60)/24)+DATE(1970,1,1)+(-8/24)</f>
        <v>42489.286192129628</v>
      </c>
      <c r="T3357" s="11">
        <f>(((I3357/60)/60)/24)+DATE(1970,1,1)+(-8/24)</f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>LEFT(N3358,SEARCH("/",N3358)-1)</f>
        <v>theater</v>
      </c>
      <c r="R3358" t="str">
        <f>RIGHT(N3358,LEN(N3358)-SEARCH("/",N3358))</f>
        <v>plays</v>
      </c>
      <c r="S3358" s="11">
        <f>(((J3358/60)/60)/24)+DATE(1970,1,1)+(-8/24)</f>
        <v>42536.482314814813</v>
      </c>
      <c r="T3358" s="11">
        <f>(((I3358/60)/60)/24)+DATE(1970,1,1)+(-8/24)</f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>LEFT(N3359,SEARCH("/",N3359)-1)</f>
        <v>theater</v>
      </c>
      <c r="R3359" t="str">
        <f>RIGHT(N3359,LEN(N3359)-SEARCH("/",N3359))</f>
        <v>plays</v>
      </c>
      <c r="S3359" s="11">
        <f>(((J3359/60)/60)/24)+DATE(1970,1,1)+(-8/24)</f>
        <v>41822.084606481476</v>
      </c>
      <c r="T3359" s="11">
        <f>(((I3359/60)/60)/24)+DATE(1970,1,1)+(-8/24)</f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>LEFT(N3360,SEARCH("/",N3360)-1)</f>
        <v>theater</v>
      </c>
      <c r="R3360" t="str">
        <f>RIGHT(N3360,LEN(N3360)-SEARCH("/",N3360))</f>
        <v>plays</v>
      </c>
      <c r="S3360" s="11">
        <f>(((J3360/60)/60)/24)+DATE(1970,1,1)+(-8/24)</f>
        <v>41931.977766203701</v>
      </c>
      <c r="T3360" s="11">
        <f>(((I3360/60)/60)/24)+DATE(1970,1,1)+(-8/24)</f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>LEFT(N3361,SEARCH("/",N3361)-1)</f>
        <v>theater</v>
      </c>
      <c r="R3361" t="str">
        <f>RIGHT(N3361,LEN(N3361)-SEARCH("/",N3361))</f>
        <v>plays</v>
      </c>
      <c r="S3361" s="11">
        <f>(((J3361/60)/60)/24)+DATE(1970,1,1)+(-8/24)</f>
        <v>42745.723773148151</v>
      </c>
      <c r="T3361" s="11">
        <f>(((I3361/60)/60)/24)+DATE(1970,1,1)+(-8/24)</f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>LEFT(N3362,SEARCH("/",N3362)-1)</f>
        <v>theater</v>
      </c>
      <c r="R3362" t="str">
        <f>RIGHT(N3362,LEN(N3362)-SEARCH("/",N3362))</f>
        <v>plays</v>
      </c>
      <c r="S3362" s="11">
        <f>(((J3362/60)/60)/24)+DATE(1970,1,1)+(-8/24)</f>
        <v>42696.749340277776</v>
      </c>
      <c r="T3362" s="11">
        <f>(((I3362/60)/60)/24)+DATE(1970,1,1)+(-8/24)</f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>LEFT(N3363,SEARCH("/",N3363)-1)</f>
        <v>theater</v>
      </c>
      <c r="R3363" t="str">
        <f>RIGHT(N3363,LEN(N3363)-SEARCH("/",N3363))</f>
        <v>plays</v>
      </c>
      <c r="S3363" s="11">
        <f>(((J3363/60)/60)/24)+DATE(1970,1,1)+(-8/24)</f>
        <v>41865.692013888889</v>
      </c>
      <c r="T3363" s="11">
        <f>(((I3363/60)/60)/24)+DATE(1970,1,1)+(-8/24)</f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>LEFT(N3364,SEARCH("/",N3364)-1)</f>
        <v>theater</v>
      </c>
      <c r="R3364" t="str">
        <f>RIGHT(N3364,LEN(N3364)-SEARCH("/",N3364))</f>
        <v>plays</v>
      </c>
      <c r="S3364" s="11">
        <f>(((J3364/60)/60)/24)+DATE(1970,1,1)+(-8/24)</f>
        <v>42055.758298611108</v>
      </c>
      <c r="T3364" s="11">
        <f>(((I3364/60)/60)/24)+DATE(1970,1,1)+(-8/24)</f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>LEFT(N3365,SEARCH("/",N3365)-1)</f>
        <v>theater</v>
      </c>
      <c r="R3365" t="str">
        <f>RIGHT(N3365,LEN(N3365)-SEARCH("/",N3365))</f>
        <v>plays</v>
      </c>
      <c r="S3365" s="11">
        <f>(((J3365/60)/60)/24)+DATE(1970,1,1)+(-8/24)</f>
        <v>41851.438020833331</v>
      </c>
      <c r="T3365" s="11">
        <f>(((I3365/60)/60)/24)+DATE(1970,1,1)+(-8/24)</f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>LEFT(N3366,SEARCH("/",N3366)-1)</f>
        <v>theater</v>
      </c>
      <c r="R3366" t="str">
        <f>RIGHT(N3366,LEN(N3366)-SEARCH("/",N3366))</f>
        <v>plays</v>
      </c>
      <c r="S3366" s="11">
        <f>(((J3366/60)/60)/24)+DATE(1970,1,1)+(-8/24)</f>
        <v>42422.644085648142</v>
      </c>
      <c r="T3366" s="11">
        <f>(((I3366/60)/60)/24)+DATE(1970,1,1)+(-8/24)</f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>LEFT(N3367,SEARCH("/",N3367)-1)</f>
        <v>theater</v>
      </c>
      <c r="R3367" t="str">
        <f>RIGHT(N3367,LEN(N3367)-SEARCH("/",N3367))</f>
        <v>plays</v>
      </c>
      <c r="S3367" s="11">
        <f>(((J3367/60)/60)/24)+DATE(1970,1,1)+(-8/24)</f>
        <v>42320.768425925926</v>
      </c>
      <c r="T3367" s="11">
        <f>(((I3367/60)/60)/24)+DATE(1970,1,1)+(-8/24)</f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>LEFT(N3368,SEARCH("/",N3368)-1)</f>
        <v>theater</v>
      </c>
      <c r="R3368" t="str">
        <f>RIGHT(N3368,LEN(N3368)-SEARCH("/",N3368))</f>
        <v>plays</v>
      </c>
      <c r="S3368" s="11">
        <f>(((J3368/60)/60)/24)+DATE(1970,1,1)+(-8/24)</f>
        <v>42106.734224537031</v>
      </c>
      <c r="T3368" s="11">
        <f>(((I3368/60)/60)/24)+DATE(1970,1,1)+(-8/24)</f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>LEFT(N3369,SEARCH("/",N3369)-1)</f>
        <v>theater</v>
      </c>
      <c r="R3369" t="str">
        <f>RIGHT(N3369,LEN(N3369)-SEARCH("/",N3369))</f>
        <v>plays</v>
      </c>
      <c r="S3369" s="11">
        <f>(((J3369/60)/60)/24)+DATE(1970,1,1)+(-8/24)</f>
        <v>42192.600624999999</v>
      </c>
      <c r="T3369" s="11">
        <f>(((I3369/60)/60)/24)+DATE(1970,1,1)+(-8/24)</f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>LEFT(N3370,SEARCH("/",N3370)-1)</f>
        <v>theater</v>
      </c>
      <c r="R3370" t="str">
        <f>RIGHT(N3370,LEN(N3370)-SEARCH("/",N3370))</f>
        <v>plays</v>
      </c>
      <c r="S3370" s="11">
        <f>(((J3370/60)/60)/24)+DATE(1970,1,1)+(-8/24)</f>
        <v>41968.866423611107</v>
      </c>
      <c r="T3370" s="11">
        <f>(((I3370/60)/60)/24)+DATE(1970,1,1)+(-8/24)</f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>LEFT(N3371,SEARCH("/",N3371)-1)</f>
        <v>theater</v>
      </c>
      <c r="R3371" t="str">
        <f>RIGHT(N3371,LEN(N3371)-SEARCH("/",N3371))</f>
        <v>plays</v>
      </c>
      <c r="S3371" s="11">
        <f>(((J3371/60)/60)/24)+DATE(1970,1,1)+(-8/24)</f>
        <v>42689.708101851851</v>
      </c>
      <c r="T3371" s="11">
        <f>(((I3371/60)/60)/24)+DATE(1970,1,1)+(-8/24)</f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>LEFT(N3372,SEARCH("/",N3372)-1)</f>
        <v>theater</v>
      </c>
      <c r="R3372" t="str">
        <f>RIGHT(N3372,LEN(N3372)-SEARCH("/",N3372))</f>
        <v>plays</v>
      </c>
      <c r="S3372" s="11">
        <f>(((J3372/60)/60)/24)+DATE(1970,1,1)+(-8/24)</f>
        <v>42690.000983796293</v>
      </c>
      <c r="T3372" s="11">
        <f>(((I3372/60)/60)/24)+DATE(1970,1,1)+(-8/24)</f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>LEFT(N3373,SEARCH("/",N3373)-1)</f>
        <v>theater</v>
      </c>
      <c r="R3373" t="str">
        <f>RIGHT(N3373,LEN(N3373)-SEARCH("/",N3373))</f>
        <v>plays</v>
      </c>
      <c r="S3373" s="11">
        <f>(((J3373/60)/60)/24)+DATE(1970,1,1)+(-8/24)</f>
        <v>42312.541261574072</v>
      </c>
      <c r="T3373" s="11">
        <f>(((I3373/60)/60)/24)+DATE(1970,1,1)+(-8/24)</f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>LEFT(N3374,SEARCH("/",N3374)-1)</f>
        <v>theater</v>
      </c>
      <c r="R3374" t="str">
        <f>RIGHT(N3374,LEN(N3374)-SEARCH("/",N3374))</f>
        <v>plays</v>
      </c>
      <c r="S3374" s="11">
        <f>(((J3374/60)/60)/24)+DATE(1970,1,1)+(-8/24)</f>
        <v>41855.214768518512</v>
      </c>
      <c r="T3374" s="11">
        <f>(((I3374/60)/60)/24)+DATE(1970,1,1)+(-8/24)</f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>LEFT(N3375,SEARCH("/",N3375)-1)</f>
        <v>theater</v>
      </c>
      <c r="R3375" t="str">
        <f>RIGHT(N3375,LEN(N3375)-SEARCH("/",N3375))</f>
        <v>plays</v>
      </c>
      <c r="S3375" s="11">
        <f>(((J3375/60)/60)/24)+DATE(1970,1,1)+(-8/24)</f>
        <v>42179.521296296291</v>
      </c>
      <c r="T3375" s="11">
        <f>(((I3375/60)/60)/24)+DATE(1970,1,1)+(-8/24)</f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>LEFT(N3376,SEARCH("/",N3376)-1)</f>
        <v>theater</v>
      </c>
      <c r="R3376" t="str">
        <f>RIGHT(N3376,LEN(N3376)-SEARCH("/",N3376))</f>
        <v>plays</v>
      </c>
      <c r="S3376" s="11">
        <f>(((J3376/60)/60)/24)+DATE(1970,1,1)+(-8/24)</f>
        <v>42275.398333333331</v>
      </c>
      <c r="T3376" s="11">
        <f>(((I3376/60)/60)/24)+DATE(1970,1,1)+(-8/24)</f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>LEFT(N3377,SEARCH("/",N3377)-1)</f>
        <v>theater</v>
      </c>
      <c r="R3377" t="str">
        <f>RIGHT(N3377,LEN(N3377)-SEARCH("/",N3377))</f>
        <v>plays</v>
      </c>
      <c r="S3377" s="11">
        <f>(((J3377/60)/60)/24)+DATE(1970,1,1)+(-8/24)</f>
        <v>41765.277465277773</v>
      </c>
      <c r="T3377" s="11">
        <f>(((I3377/60)/60)/24)+DATE(1970,1,1)+(-8/24)</f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>LEFT(N3378,SEARCH("/",N3378)-1)</f>
        <v>theater</v>
      </c>
      <c r="R3378" t="str">
        <f>RIGHT(N3378,LEN(N3378)-SEARCH("/",N3378))</f>
        <v>plays</v>
      </c>
      <c r="S3378" s="11">
        <f>(((J3378/60)/60)/24)+DATE(1970,1,1)+(-8/24)</f>
        <v>42059.367986111109</v>
      </c>
      <c r="T3378" s="11">
        <f>(((I3378/60)/60)/24)+DATE(1970,1,1)+(-8/24)</f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>LEFT(N3379,SEARCH("/",N3379)-1)</f>
        <v>theater</v>
      </c>
      <c r="R3379" t="str">
        <f>RIGHT(N3379,LEN(N3379)-SEARCH("/",N3379))</f>
        <v>plays</v>
      </c>
      <c r="S3379" s="11">
        <f>(((J3379/60)/60)/24)+DATE(1970,1,1)+(-8/24)</f>
        <v>42053.399293981485</v>
      </c>
      <c r="T3379" s="11">
        <f>(((I3379/60)/60)/24)+DATE(1970,1,1)+(-8/24)</f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>LEFT(N3380,SEARCH("/",N3380)-1)</f>
        <v>theater</v>
      </c>
      <c r="R3380" t="str">
        <f>RIGHT(N3380,LEN(N3380)-SEARCH("/",N3380))</f>
        <v>plays</v>
      </c>
      <c r="S3380" s="11">
        <f>(((J3380/60)/60)/24)+DATE(1970,1,1)+(-8/24)</f>
        <v>41858.022060185183</v>
      </c>
      <c r="T3380" s="11">
        <f>(((I3380/60)/60)/24)+DATE(1970,1,1)+(-8/24)</f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>LEFT(N3381,SEARCH("/",N3381)-1)</f>
        <v>theater</v>
      </c>
      <c r="R3381" t="str">
        <f>RIGHT(N3381,LEN(N3381)-SEARCH("/",N3381))</f>
        <v>plays</v>
      </c>
      <c r="S3381" s="11">
        <f>(((J3381/60)/60)/24)+DATE(1970,1,1)+(-8/24)</f>
        <v>42225.180555555555</v>
      </c>
      <c r="T3381" s="11">
        <f>(((I3381/60)/60)/24)+DATE(1970,1,1)+(-8/24)</f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>LEFT(N3382,SEARCH("/",N3382)-1)</f>
        <v>theater</v>
      </c>
      <c r="R3382" t="str">
        <f>RIGHT(N3382,LEN(N3382)-SEARCH("/",N3382))</f>
        <v>plays</v>
      </c>
      <c r="S3382" s="11">
        <f>(((J3382/60)/60)/24)+DATE(1970,1,1)+(-8/24)</f>
        <v>41937.620115740734</v>
      </c>
      <c r="T3382" s="11">
        <f>(((I3382/60)/60)/24)+DATE(1970,1,1)+(-8/24)</f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>LEFT(N3383,SEARCH("/",N3383)-1)</f>
        <v>theater</v>
      </c>
      <c r="R3383" t="str">
        <f>RIGHT(N3383,LEN(N3383)-SEARCH("/",N3383))</f>
        <v>plays</v>
      </c>
      <c r="S3383" s="11">
        <f>(((J3383/60)/60)/24)+DATE(1970,1,1)+(-8/24)</f>
        <v>42043.851655092592</v>
      </c>
      <c r="T3383" s="11">
        <f>(((I3383/60)/60)/24)+DATE(1970,1,1)+(-8/24)</f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>LEFT(N3384,SEARCH("/",N3384)-1)</f>
        <v>theater</v>
      </c>
      <c r="R3384" t="str">
        <f>RIGHT(N3384,LEN(N3384)-SEARCH("/",N3384))</f>
        <v>plays</v>
      </c>
      <c r="S3384" s="11">
        <f>(((J3384/60)/60)/24)+DATE(1970,1,1)+(-8/24)</f>
        <v>42559.097870370366</v>
      </c>
      <c r="T3384" s="11">
        <f>(((I3384/60)/60)/24)+DATE(1970,1,1)+(-8/24)</f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>LEFT(N3385,SEARCH("/",N3385)-1)</f>
        <v>theater</v>
      </c>
      <c r="R3385" t="str">
        <f>RIGHT(N3385,LEN(N3385)-SEARCH("/",N3385))</f>
        <v>plays</v>
      </c>
      <c r="S3385" s="11">
        <f>(((J3385/60)/60)/24)+DATE(1970,1,1)+(-8/24)</f>
        <v>42524.449305555558</v>
      </c>
      <c r="T3385" s="11">
        <f>(((I3385/60)/60)/24)+DATE(1970,1,1)+(-8/24)</f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>LEFT(N3386,SEARCH("/",N3386)-1)</f>
        <v>theater</v>
      </c>
      <c r="R3386" t="str">
        <f>RIGHT(N3386,LEN(N3386)-SEARCH("/",N3386))</f>
        <v>plays</v>
      </c>
      <c r="S3386" s="11">
        <f>(((J3386/60)/60)/24)+DATE(1970,1,1)+(-8/24)</f>
        <v>42291.754259259258</v>
      </c>
      <c r="T3386" s="11">
        <f>(((I3386/60)/60)/24)+DATE(1970,1,1)+(-8/24)</f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>LEFT(N3387,SEARCH("/",N3387)-1)</f>
        <v>theater</v>
      </c>
      <c r="R3387" t="str">
        <f>RIGHT(N3387,LEN(N3387)-SEARCH("/",N3387))</f>
        <v>plays</v>
      </c>
      <c r="S3387" s="11">
        <f>(((J3387/60)/60)/24)+DATE(1970,1,1)+(-8/24)</f>
        <v>41953.534166666665</v>
      </c>
      <c r="T3387" s="11">
        <f>(((I3387/60)/60)/24)+DATE(1970,1,1)+(-8/24)</f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>LEFT(N3388,SEARCH("/",N3388)-1)</f>
        <v>theater</v>
      </c>
      <c r="R3388" t="str">
        <f>RIGHT(N3388,LEN(N3388)-SEARCH("/",N3388))</f>
        <v>plays</v>
      </c>
      <c r="S3388" s="11">
        <f>(((J3388/60)/60)/24)+DATE(1970,1,1)+(-8/24)</f>
        <v>41946.311412037037</v>
      </c>
      <c r="T3388" s="11">
        <f>(((I3388/60)/60)/24)+DATE(1970,1,1)+(-8/24)</f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>LEFT(N3389,SEARCH("/",N3389)-1)</f>
        <v>theater</v>
      </c>
      <c r="R3389" t="str">
        <f>RIGHT(N3389,LEN(N3389)-SEARCH("/",N3389))</f>
        <v>plays</v>
      </c>
      <c r="S3389" s="11">
        <f>(((J3389/60)/60)/24)+DATE(1970,1,1)+(-8/24)</f>
        <v>41947.429259259254</v>
      </c>
      <c r="T3389" s="11">
        <f>(((I3389/60)/60)/24)+DATE(1970,1,1)+(-8/24)</f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>LEFT(N3390,SEARCH("/",N3390)-1)</f>
        <v>theater</v>
      </c>
      <c r="R3390" t="str">
        <f>RIGHT(N3390,LEN(N3390)-SEARCH("/",N3390))</f>
        <v>plays</v>
      </c>
      <c r="S3390" s="11">
        <f>(((J3390/60)/60)/24)+DATE(1970,1,1)+(-8/24)</f>
        <v>42143.127789351849</v>
      </c>
      <c r="T3390" s="11">
        <f>(((I3390/60)/60)/24)+DATE(1970,1,1)+(-8/24)</f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>LEFT(N3391,SEARCH("/",N3391)-1)</f>
        <v>theater</v>
      </c>
      <c r="R3391" t="str">
        <f>RIGHT(N3391,LEN(N3391)-SEARCH("/",N3391))</f>
        <v>plays</v>
      </c>
      <c r="S3391" s="11">
        <f>(((J3391/60)/60)/24)+DATE(1970,1,1)+(-8/24)</f>
        <v>42494.230115740742</v>
      </c>
      <c r="T3391" s="11">
        <f>(((I3391/60)/60)/24)+DATE(1970,1,1)+(-8/24)</f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>LEFT(N3392,SEARCH("/",N3392)-1)</f>
        <v>theater</v>
      </c>
      <c r="R3392" t="str">
        <f>RIGHT(N3392,LEN(N3392)-SEARCH("/",N3392))</f>
        <v>plays</v>
      </c>
      <c r="S3392" s="11">
        <f>(((J3392/60)/60)/24)+DATE(1970,1,1)+(-8/24)</f>
        <v>41815.44149305555</v>
      </c>
      <c r="T3392" s="11">
        <f>(((I3392/60)/60)/24)+DATE(1970,1,1)+(-8/24)</f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>LEFT(N3393,SEARCH("/",N3393)-1)</f>
        <v>theater</v>
      </c>
      <c r="R3393" t="str">
        <f>RIGHT(N3393,LEN(N3393)-SEARCH("/",N3393))</f>
        <v>plays</v>
      </c>
      <c r="S3393" s="11">
        <f>(((J3393/60)/60)/24)+DATE(1970,1,1)+(-8/24)</f>
        <v>41830.212361111109</v>
      </c>
      <c r="T3393" s="11">
        <f>(((I3393/60)/60)/24)+DATE(1970,1,1)+(-8/24)</f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>LEFT(N3394,SEARCH("/",N3394)-1)</f>
        <v>theater</v>
      </c>
      <c r="R3394" t="str">
        <f>RIGHT(N3394,LEN(N3394)-SEARCH("/",N3394))</f>
        <v>plays</v>
      </c>
      <c r="S3394" s="11">
        <f>(((J3394/60)/60)/24)+DATE(1970,1,1)+(-8/24)</f>
        <v>42446.51221064815</v>
      </c>
      <c r="T3394" s="11">
        <f>(((I3394/60)/60)/24)+DATE(1970,1,1)+(-8/24)</f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>LEFT(N3395,SEARCH("/",N3395)-1)</f>
        <v>theater</v>
      </c>
      <c r="R3395" t="str">
        <f>RIGHT(N3395,LEN(N3395)-SEARCH("/",N3395))</f>
        <v>plays</v>
      </c>
      <c r="S3395" s="11">
        <f>(((J3395/60)/60)/24)+DATE(1970,1,1)+(-8/24)</f>
        <v>41923.588310185187</v>
      </c>
      <c r="T3395" s="11">
        <f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>LEFT(N3396,SEARCH("/",N3396)-1)</f>
        <v>theater</v>
      </c>
      <c r="R3396" t="str">
        <f>RIGHT(N3396,LEN(N3396)-SEARCH("/",N3396))</f>
        <v>plays</v>
      </c>
      <c r="S3396" s="11">
        <f>(((J3396/60)/60)/24)+DATE(1970,1,1)+(-8/24)</f>
        <v>41817.262094907404</v>
      </c>
      <c r="T3396" s="11">
        <f>(((I3396/60)/60)/24)+DATE(1970,1,1)+(-8/24)</f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>LEFT(N3397,SEARCH("/",N3397)-1)</f>
        <v>theater</v>
      </c>
      <c r="R3397" t="str">
        <f>RIGHT(N3397,LEN(N3397)-SEARCH("/",N3397))</f>
        <v>plays</v>
      </c>
      <c r="S3397" s="11">
        <f>(((J3397/60)/60)/24)+DATE(1970,1,1)+(-8/24)</f>
        <v>42140.378981481481</v>
      </c>
      <c r="T3397" s="11">
        <f>(((I3397/60)/60)/24)+DATE(1970,1,1)+(-8/24)</f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>LEFT(N3398,SEARCH("/",N3398)-1)</f>
        <v>theater</v>
      </c>
      <c r="R3398" t="str">
        <f>RIGHT(N3398,LEN(N3398)-SEARCH("/",N3398))</f>
        <v>plays</v>
      </c>
      <c r="S3398" s="11">
        <f>(((J3398/60)/60)/24)+DATE(1970,1,1)+(-8/24)</f>
        <v>41764.113298611104</v>
      </c>
      <c r="T3398" s="11">
        <f>(((I3398/60)/60)/24)+DATE(1970,1,1)+(-8/24)</f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>LEFT(N3399,SEARCH("/",N3399)-1)</f>
        <v>theater</v>
      </c>
      <c r="R3399" t="str">
        <f>RIGHT(N3399,LEN(N3399)-SEARCH("/",N3399))</f>
        <v>plays</v>
      </c>
      <c r="S3399" s="11">
        <f>(((J3399/60)/60)/24)+DATE(1970,1,1)+(-8/24)</f>
        <v>42378.145011574066</v>
      </c>
      <c r="T3399" s="11">
        <f>(((I3399/60)/60)/24)+DATE(1970,1,1)+(-8/24)</f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>LEFT(N3400,SEARCH("/",N3400)-1)</f>
        <v>theater</v>
      </c>
      <c r="R3400" t="str">
        <f>RIGHT(N3400,LEN(N3400)-SEARCH("/",N3400))</f>
        <v>plays</v>
      </c>
      <c r="S3400" s="11">
        <f>(((J3400/60)/60)/24)+DATE(1970,1,1)+(-8/24)</f>
        <v>41941.418703703705</v>
      </c>
      <c r="T3400" s="11">
        <f>(((I3400/60)/60)/24)+DATE(1970,1,1)+(-8/24)</f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>LEFT(N3401,SEARCH("/",N3401)-1)</f>
        <v>theater</v>
      </c>
      <c r="R3401" t="str">
        <f>RIGHT(N3401,LEN(N3401)-SEARCH("/",N3401))</f>
        <v>plays</v>
      </c>
      <c r="S3401" s="11">
        <f>(((J3401/60)/60)/24)+DATE(1970,1,1)+(-8/24)</f>
        <v>42026.587094907409</v>
      </c>
      <c r="T3401" s="11">
        <f>(((I3401/60)/60)/24)+DATE(1970,1,1)+(-8/24)</f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>LEFT(N3402,SEARCH("/",N3402)-1)</f>
        <v>theater</v>
      </c>
      <c r="R3402" t="str">
        <f>RIGHT(N3402,LEN(N3402)-SEARCH("/",N3402))</f>
        <v>plays</v>
      </c>
      <c r="S3402" s="11">
        <f>(((J3402/60)/60)/24)+DATE(1970,1,1)+(-8/24)</f>
        <v>41834.620532407404</v>
      </c>
      <c r="T3402" s="11">
        <f>(((I3402/60)/60)/24)+DATE(1970,1,1)+(-8/24)</f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>LEFT(N3403,SEARCH("/",N3403)-1)</f>
        <v>theater</v>
      </c>
      <c r="R3403" t="str">
        <f>RIGHT(N3403,LEN(N3403)-SEARCH("/",N3403))</f>
        <v>plays</v>
      </c>
      <c r="S3403" s="11">
        <f>(((J3403/60)/60)/24)+DATE(1970,1,1)+(-8/24)</f>
        <v>42193.3905787037</v>
      </c>
      <c r="T3403" s="11">
        <f>(((I3403/60)/60)/24)+DATE(1970,1,1)+(-8/24)</f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>LEFT(N3404,SEARCH("/",N3404)-1)</f>
        <v>theater</v>
      </c>
      <c r="R3404" t="str">
        <f>RIGHT(N3404,LEN(N3404)-SEARCH("/",N3404))</f>
        <v>plays</v>
      </c>
      <c r="S3404" s="11">
        <f>(((J3404/60)/60)/24)+DATE(1970,1,1)+(-8/24)</f>
        <v>42290.285219907404</v>
      </c>
      <c r="T3404" s="11">
        <f>(((I3404/60)/60)/24)+DATE(1970,1,1)+(-8/24)</f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>LEFT(N3405,SEARCH("/",N3405)-1)</f>
        <v>theater</v>
      </c>
      <c r="R3405" t="str">
        <f>RIGHT(N3405,LEN(N3405)-SEARCH("/",N3405))</f>
        <v>plays</v>
      </c>
      <c r="S3405" s="11">
        <f>(((J3405/60)/60)/24)+DATE(1970,1,1)+(-8/24)</f>
        <v>42150.128749999996</v>
      </c>
      <c r="T3405" s="11">
        <f>(((I3405/60)/60)/24)+DATE(1970,1,1)+(-8/24)</f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>LEFT(N3406,SEARCH("/",N3406)-1)</f>
        <v>theater</v>
      </c>
      <c r="R3406" t="str">
        <f>RIGHT(N3406,LEN(N3406)-SEARCH("/",N3406))</f>
        <v>plays</v>
      </c>
      <c r="S3406" s="11">
        <f>(((J3406/60)/60)/24)+DATE(1970,1,1)+(-8/24)</f>
        <v>42152.170162037037</v>
      </c>
      <c r="T3406" s="11">
        <f>(((I3406/60)/60)/24)+DATE(1970,1,1)+(-8/24)</f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>LEFT(N3407,SEARCH("/",N3407)-1)</f>
        <v>theater</v>
      </c>
      <c r="R3407" t="str">
        <f>RIGHT(N3407,LEN(N3407)-SEARCH("/",N3407))</f>
        <v>plays</v>
      </c>
      <c r="S3407" s="11">
        <f>(((J3407/60)/60)/24)+DATE(1970,1,1)+(-8/24)</f>
        <v>42409.683865740742</v>
      </c>
      <c r="T3407" s="11">
        <f>(((I3407/60)/60)/24)+DATE(1970,1,1)+(-8/24)</f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>LEFT(N3408,SEARCH("/",N3408)-1)</f>
        <v>theater</v>
      </c>
      <c r="R3408" t="str">
        <f>RIGHT(N3408,LEN(N3408)-SEARCH("/",N3408))</f>
        <v>plays</v>
      </c>
      <c r="S3408" s="11">
        <f>(((J3408/60)/60)/24)+DATE(1970,1,1)+(-8/24)</f>
        <v>41791.159444444442</v>
      </c>
      <c r="T3408" s="11">
        <f>(((I3408/60)/60)/24)+DATE(1970,1,1)+(-8/24)</f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>LEFT(N3409,SEARCH("/",N3409)-1)</f>
        <v>theater</v>
      </c>
      <c r="R3409" t="str">
        <f>RIGHT(N3409,LEN(N3409)-SEARCH("/",N3409))</f>
        <v>plays</v>
      </c>
      <c r="S3409" s="11">
        <f>(((J3409/60)/60)/24)+DATE(1970,1,1)+(-8/24)</f>
        <v>41796.08899305555</v>
      </c>
      <c r="T3409" s="11">
        <f>(((I3409/60)/60)/24)+DATE(1970,1,1)+(-8/24)</f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>LEFT(N3410,SEARCH("/",N3410)-1)</f>
        <v>theater</v>
      </c>
      <c r="R3410" t="str">
        <f>RIGHT(N3410,LEN(N3410)-SEARCH("/",N3410))</f>
        <v>plays</v>
      </c>
      <c r="S3410" s="11">
        <f>(((J3410/60)/60)/24)+DATE(1970,1,1)+(-8/24)</f>
        <v>41808.65861111111</v>
      </c>
      <c r="T3410" s="11">
        <f>(((I3410/60)/60)/24)+DATE(1970,1,1)+(-8/24)</f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>LEFT(N3411,SEARCH("/",N3411)-1)</f>
        <v>theater</v>
      </c>
      <c r="R3411" t="str">
        <f>RIGHT(N3411,LEN(N3411)-SEARCH("/",N3411))</f>
        <v>plays</v>
      </c>
      <c r="S3411" s="11">
        <f>(((J3411/60)/60)/24)+DATE(1970,1,1)+(-8/24)</f>
        <v>42544.480995370373</v>
      </c>
      <c r="T3411" s="11">
        <f>(((I3411/60)/60)/24)+DATE(1970,1,1)+(-8/24)</f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>LEFT(N3412,SEARCH("/",N3412)-1)</f>
        <v>theater</v>
      </c>
      <c r="R3412" t="str">
        <f>RIGHT(N3412,LEN(N3412)-SEARCH("/",N3412))</f>
        <v>plays</v>
      </c>
      <c r="S3412" s="11">
        <f>(((J3412/60)/60)/24)+DATE(1970,1,1)+(-8/24)</f>
        <v>42499.70821759259</v>
      </c>
      <c r="T3412" s="11">
        <f>(((I3412/60)/60)/24)+DATE(1970,1,1)+(-8/24)</f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>LEFT(N3413,SEARCH("/",N3413)-1)</f>
        <v>theater</v>
      </c>
      <c r="R3413" t="str">
        <f>RIGHT(N3413,LEN(N3413)-SEARCH("/",N3413))</f>
        <v>plays</v>
      </c>
      <c r="S3413" s="11">
        <f>(((J3413/60)/60)/24)+DATE(1970,1,1)+(-8/24)</f>
        <v>42264.689490740733</v>
      </c>
      <c r="T3413" s="11">
        <f>(((I3413/60)/60)/24)+DATE(1970,1,1)+(-8/24)</f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>LEFT(N3414,SEARCH("/",N3414)-1)</f>
        <v>theater</v>
      </c>
      <c r="R3414" t="str">
        <f>RIGHT(N3414,LEN(N3414)-SEARCH("/",N3414))</f>
        <v>plays</v>
      </c>
      <c r="S3414" s="11">
        <f>(((J3414/60)/60)/24)+DATE(1970,1,1)+(-8/24)</f>
        <v>41879.625717592593</v>
      </c>
      <c r="T3414" s="11">
        <f>(((I3414/60)/60)/24)+DATE(1970,1,1)+(-8/24)</f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>LEFT(N3415,SEARCH("/",N3415)-1)</f>
        <v>theater</v>
      </c>
      <c r="R3415" t="str">
        <f>RIGHT(N3415,LEN(N3415)-SEARCH("/",N3415))</f>
        <v>plays</v>
      </c>
      <c r="S3415" s="11">
        <f>(((J3415/60)/60)/24)+DATE(1970,1,1)+(-8/24)</f>
        <v>42053.399745370371</v>
      </c>
      <c r="T3415" s="11">
        <f>(((I3415/60)/60)/24)+DATE(1970,1,1)+(-8/24)</f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>LEFT(N3416,SEARCH("/",N3416)-1)</f>
        <v>theater</v>
      </c>
      <c r="R3416" t="str">
        <f>RIGHT(N3416,LEN(N3416)-SEARCH("/",N3416))</f>
        <v>plays</v>
      </c>
      <c r="S3416" s="11">
        <f>(((J3416/60)/60)/24)+DATE(1970,1,1)+(-8/24)</f>
        <v>42675.499131944445</v>
      </c>
      <c r="T3416" s="11">
        <f>(((I3416/60)/60)/24)+DATE(1970,1,1)+(-8/24)</f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>LEFT(N3417,SEARCH("/",N3417)-1)</f>
        <v>theater</v>
      </c>
      <c r="R3417" t="str">
        <f>RIGHT(N3417,LEN(N3417)-SEARCH("/",N3417))</f>
        <v>plays</v>
      </c>
      <c r="S3417" s="11">
        <f>(((J3417/60)/60)/24)+DATE(1970,1,1)+(-8/24)</f>
        <v>42466.810833333329</v>
      </c>
      <c r="T3417" s="11">
        <f>(((I3417/60)/60)/24)+DATE(1970,1,1)+(-8/24)</f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>LEFT(N3418,SEARCH("/",N3418)-1)</f>
        <v>theater</v>
      </c>
      <c r="R3418" t="str">
        <f>RIGHT(N3418,LEN(N3418)-SEARCH("/",N3418))</f>
        <v>plays</v>
      </c>
      <c r="S3418" s="11">
        <f>(((J3418/60)/60)/24)+DATE(1970,1,1)+(-8/24)</f>
        <v>42089.079224537032</v>
      </c>
      <c r="T3418" s="11">
        <f>(((I3418/60)/60)/24)+DATE(1970,1,1)+(-8/24)</f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>LEFT(N3419,SEARCH("/",N3419)-1)</f>
        <v>theater</v>
      </c>
      <c r="R3419" t="str">
        <f>RIGHT(N3419,LEN(N3419)-SEARCH("/",N3419))</f>
        <v>plays</v>
      </c>
      <c r="S3419" s="11">
        <f>(((J3419/60)/60)/24)+DATE(1970,1,1)+(-8/24)</f>
        <v>41894.580416666664</v>
      </c>
      <c r="T3419" s="11">
        <f>(((I3419/60)/60)/24)+DATE(1970,1,1)+(-8/24)</f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>LEFT(N3420,SEARCH("/",N3420)-1)</f>
        <v>theater</v>
      </c>
      <c r="R3420" t="str">
        <f>RIGHT(N3420,LEN(N3420)-SEARCH("/",N3420))</f>
        <v>plays</v>
      </c>
      <c r="S3420" s="11">
        <f>(((J3420/60)/60)/24)+DATE(1970,1,1)+(-8/24)</f>
        <v>41752.501238425924</v>
      </c>
      <c r="T3420" s="11">
        <f>(((I3420/60)/60)/24)+DATE(1970,1,1)+(-8/24)</f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>LEFT(N3421,SEARCH("/",N3421)-1)</f>
        <v>theater</v>
      </c>
      <c r="R3421" t="str">
        <f>RIGHT(N3421,LEN(N3421)-SEARCH("/",N3421))</f>
        <v>plays</v>
      </c>
      <c r="S3421" s="11">
        <f>(((J3421/60)/60)/24)+DATE(1970,1,1)+(-8/24)</f>
        <v>42448.488252314812</v>
      </c>
      <c r="T3421" s="11">
        <f>(((I3421/60)/60)/24)+DATE(1970,1,1)+(-8/24)</f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>LEFT(N3422,SEARCH("/",N3422)-1)</f>
        <v>theater</v>
      </c>
      <c r="R3422" t="str">
        <f>RIGHT(N3422,LEN(N3422)-SEARCH("/",N3422))</f>
        <v>plays</v>
      </c>
      <c r="S3422" s="11">
        <f>(((J3422/60)/60)/24)+DATE(1970,1,1)+(-8/24)</f>
        <v>42404.756967592592</v>
      </c>
      <c r="T3422" s="11">
        <f>(((I3422/60)/60)/24)+DATE(1970,1,1)+(-8/24)</f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>LEFT(N3423,SEARCH("/",N3423)-1)</f>
        <v>theater</v>
      </c>
      <c r="R3423" t="str">
        <f>RIGHT(N3423,LEN(N3423)-SEARCH("/",N3423))</f>
        <v>plays</v>
      </c>
      <c r="S3423" s="11">
        <f>(((J3423/60)/60)/24)+DATE(1970,1,1)+(-8/24)</f>
        <v>42037.457905092589</v>
      </c>
      <c r="T3423" s="11">
        <f>(((I3423/60)/60)/24)+DATE(1970,1,1)+(-8/24)</f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>LEFT(N3424,SEARCH("/",N3424)-1)</f>
        <v>theater</v>
      </c>
      <c r="R3424" t="str">
        <f>RIGHT(N3424,LEN(N3424)-SEARCH("/",N3424))</f>
        <v>plays</v>
      </c>
      <c r="S3424" s="11">
        <f>(((J3424/60)/60)/24)+DATE(1970,1,1)+(-8/24)</f>
        <v>42323.228888888887</v>
      </c>
      <c r="T3424" s="11">
        <f>(((I3424/60)/60)/24)+DATE(1970,1,1)+(-8/24)</f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>LEFT(N3425,SEARCH("/",N3425)-1)</f>
        <v>theater</v>
      </c>
      <c r="R3425" t="str">
        <f>RIGHT(N3425,LEN(N3425)-SEARCH("/",N3425))</f>
        <v>plays</v>
      </c>
      <c r="S3425" s="11">
        <f>(((J3425/60)/60)/24)+DATE(1970,1,1)+(-8/24)</f>
        <v>42088.578020833331</v>
      </c>
      <c r="T3425" s="11">
        <f>(((I3425/60)/60)/24)+DATE(1970,1,1)+(-8/24)</f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>LEFT(N3426,SEARCH("/",N3426)-1)</f>
        <v>theater</v>
      </c>
      <c r="R3426" t="str">
        <f>RIGHT(N3426,LEN(N3426)-SEARCH("/",N3426))</f>
        <v>plays</v>
      </c>
      <c r="S3426" s="11">
        <f>(((J3426/60)/60)/24)+DATE(1970,1,1)+(-8/24)</f>
        <v>42018.343564814808</v>
      </c>
      <c r="T3426" s="11">
        <f>(((I3426/60)/60)/24)+DATE(1970,1,1)+(-8/24)</f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>LEFT(N3427,SEARCH("/",N3427)-1)</f>
        <v>theater</v>
      </c>
      <c r="R3427" t="str">
        <f>RIGHT(N3427,LEN(N3427)-SEARCH("/",N3427))</f>
        <v>plays</v>
      </c>
      <c r="S3427" s="11">
        <f>(((J3427/60)/60)/24)+DATE(1970,1,1)+(-8/24)</f>
        <v>41884.28398148148</v>
      </c>
      <c r="T3427" s="11">
        <f>(((I3427/60)/60)/24)+DATE(1970,1,1)+(-8/24)</f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>LEFT(N3428,SEARCH("/",N3428)-1)</f>
        <v>theater</v>
      </c>
      <c r="R3428" t="str">
        <f>RIGHT(N3428,LEN(N3428)-SEARCH("/",N3428))</f>
        <v>plays</v>
      </c>
      <c r="S3428" s="11">
        <f>(((J3428/60)/60)/24)+DATE(1970,1,1)+(-8/24)</f>
        <v>41883.723414351851</v>
      </c>
      <c r="T3428" s="11">
        <f>(((I3428/60)/60)/24)+DATE(1970,1,1)+(-8/24)</f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>LEFT(N3429,SEARCH("/",N3429)-1)</f>
        <v>theater</v>
      </c>
      <c r="R3429" t="str">
        <f>RIGHT(N3429,LEN(N3429)-SEARCH("/",N3429))</f>
        <v>plays</v>
      </c>
      <c r="S3429" s="11">
        <f>(((J3429/60)/60)/24)+DATE(1970,1,1)+(-8/24)</f>
        <v>41792.311944444438</v>
      </c>
      <c r="T3429" s="11">
        <f>(((I3429/60)/60)/24)+DATE(1970,1,1)+(-8/24)</f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>LEFT(N3430,SEARCH("/",N3430)-1)</f>
        <v>theater</v>
      </c>
      <c r="R3430" t="str">
        <f>RIGHT(N3430,LEN(N3430)-SEARCH("/",N3430))</f>
        <v>plays</v>
      </c>
      <c r="S3430" s="11">
        <f>(((J3430/60)/60)/24)+DATE(1970,1,1)+(-8/24)</f>
        <v>42038.387118055551</v>
      </c>
      <c r="T3430" s="11">
        <f>(((I3430/60)/60)/24)+DATE(1970,1,1)+(-8/24)</f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>LEFT(N3431,SEARCH("/",N3431)-1)</f>
        <v>theater</v>
      </c>
      <c r="R3431" t="str">
        <f>RIGHT(N3431,LEN(N3431)-SEARCH("/",N3431))</f>
        <v>plays</v>
      </c>
      <c r="S3431" s="11">
        <f>(((J3431/60)/60)/24)+DATE(1970,1,1)+(-8/24)</f>
        <v>42661.688206018516</v>
      </c>
      <c r="T3431" s="11">
        <f>(((I3431/60)/60)/24)+DATE(1970,1,1)+(-8/24)</f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>LEFT(N3432,SEARCH("/",N3432)-1)</f>
        <v>theater</v>
      </c>
      <c r="R3432" t="str">
        <f>RIGHT(N3432,LEN(N3432)-SEARCH("/",N3432))</f>
        <v>plays</v>
      </c>
      <c r="S3432" s="11">
        <f>(((J3432/60)/60)/24)+DATE(1970,1,1)+(-8/24)</f>
        <v>41820.612280092588</v>
      </c>
      <c r="T3432" s="11">
        <f>(((I3432/60)/60)/24)+DATE(1970,1,1)+(-8/24)</f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>LEFT(N3433,SEARCH("/",N3433)-1)</f>
        <v>theater</v>
      </c>
      <c r="R3433" t="str">
        <f>RIGHT(N3433,LEN(N3433)-SEARCH("/",N3433))</f>
        <v>plays</v>
      </c>
      <c r="S3433" s="11">
        <f>(((J3433/60)/60)/24)+DATE(1970,1,1)+(-8/24)</f>
        <v>41839.397604166668</v>
      </c>
      <c r="T3433" s="11">
        <f>(((I3433/60)/60)/24)+DATE(1970,1,1)+(-8/24)</f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>LEFT(N3434,SEARCH("/",N3434)-1)</f>
        <v>theater</v>
      </c>
      <c r="R3434" t="str">
        <f>RIGHT(N3434,LEN(N3434)-SEARCH("/",N3434))</f>
        <v>plays</v>
      </c>
      <c r="S3434" s="11">
        <f>(((J3434/60)/60)/24)+DATE(1970,1,1)+(-8/24)</f>
        <v>42380.247847222221</v>
      </c>
      <c r="T3434" s="11">
        <f>(((I3434/60)/60)/24)+DATE(1970,1,1)+(-8/24)</f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>LEFT(N3435,SEARCH("/",N3435)-1)</f>
        <v>theater</v>
      </c>
      <c r="R3435" t="str">
        <f>RIGHT(N3435,LEN(N3435)-SEARCH("/",N3435))</f>
        <v>plays</v>
      </c>
      <c r="S3435" s="11">
        <f>(((J3435/60)/60)/24)+DATE(1970,1,1)+(-8/24)</f>
        <v>41775.729803240742</v>
      </c>
      <c r="T3435" s="11">
        <f>(((I3435/60)/60)/24)+DATE(1970,1,1)+(-8/24)</f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>LEFT(N3436,SEARCH("/",N3436)-1)</f>
        <v>theater</v>
      </c>
      <c r="R3436" t="str">
        <f>RIGHT(N3436,LEN(N3436)-SEARCH("/",N3436))</f>
        <v>plays</v>
      </c>
      <c r="S3436" s="11">
        <f>(((J3436/60)/60)/24)+DATE(1970,1,1)+(-8/24)</f>
        <v>41800.047094907408</v>
      </c>
      <c r="T3436" s="11">
        <f>(((I3436/60)/60)/24)+DATE(1970,1,1)+(-8/24)</f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>LEFT(N3437,SEARCH("/",N3437)-1)</f>
        <v>theater</v>
      </c>
      <c r="R3437" t="str">
        <f>RIGHT(N3437,LEN(N3437)-SEARCH("/",N3437))</f>
        <v>plays</v>
      </c>
      <c r="S3437" s="11">
        <f>(((J3437/60)/60)/24)+DATE(1970,1,1)+(-8/24)</f>
        <v>42572.283483796295</v>
      </c>
      <c r="T3437" s="11">
        <f>(((I3437/60)/60)/24)+DATE(1970,1,1)+(-8/24)</f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>LEFT(N3438,SEARCH("/",N3438)-1)</f>
        <v>theater</v>
      </c>
      <c r="R3438" t="str">
        <f>RIGHT(N3438,LEN(N3438)-SEARCH("/",N3438))</f>
        <v>plays</v>
      </c>
      <c r="S3438" s="11">
        <f>(((J3438/60)/60)/24)+DATE(1970,1,1)+(-8/24)</f>
        <v>41851.208252314813</v>
      </c>
      <c r="T3438" s="11">
        <f>(((I3438/60)/60)/24)+DATE(1970,1,1)+(-8/24)</f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>LEFT(N3439,SEARCH("/",N3439)-1)</f>
        <v>theater</v>
      </c>
      <c r="R3439" t="str">
        <f>RIGHT(N3439,LEN(N3439)-SEARCH("/",N3439))</f>
        <v>plays</v>
      </c>
      <c r="S3439" s="11">
        <f>(((J3439/60)/60)/24)+DATE(1970,1,1)+(-8/24)</f>
        <v>42205.377546296295</v>
      </c>
      <c r="T3439" s="11">
        <f>(((I3439/60)/60)/24)+DATE(1970,1,1)+(-8/24)</f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>LEFT(N3440,SEARCH("/",N3440)-1)</f>
        <v>theater</v>
      </c>
      <c r="R3440" t="str">
        <f>RIGHT(N3440,LEN(N3440)-SEARCH("/",N3440))</f>
        <v>plays</v>
      </c>
      <c r="S3440" s="11">
        <f>(((J3440/60)/60)/24)+DATE(1970,1,1)+(-8/24)</f>
        <v>42100.594525462955</v>
      </c>
      <c r="T3440" s="11">
        <f>(((I3440/60)/60)/24)+DATE(1970,1,1)+(-8/24)</f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>LEFT(N3441,SEARCH("/",N3441)-1)</f>
        <v>theater</v>
      </c>
      <c r="R3441" t="str">
        <f>RIGHT(N3441,LEN(N3441)-SEARCH("/",N3441))</f>
        <v>plays</v>
      </c>
      <c r="S3441" s="11">
        <f>(((J3441/60)/60)/24)+DATE(1970,1,1)+(-8/24)</f>
        <v>42374.577893518515</v>
      </c>
      <c r="T3441" s="11">
        <f>(((I3441/60)/60)/24)+DATE(1970,1,1)+(-8/24)</f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>LEFT(N3442,SEARCH("/",N3442)-1)</f>
        <v>theater</v>
      </c>
      <c r="R3442" t="str">
        <f>RIGHT(N3442,LEN(N3442)-SEARCH("/",N3442))</f>
        <v>plays</v>
      </c>
      <c r="S3442" s="11">
        <f>(((J3442/60)/60)/24)+DATE(1970,1,1)+(-8/24)</f>
        <v>41808.789675925924</v>
      </c>
      <c r="T3442" s="11">
        <f>(((I3442/60)/60)/24)+DATE(1970,1,1)+(-8/24)</f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>LEFT(N3443,SEARCH("/",N3443)-1)</f>
        <v>theater</v>
      </c>
      <c r="R3443" t="str">
        <f>RIGHT(N3443,LEN(N3443)-SEARCH("/",N3443))</f>
        <v>plays</v>
      </c>
      <c r="S3443" s="11">
        <f>(((J3443/60)/60)/24)+DATE(1970,1,1)+(-8/24)</f>
        <v>42294.096307870372</v>
      </c>
      <c r="T3443" s="11">
        <f>(((I3443/60)/60)/24)+DATE(1970,1,1)+(-8/24)</f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>LEFT(N3444,SEARCH("/",N3444)-1)</f>
        <v>theater</v>
      </c>
      <c r="R3444" t="str">
        <f>RIGHT(N3444,LEN(N3444)-SEARCH("/",N3444))</f>
        <v>plays</v>
      </c>
      <c r="S3444" s="11">
        <f>(((J3444/60)/60)/24)+DATE(1970,1,1)+(-8/24)</f>
        <v>42124.50777777777</v>
      </c>
      <c r="T3444" s="11">
        <f>(((I3444/60)/60)/24)+DATE(1970,1,1)+(-8/24)</f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>LEFT(N3445,SEARCH("/",N3445)-1)</f>
        <v>theater</v>
      </c>
      <c r="R3445" t="str">
        <f>RIGHT(N3445,LEN(N3445)-SEARCH("/",N3445))</f>
        <v>plays</v>
      </c>
      <c r="S3445" s="11">
        <f>(((J3445/60)/60)/24)+DATE(1970,1,1)+(-8/24)</f>
        <v>41861.191504629627</v>
      </c>
      <c r="T3445" s="11">
        <f>(((I3445/60)/60)/24)+DATE(1970,1,1)+(-8/24)</f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>LEFT(N3446,SEARCH("/",N3446)-1)</f>
        <v>theater</v>
      </c>
      <c r="R3446" t="str">
        <f>RIGHT(N3446,LEN(N3446)-SEARCH("/",N3446))</f>
        <v>plays</v>
      </c>
      <c r="S3446" s="11">
        <f>(((J3446/60)/60)/24)+DATE(1970,1,1)+(-8/24)</f>
        <v>42520.95817129629</v>
      </c>
      <c r="T3446" s="11">
        <f>(((I3446/60)/60)/24)+DATE(1970,1,1)+(-8/24)</f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>LEFT(N3447,SEARCH("/",N3447)-1)</f>
        <v>theater</v>
      </c>
      <c r="R3447" t="str">
        <f>RIGHT(N3447,LEN(N3447)-SEARCH("/",N3447))</f>
        <v>plays</v>
      </c>
      <c r="S3447" s="11">
        <f>(((J3447/60)/60)/24)+DATE(1970,1,1)+(-8/24)</f>
        <v>42272.197175925925</v>
      </c>
      <c r="T3447" s="11">
        <f>(((I3447/60)/60)/24)+DATE(1970,1,1)+(-8/24)</f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>LEFT(N3448,SEARCH("/",N3448)-1)</f>
        <v>theater</v>
      </c>
      <c r="R3448" t="str">
        <f>RIGHT(N3448,LEN(N3448)-SEARCH("/",N3448))</f>
        <v>plays</v>
      </c>
      <c r="S3448" s="11">
        <f>(((J3448/60)/60)/24)+DATE(1970,1,1)+(-8/24)</f>
        <v>42016.499131944445</v>
      </c>
      <c r="T3448" s="11">
        <f>(((I3448/60)/60)/24)+DATE(1970,1,1)+(-8/24)</f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>LEFT(N3449,SEARCH("/",N3449)-1)</f>
        <v>theater</v>
      </c>
      <c r="R3449" t="str">
        <f>RIGHT(N3449,LEN(N3449)-SEARCH("/",N3449))</f>
        <v>plays</v>
      </c>
      <c r="S3449" s="11">
        <f>(((J3449/60)/60)/24)+DATE(1970,1,1)+(-8/24)</f>
        <v>42402.555694444447</v>
      </c>
      <c r="T3449" s="11">
        <f>(((I3449/60)/60)/24)+DATE(1970,1,1)+(-8/24)</f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>LEFT(N3450,SEARCH("/",N3450)-1)</f>
        <v>theater</v>
      </c>
      <c r="R3450" t="str">
        <f>RIGHT(N3450,LEN(N3450)-SEARCH("/",N3450))</f>
        <v>plays</v>
      </c>
      <c r="S3450" s="11">
        <f>(((J3450/60)/60)/24)+DATE(1970,1,1)+(-8/24)</f>
        <v>41959.785752314812</v>
      </c>
      <c r="T3450" s="11">
        <f>(((I3450/60)/60)/24)+DATE(1970,1,1)+(-8/24)</f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>LEFT(N3451,SEARCH("/",N3451)-1)</f>
        <v>theater</v>
      </c>
      <c r="R3451" t="str">
        <f>RIGHT(N3451,LEN(N3451)-SEARCH("/",N3451))</f>
        <v>plays</v>
      </c>
      <c r="S3451" s="11">
        <f>(((J3451/60)/60)/24)+DATE(1970,1,1)+(-8/24)</f>
        <v>42531.719189814808</v>
      </c>
      <c r="T3451" s="11">
        <f>(((I3451/60)/60)/24)+DATE(1970,1,1)+(-8/24)</f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>LEFT(N3452,SEARCH("/",N3452)-1)</f>
        <v>theater</v>
      </c>
      <c r="R3452" t="str">
        <f>RIGHT(N3452,LEN(N3452)-SEARCH("/",N3452))</f>
        <v>plays</v>
      </c>
      <c r="S3452" s="11">
        <f>(((J3452/60)/60)/24)+DATE(1970,1,1)+(-8/24)</f>
        <v>42036.371192129627</v>
      </c>
      <c r="T3452" s="11">
        <f>(((I3452/60)/60)/24)+DATE(1970,1,1)+(-8/24)</f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>LEFT(N3453,SEARCH("/",N3453)-1)</f>
        <v>theater</v>
      </c>
      <c r="R3453" t="str">
        <f>RIGHT(N3453,LEN(N3453)-SEARCH("/",N3453))</f>
        <v>plays</v>
      </c>
      <c r="S3453" s="11">
        <f>(((J3453/60)/60)/24)+DATE(1970,1,1)+(-8/24)</f>
        <v>42088.390358796292</v>
      </c>
      <c r="T3453" s="11">
        <f>(((I3453/60)/60)/24)+DATE(1970,1,1)+(-8/24)</f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>LEFT(N3454,SEARCH("/",N3454)-1)</f>
        <v>theater</v>
      </c>
      <c r="R3454" t="str">
        <f>RIGHT(N3454,LEN(N3454)-SEARCH("/",N3454))</f>
        <v>plays</v>
      </c>
      <c r="S3454" s="11">
        <f>(((J3454/60)/60)/24)+DATE(1970,1,1)+(-8/24)</f>
        <v>41820.305856481478</v>
      </c>
      <c r="T3454" s="11">
        <f>(((I3454/60)/60)/24)+DATE(1970,1,1)+(-8/24)</f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>LEFT(N3455,SEARCH("/",N3455)-1)</f>
        <v>theater</v>
      </c>
      <c r="R3455" t="str">
        <f>RIGHT(N3455,LEN(N3455)-SEARCH("/",N3455))</f>
        <v>plays</v>
      </c>
      <c r="S3455" s="11">
        <f>(((J3455/60)/60)/24)+DATE(1970,1,1)+(-8/24)</f>
        <v>42535.645324074074</v>
      </c>
      <c r="T3455" s="11">
        <f>(((I3455/60)/60)/24)+DATE(1970,1,1)+(-8/24)</f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>LEFT(N3456,SEARCH("/",N3456)-1)</f>
        <v>theater</v>
      </c>
      <c r="R3456" t="str">
        <f>RIGHT(N3456,LEN(N3456)-SEARCH("/",N3456))</f>
        <v>plays</v>
      </c>
      <c r="S3456" s="11">
        <f>(((J3456/60)/60)/24)+DATE(1970,1,1)+(-8/24)</f>
        <v>41821.365266203698</v>
      </c>
      <c r="T3456" s="11">
        <f>(((I3456/60)/60)/24)+DATE(1970,1,1)+(-8/24)</f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>LEFT(N3457,SEARCH("/",N3457)-1)</f>
        <v>theater</v>
      </c>
      <c r="R3457" t="str">
        <f>RIGHT(N3457,LEN(N3457)-SEARCH("/",N3457))</f>
        <v>plays</v>
      </c>
      <c r="S3457" s="11">
        <f>(((J3457/60)/60)/24)+DATE(1970,1,1)+(-8/24)</f>
        <v>42626.416979166665</v>
      </c>
      <c r="T3457" s="11">
        <f>(((I3457/60)/60)/24)+DATE(1970,1,1)+(-8/24)</f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>LEFT(N3458,SEARCH("/",N3458)-1)</f>
        <v>theater</v>
      </c>
      <c r="R3458" t="str">
        <f>RIGHT(N3458,LEN(N3458)-SEARCH("/",N3458))</f>
        <v>plays</v>
      </c>
      <c r="S3458" s="11">
        <f>(((J3458/60)/60)/24)+DATE(1970,1,1)+(-8/24)</f>
        <v>41820.872303240736</v>
      </c>
      <c r="T3458" s="11">
        <f>(((I3458/60)/60)/24)+DATE(1970,1,1)+(-8/24)</f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>LEFT(N3459,SEARCH("/",N3459)-1)</f>
        <v>theater</v>
      </c>
      <c r="R3459" t="str">
        <f>RIGHT(N3459,LEN(N3459)-SEARCH("/",N3459))</f>
        <v>plays</v>
      </c>
      <c r="S3459" s="11">
        <f>(((J3459/60)/60)/24)+DATE(1970,1,1)+(-8/24)</f>
        <v>42016.373344907406</v>
      </c>
      <c r="T3459" s="11">
        <f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>LEFT(N3460,SEARCH("/",N3460)-1)</f>
        <v>theater</v>
      </c>
      <c r="R3460" t="str">
        <f>RIGHT(N3460,LEN(N3460)-SEARCH("/",N3460))</f>
        <v>plays</v>
      </c>
      <c r="S3460" s="11">
        <f>(((J3460/60)/60)/24)+DATE(1970,1,1)+(-8/24)</f>
        <v>42010.869247685179</v>
      </c>
      <c r="T3460" s="11">
        <f>(((I3460/60)/60)/24)+DATE(1970,1,1)+(-8/24)</f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>LEFT(N3461,SEARCH("/",N3461)-1)</f>
        <v>theater</v>
      </c>
      <c r="R3461" t="str">
        <f>RIGHT(N3461,LEN(N3461)-SEARCH("/",N3461))</f>
        <v>plays</v>
      </c>
      <c r="S3461" s="11">
        <f>(((J3461/60)/60)/24)+DATE(1970,1,1)+(-8/24)</f>
        <v>42480.146527777775</v>
      </c>
      <c r="T3461" s="11">
        <f>(((I3461/60)/60)/24)+DATE(1970,1,1)+(-8/24)</f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>LEFT(N3462,SEARCH("/",N3462)-1)</f>
        <v>theater</v>
      </c>
      <c r="R3462" t="str">
        <f>RIGHT(N3462,LEN(N3462)-SEARCH("/",N3462))</f>
        <v>plays</v>
      </c>
      <c r="S3462" s="11">
        <f>(((J3462/60)/60)/24)+DATE(1970,1,1)+(-8/24)</f>
        <v>41852.193888888884</v>
      </c>
      <c r="T3462" s="11">
        <f>(((I3462/60)/60)/24)+DATE(1970,1,1)+(-8/24)</f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>LEFT(N3463,SEARCH("/",N3463)-1)</f>
        <v>theater</v>
      </c>
      <c r="R3463" t="str">
        <f>RIGHT(N3463,LEN(N3463)-SEARCH("/",N3463))</f>
        <v>plays</v>
      </c>
      <c r="S3463" s="11">
        <f>(((J3463/60)/60)/24)+DATE(1970,1,1)+(-8/24)</f>
        <v>42643.299525462957</v>
      </c>
      <c r="T3463" s="11">
        <f>(((I3463/60)/60)/24)+DATE(1970,1,1)+(-8/24)</f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>LEFT(N3464,SEARCH("/",N3464)-1)</f>
        <v>theater</v>
      </c>
      <c r="R3464" t="str">
        <f>RIGHT(N3464,LEN(N3464)-SEARCH("/",N3464))</f>
        <v>plays</v>
      </c>
      <c r="S3464" s="11">
        <f>(((J3464/60)/60)/24)+DATE(1970,1,1)+(-8/24)</f>
        <v>42179.565138888887</v>
      </c>
      <c r="T3464" s="11">
        <f>(((I3464/60)/60)/24)+DATE(1970,1,1)+(-8/24)</f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>LEFT(N3465,SEARCH("/",N3465)-1)</f>
        <v>theater</v>
      </c>
      <c r="R3465" t="str">
        <f>RIGHT(N3465,LEN(N3465)-SEARCH("/",N3465))</f>
        <v>plays</v>
      </c>
      <c r="S3465" s="11">
        <f>(((J3465/60)/60)/24)+DATE(1970,1,1)+(-8/24)</f>
        <v>42612.585474537038</v>
      </c>
      <c r="T3465" s="11">
        <f>(((I3465/60)/60)/24)+DATE(1970,1,1)+(-8/24)</f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>LEFT(N3466,SEARCH("/",N3466)-1)</f>
        <v>theater</v>
      </c>
      <c r="R3466" t="str">
        <f>RIGHT(N3466,LEN(N3466)-SEARCH("/",N3466))</f>
        <v>plays</v>
      </c>
      <c r="S3466" s="11">
        <f>(((J3466/60)/60)/24)+DATE(1970,1,1)+(-8/24)</f>
        <v>42574.796724537031</v>
      </c>
      <c r="T3466" s="11">
        <f>(((I3466/60)/60)/24)+DATE(1970,1,1)+(-8/24)</f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>LEFT(N3467,SEARCH("/",N3467)-1)</f>
        <v>theater</v>
      </c>
      <c r="R3467" t="str">
        <f>RIGHT(N3467,LEN(N3467)-SEARCH("/",N3467))</f>
        <v>plays</v>
      </c>
      <c r="S3467" s="11">
        <f>(((J3467/60)/60)/24)+DATE(1970,1,1)+(-8/24)</f>
        <v>42200.292499999996</v>
      </c>
      <c r="T3467" s="11">
        <f>(((I3467/60)/60)/24)+DATE(1970,1,1)+(-8/24)</f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>LEFT(N3468,SEARCH("/",N3468)-1)</f>
        <v>theater</v>
      </c>
      <c r="R3468" t="str">
        <f>RIGHT(N3468,LEN(N3468)-SEARCH("/",N3468))</f>
        <v>plays</v>
      </c>
      <c r="S3468" s="11">
        <f>(((J3468/60)/60)/24)+DATE(1970,1,1)+(-8/24)</f>
        <v>42419.685763888883</v>
      </c>
      <c r="T3468" s="11">
        <f>(((I3468/60)/60)/24)+DATE(1970,1,1)+(-8/24)</f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>LEFT(N3469,SEARCH("/",N3469)-1)</f>
        <v>theater</v>
      </c>
      <c r="R3469" t="str">
        <f>RIGHT(N3469,LEN(N3469)-SEARCH("/",N3469))</f>
        <v>plays</v>
      </c>
      <c r="S3469" s="11">
        <f>(((J3469/60)/60)/24)+DATE(1970,1,1)+(-8/24)</f>
        <v>42053.338333333326</v>
      </c>
      <c r="T3469" s="11">
        <f>(((I3469/60)/60)/24)+DATE(1970,1,1)+(-8/24)</f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>LEFT(N3470,SEARCH("/",N3470)-1)</f>
        <v>theater</v>
      </c>
      <c r="R3470" t="str">
        <f>RIGHT(N3470,LEN(N3470)-SEARCH("/",N3470))</f>
        <v>plays</v>
      </c>
      <c r="S3470" s="11">
        <f>(((J3470/60)/60)/24)+DATE(1970,1,1)+(-8/24)</f>
        <v>42605.432048611103</v>
      </c>
      <c r="T3470" s="11">
        <f>(((I3470/60)/60)/24)+DATE(1970,1,1)+(-8/24)</f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>LEFT(N3471,SEARCH("/",N3471)-1)</f>
        <v>theater</v>
      </c>
      <c r="R3471" t="str">
        <f>RIGHT(N3471,LEN(N3471)-SEARCH("/",N3471))</f>
        <v>plays</v>
      </c>
      <c r="S3471" s="11">
        <f>(((J3471/60)/60)/24)+DATE(1970,1,1)+(-8/24)</f>
        <v>42458.308391203704</v>
      </c>
      <c r="T3471" s="11">
        <f>(((I3471/60)/60)/24)+DATE(1970,1,1)+(-8/24)</f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>LEFT(N3472,SEARCH("/",N3472)-1)</f>
        <v>theater</v>
      </c>
      <c r="R3472" t="str">
        <f>RIGHT(N3472,LEN(N3472)-SEARCH("/",N3472))</f>
        <v>plays</v>
      </c>
      <c r="S3472" s="11">
        <f>(((J3472/60)/60)/24)+DATE(1970,1,1)+(-8/24)</f>
        <v>42528.688680555548</v>
      </c>
      <c r="T3472" s="11">
        <f>(((I3472/60)/60)/24)+DATE(1970,1,1)+(-8/24)</f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>LEFT(N3473,SEARCH("/",N3473)-1)</f>
        <v>theater</v>
      </c>
      <c r="R3473" t="str">
        <f>RIGHT(N3473,LEN(N3473)-SEARCH("/",N3473))</f>
        <v>plays</v>
      </c>
      <c r="S3473" s="11">
        <f>(((J3473/60)/60)/24)+DATE(1970,1,1)+(-8/24)</f>
        <v>41841.487152777772</v>
      </c>
      <c r="T3473" s="11">
        <f>(((I3473/60)/60)/24)+DATE(1970,1,1)+(-8/24)</f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>LEFT(N3474,SEARCH("/",N3474)-1)</f>
        <v>theater</v>
      </c>
      <c r="R3474" t="str">
        <f>RIGHT(N3474,LEN(N3474)-SEARCH("/",N3474))</f>
        <v>plays</v>
      </c>
      <c r="S3474" s="11">
        <f>(((J3474/60)/60)/24)+DATE(1970,1,1)+(-8/24)</f>
        <v>41927.837164351848</v>
      </c>
      <c r="T3474" s="11">
        <f>(((I3474/60)/60)/24)+DATE(1970,1,1)+(-8/24)</f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>LEFT(N3475,SEARCH("/",N3475)-1)</f>
        <v>theater</v>
      </c>
      <c r="R3475" t="str">
        <f>RIGHT(N3475,LEN(N3475)-SEARCH("/",N3475))</f>
        <v>plays</v>
      </c>
      <c r="S3475" s="11">
        <f>(((J3475/60)/60)/24)+DATE(1970,1,1)+(-8/24)</f>
        <v>42062.501111111109</v>
      </c>
      <c r="T3475" s="11">
        <f>(((I3475/60)/60)/24)+DATE(1970,1,1)+(-8/24)</f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>LEFT(N3476,SEARCH("/",N3476)-1)</f>
        <v>theater</v>
      </c>
      <c r="R3476" t="str">
        <f>RIGHT(N3476,LEN(N3476)-SEARCH("/",N3476))</f>
        <v>plays</v>
      </c>
      <c r="S3476" s="11">
        <f>(((J3476/60)/60)/24)+DATE(1970,1,1)+(-8/24)</f>
        <v>42541.168182870366</v>
      </c>
      <c r="T3476" s="11">
        <f>(((I3476/60)/60)/24)+DATE(1970,1,1)+(-8/24)</f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>LEFT(N3477,SEARCH("/",N3477)-1)</f>
        <v>theater</v>
      </c>
      <c r="R3477" t="str">
        <f>RIGHT(N3477,LEN(N3477)-SEARCH("/",N3477))</f>
        <v>plays</v>
      </c>
      <c r="S3477" s="11">
        <f>(((J3477/60)/60)/24)+DATE(1970,1,1)+(-8/24)</f>
        <v>41918.547499999993</v>
      </c>
      <c r="T3477" s="11">
        <f>(((I3477/60)/60)/24)+DATE(1970,1,1)+(-8/24)</f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>LEFT(N3478,SEARCH("/",N3478)-1)</f>
        <v>theater</v>
      </c>
      <c r="R3478" t="str">
        <f>RIGHT(N3478,LEN(N3478)-SEARCH("/",N3478))</f>
        <v>plays</v>
      </c>
      <c r="S3478" s="11">
        <f>(((J3478/60)/60)/24)+DATE(1970,1,1)+(-8/24)</f>
        <v>41920.946643518517</v>
      </c>
      <c r="T3478" s="11">
        <f>(((I3478/60)/60)/24)+DATE(1970,1,1)+(-8/24)</f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>LEFT(N3479,SEARCH("/",N3479)-1)</f>
        <v>theater</v>
      </c>
      <c r="R3479" t="str">
        <f>RIGHT(N3479,LEN(N3479)-SEARCH("/",N3479))</f>
        <v>plays</v>
      </c>
      <c r="S3479" s="11">
        <f>(((J3479/60)/60)/24)+DATE(1970,1,1)+(-8/24)</f>
        <v>42128.403275462959</v>
      </c>
      <c r="T3479" s="11">
        <f>(((I3479/60)/60)/24)+DATE(1970,1,1)+(-8/24)</f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>LEFT(N3480,SEARCH("/",N3480)-1)</f>
        <v>theater</v>
      </c>
      <c r="R3480" t="str">
        <f>RIGHT(N3480,LEN(N3480)-SEARCH("/",N3480))</f>
        <v>plays</v>
      </c>
      <c r="S3480" s="11">
        <f>(((J3480/60)/60)/24)+DATE(1970,1,1)+(-8/24)</f>
        <v>42053.583587962967</v>
      </c>
      <c r="T3480" s="11">
        <f>(((I3480/60)/60)/24)+DATE(1970,1,1)+(-8/24)</f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>LEFT(N3481,SEARCH("/",N3481)-1)</f>
        <v>theater</v>
      </c>
      <c r="R3481" t="str">
        <f>RIGHT(N3481,LEN(N3481)-SEARCH("/",N3481))</f>
        <v>plays</v>
      </c>
      <c r="S3481" s="11">
        <f>(((J3481/60)/60)/24)+DATE(1970,1,1)+(-8/24)</f>
        <v>41781.521759259253</v>
      </c>
      <c r="T3481" s="11">
        <f>(((I3481/60)/60)/24)+DATE(1970,1,1)+(-8/24)</f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>LEFT(N3482,SEARCH("/",N3482)-1)</f>
        <v>theater</v>
      </c>
      <c r="R3482" t="str">
        <f>RIGHT(N3482,LEN(N3482)-SEARCH("/",N3482))</f>
        <v>plays</v>
      </c>
      <c r="S3482" s="11">
        <f>(((J3482/60)/60)/24)+DATE(1970,1,1)+(-8/24)</f>
        <v>42170.984108796292</v>
      </c>
      <c r="T3482" s="11">
        <f>(((I3482/60)/60)/24)+DATE(1970,1,1)+(-8/24)</f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>LEFT(N3483,SEARCH("/",N3483)-1)</f>
        <v>theater</v>
      </c>
      <c r="R3483" t="str">
        <f>RIGHT(N3483,LEN(N3483)-SEARCH("/",N3483))</f>
        <v>plays</v>
      </c>
      <c r="S3483" s="11">
        <f>(((J3483/60)/60)/24)+DATE(1970,1,1)+(-8/24)</f>
        <v>41988.914212962954</v>
      </c>
      <c r="T3483" s="11">
        <f>(((I3483/60)/60)/24)+DATE(1970,1,1)+(-8/24)</f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>LEFT(N3484,SEARCH("/",N3484)-1)</f>
        <v>theater</v>
      </c>
      <c r="R3484" t="str">
        <f>RIGHT(N3484,LEN(N3484)-SEARCH("/",N3484))</f>
        <v>plays</v>
      </c>
      <c r="S3484" s="11">
        <f>(((J3484/60)/60)/24)+DATE(1970,1,1)+(-8/24)</f>
        <v>41796.438263888886</v>
      </c>
      <c r="T3484" s="11">
        <f>(((I3484/60)/60)/24)+DATE(1970,1,1)+(-8/24)</f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>LEFT(N3485,SEARCH("/",N3485)-1)</f>
        <v>theater</v>
      </c>
      <c r="R3485" t="str">
        <f>RIGHT(N3485,LEN(N3485)-SEARCH("/",N3485))</f>
        <v>plays</v>
      </c>
      <c r="S3485" s="11">
        <f>(((J3485/60)/60)/24)+DATE(1970,1,1)+(-8/24)</f>
        <v>41793.335428240738</v>
      </c>
      <c r="T3485" s="11">
        <f>(((I3485/60)/60)/24)+DATE(1970,1,1)+(-8/24)</f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>LEFT(N3486,SEARCH("/",N3486)-1)</f>
        <v>theater</v>
      </c>
      <c r="R3486" t="str">
        <f>RIGHT(N3486,LEN(N3486)-SEARCH("/",N3486))</f>
        <v>plays</v>
      </c>
      <c r="S3486" s="11">
        <f>(((J3486/60)/60)/24)+DATE(1970,1,1)+(-8/24)</f>
        <v>42506.427071759252</v>
      </c>
      <c r="T3486" s="11">
        <f>(((I3486/60)/60)/24)+DATE(1970,1,1)+(-8/24)</f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>LEFT(N3487,SEARCH("/",N3487)-1)</f>
        <v>theater</v>
      </c>
      <c r="R3487" t="str">
        <f>RIGHT(N3487,LEN(N3487)-SEARCH("/",N3487))</f>
        <v>plays</v>
      </c>
      <c r="S3487" s="11">
        <f>(((J3487/60)/60)/24)+DATE(1970,1,1)+(-8/24)</f>
        <v>42372.359722222223</v>
      </c>
      <c r="T3487" s="11">
        <f>(((I3487/60)/60)/24)+DATE(1970,1,1)+(-8/24)</f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>LEFT(N3488,SEARCH("/",N3488)-1)</f>
        <v>theater</v>
      </c>
      <c r="R3488" t="str">
        <f>RIGHT(N3488,LEN(N3488)-SEARCH("/",N3488))</f>
        <v>plays</v>
      </c>
      <c r="S3488" s="11">
        <f>(((J3488/60)/60)/24)+DATE(1970,1,1)+(-8/24)</f>
        <v>42126.541678240734</v>
      </c>
      <c r="T3488" s="11">
        <f>(((I3488/60)/60)/24)+DATE(1970,1,1)+(-8/24)</f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>LEFT(N3489,SEARCH("/",N3489)-1)</f>
        <v>theater</v>
      </c>
      <c r="R3489" t="str">
        <f>RIGHT(N3489,LEN(N3489)-SEARCH("/",N3489))</f>
        <v>plays</v>
      </c>
      <c r="S3489" s="11">
        <f>(((J3489/60)/60)/24)+DATE(1970,1,1)+(-8/24)</f>
        <v>42149.607083333329</v>
      </c>
      <c r="T3489" s="11">
        <f>(((I3489/60)/60)/24)+DATE(1970,1,1)+(-8/24)</f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>LEFT(N3490,SEARCH("/",N3490)-1)</f>
        <v>theater</v>
      </c>
      <c r="R3490" t="str">
        <f>RIGHT(N3490,LEN(N3490)-SEARCH("/",N3490))</f>
        <v>plays</v>
      </c>
      <c r="S3490" s="11">
        <f>(((J3490/60)/60)/24)+DATE(1970,1,1)+(-8/24)</f>
        <v>42087.43472222222</v>
      </c>
      <c r="T3490" s="11">
        <f>(((I3490/60)/60)/24)+DATE(1970,1,1)+(-8/24)</f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>LEFT(N3491,SEARCH("/",N3491)-1)</f>
        <v>theater</v>
      </c>
      <c r="R3491" t="str">
        <f>RIGHT(N3491,LEN(N3491)-SEARCH("/",N3491))</f>
        <v>plays</v>
      </c>
      <c r="S3491" s="11">
        <f>(((J3491/60)/60)/24)+DATE(1970,1,1)+(-8/24)</f>
        <v>41753.302442129629</v>
      </c>
      <c r="T3491" s="11">
        <f>(((I3491/60)/60)/24)+DATE(1970,1,1)+(-8/24)</f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>LEFT(N3492,SEARCH("/",N3492)-1)</f>
        <v>theater</v>
      </c>
      <c r="R3492" t="str">
        <f>RIGHT(N3492,LEN(N3492)-SEARCH("/",N3492))</f>
        <v>plays</v>
      </c>
      <c r="S3492" s="11">
        <f>(((J3492/60)/60)/24)+DATE(1970,1,1)+(-8/24)</f>
        <v>42443.469027777777</v>
      </c>
      <c r="T3492" s="11">
        <f>(((I3492/60)/60)/24)+DATE(1970,1,1)+(-8/24)</f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>LEFT(N3493,SEARCH("/",N3493)-1)</f>
        <v>theater</v>
      </c>
      <c r="R3493" t="str">
        <f>RIGHT(N3493,LEN(N3493)-SEARCH("/",N3493))</f>
        <v>plays</v>
      </c>
      <c r="S3493" s="11">
        <f>(((J3493/60)/60)/24)+DATE(1970,1,1)+(-8/24)</f>
        <v>42120.916481481479</v>
      </c>
      <c r="T3493" s="11">
        <f>(((I3493/60)/60)/24)+DATE(1970,1,1)+(-8/24)</f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>LEFT(N3494,SEARCH("/",N3494)-1)</f>
        <v>theater</v>
      </c>
      <c r="R3494" t="str">
        <f>RIGHT(N3494,LEN(N3494)-SEARCH("/",N3494))</f>
        <v>plays</v>
      </c>
      <c r="S3494" s="11">
        <f>(((J3494/60)/60)/24)+DATE(1970,1,1)+(-8/24)</f>
        <v>42267.675891203697</v>
      </c>
      <c r="T3494" s="11">
        <f>(((I3494/60)/60)/24)+DATE(1970,1,1)+(-8/24)</f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>LEFT(N3495,SEARCH("/",N3495)-1)</f>
        <v>theater</v>
      </c>
      <c r="R3495" t="str">
        <f>RIGHT(N3495,LEN(N3495)-SEARCH("/",N3495))</f>
        <v>plays</v>
      </c>
      <c r="S3495" s="11">
        <f>(((J3495/60)/60)/24)+DATE(1970,1,1)+(-8/24)</f>
        <v>41848.532824074071</v>
      </c>
      <c r="T3495" s="11">
        <f>(((I3495/60)/60)/24)+DATE(1970,1,1)+(-8/24)</f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>LEFT(N3496,SEARCH("/",N3496)-1)</f>
        <v>theater</v>
      </c>
      <c r="R3496" t="str">
        <f>RIGHT(N3496,LEN(N3496)-SEARCH("/",N3496))</f>
        <v>plays</v>
      </c>
      <c r="S3496" s="11">
        <f>(((J3496/60)/60)/24)+DATE(1970,1,1)+(-8/24)</f>
        <v>42688.881655092591</v>
      </c>
      <c r="T3496" s="11">
        <f>(((I3496/60)/60)/24)+DATE(1970,1,1)+(-8/24)</f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>LEFT(N3497,SEARCH("/",N3497)-1)</f>
        <v>theater</v>
      </c>
      <c r="R3497" t="str">
        <f>RIGHT(N3497,LEN(N3497)-SEARCH("/",N3497))</f>
        <v>plays</v>
      </c>
      <c r="S3497" s="11">
        <f>(((J3497/60)/60)/24)+DATE(1970,1,1)+(-8/24)</f>
        <v>41915.429502314815</v>
      </c>
      <c r="T3497" s="11">
        <f>(((I3497/60)/60)/24)+DATE(1970,1,1)+(-8/24)</f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>LEFT(N3498,SEARCH("/",N3498)-1)</f>
        <v>theater</v>
      </c>
      <c r="R3498" t="str">
        <f>RIGHT(N3498,LEN(N3498)-SEARCH("/",N3498))</f>
        <v>plays</v>
      </c>
      <c r="S3498" s="11">
        <f>(((J3498/60)/60)/24)+DATE(1970,1,1)+(-8/24)</f>
        <v>42584.513495370367</v>
      </c>
      <c r="T3498" s="11">
        <f>(((I3498/60)/60)/24)+DATE(1970,1,1)+(-8/24)</f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>LEFT(N3499,SEARCH("/",N3499)-1)</f>
        <v>theater</v>
      </c>
      <c r="R3499" t="str">
        <f>RIGHT(N3499,LEN(N3499)-SEARCH("/",N3499))</f>
        <v>plays</v>
      </c>
      <c r="S3499" s="11">
        <f>(((J3499/60)/60)/24)+DATE(1970,1,1)+(-8/24)</f>
        <v>42511.408611111103</v>
      </c>
      <c r="T3499" s="11">
        <f>(((I3499/60)/60)/24)+DATE(1970,1,1)+(-8/24)</f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>LEFT(N3500,SEARCH("/",N3500)-1)</f>
        <v>theater</v>
      </c>
      <c r="R3500" t="str">
        <f>RIGHT(N3500,LEN(N3500)-SEARCH("/",N3500))</f>
        <v>plays</v>
      </c>
      <c r="S3500" s="11">
        <f>(((J3500/60)/60)/24)+DATE(1970,1,1)+(-8/24)</f>
        <v>42458.825277777774</v>
      </c>
      <c r="T3500" s="11">
        <f>(((I3500/60)/60)/24)+DATE(1970,1,1)+(-8/24)</f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>LEFT(N3501,SEARCH("/",N3501)-1)</f>
        <v>theater</v>
      </c>
      <c r="R3501" t="str">
        <f>RIGHT(N3501,LEN(N3501)-SEARCH("/",N3501))</f>
        <v>plays</v>
      </c>
      <c r="S3501" s="11">
        <f>(((J3501/60)/60)/24)+DATE(1970,1,1)+(-8/24)</f>
        <v>42131.702835648146</v>
      </c>
      <c r="T3501" s="11">
        <f>(((I3501/60)/60)/24)+DATE(1970,1,1)+(-8/24)</f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>LEFT(N3502,SEARCH("/",N3502)-1)</f>
        <v>theater</v>
      </c>
      <c r="R3502" t="str">
        <f>RIGHT(N3502,LEN(N3502)-SEARCH("/",N3502))</f>
        <v>plays</v>
      </c>
      <c r="S3502" s="11">
        <f>(((J3502/60)/60)/24)+DATE(1970,1,1)+(-8/24)</f>
        <v>42419.586087962954</v>
      </c>
      <c r="T3502" s="11">
        <f>(((I3502/60)/60)/24)+DATE(1970,1,1)+(-8/24)</f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>LEFT(N3503,SEARCH("/",N3503)-1)</f>
        <v>theater</v>
      </c>
      <c r="R3503" t="str">
        <f>RIGHT(N3503,LEN(N3503)-SEARCH("/",N3503))</f>
        <v>plays</v>
      </c>
      <c r="S3503" s="11">
        <f>(((J3503/60)/60)/24)+DATE(1970,1,1)+(-8/24)</f>
        <v>42233.430497685178</v>
      </c>
      <c r="T3503" s="11">
        <f>(((I3503/60)/60)/24)+DATE(1970,1,1)+(-8/24)</f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>LEFT(N3504,SEARCH("/",N3504)-1)</f>
        <v>theater</v>
      </c>
      <c r="R3504" t="str">
        <f>RIGHT(N3504,LEN(N3504)-SEARCH("/",N3504))</f>
        <v>plays</v>
      </c>
      <c r="S3504" s="11">
        <f>(((J3504/60)/60)/24)+DATE(1970,1,1)+(-8/24)</f>
        <v>42430.506064814814</v>
      </c>
      <c r="T3504" s="11">
        <f>(((I3504/60)/60)/24)+DATE(1970,1,1)+(-8/24)</f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>LEFT(N3505,SEARCH("/",N3505)-1)</f>
        <v>theater</v>
      </c>
      <c r="R3505" t="str">
        <f>RIGHT(N3505,LEN(N3505)-SEARCH("/",N3505))</f>
        <v>plays</v>
      </c>
      <c r="S3505" s="11">
        <f>(((J3505/60)/60)/24)+DATE(1970,1,1)+(-8/24)</f>
        <v>42545.144999999997</v>
      </c>
      <c r="T3505" s="11">
        <f>(((I3505/60)/60)/24)+DATE(1970,1,1)+(-8/24)</f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>LEFT(N3506,SEARCH("/",N3506)-1)</f>
        <v>theater</v>
      </c>
      <c r="R3506" t="str">
        <f>RIGHT(N3506,LEN(N3506)-SEARCH("/",N3506))</f>
        <v>plays</v>
      </c>
      <c r="S3506" s="11">
        <f>(((J3506/60)/60)/24)+DATE(1970,1,1)+(-8/24)</f>
        <v>42297.415405092594</v>
      </c>
      <c r="T3506" s="11">
        <f>(((I3506/60)/60)/24)+DATE(1970,1,1)+(-8/24)</f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>LEFT(N3507,SEARCH("/",N3507)-1)</f>
        <v>theater</v>
      </c>
      <c r="R3507" t="str">
        <f>RIGHT(N3507,LEN(N3507)-SEARCH("/",N3507))</f>
        <v>plays</v>
      </c>
      <c r="S3507" s="11">
        <f>(((J3507/60)/60)/24)+DATE(1970,1,1)+(-8/24)</f>
        <v>41760.602372685185</v>
      </c>
      <c r="T3507" s="11">
        <f>(((I3507/60)/60)/24)+DATE(1970,1,1)+(-8/24)</f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>LEFT(N3508,SEARCH("/",N3508)-1)</f>
        <v>theater</v>
      </c>
      <c r="R3508" t="str">
        <f>RIGHT(N3508,LEN(N3508)-SEARCH("/",N3508))</f>
        <v>plays</v>
      </c>
      <c r="S3508" s="11">
        <f>(((J3508/60)/60)/24)+DATE(1970,1,1)+(-8/24)</f>
        <v>41829.400925925926</v>
      </c>
      <c r="T3508" s="11">
        <f>(((I3508/60)/60)/24)+DATE(1970,1,1)+(-8/24)</f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>LEFT(N3509,SEARCH("/",N3509)-1)</f>
        <v>theater</v>
      </c>
      <c r="R3509" t="str">
        <f>RIGHT(N3509,LEN(N3509)-SEARCH("/",N3509))</f>
        <v>plays</v>
      </c>
      <c r="S3509" s="11">
        <f>(((J3509/60)/60)/24)+DATE(1970,1,1)+(-8/24)</f>
        <v>42491.589548611104</v>
      </c>
      <c r="T3509" s="11">
        <f>(((I3509/60)/60)/24)+DATE(1970,1,1)+(-8/24)</f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>LEFT(N3510,SEARCH("/",N3510)-1)</f>
        <v>theater</v>
      </c>
      <c r="R3510" t="str">
        <f>RIGHT(N3510,LEN(N3510)-SEARCH("/",N3510))</f>
        <v>plays</v>
      </c>
      <c r="S3510" s="11">
        <f>(((J3510/60)/60)/24)+DATE(1970,1,1)+(-8/24)</f>
        <v>42477.396446759252</v>
      </c>
      <c r="T3510" s="11">
        <f>(((I3510/60)/60)/24)+DATE(1970,1,1)+(-8/24)</f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>LEFT(N3511,SEARCH("/",N3511)-1)</f>
        <v>theater</v>
      </c>
      <c r="R3511" t="str">
        <f>RIGHT(N3511,LEN(N3511)-SEARCH("/",N3511))</f>
        <v>plays</v>
      </c>
      <c r="S3511" s="11">
        <f>(((J3511/60)/60)/24)+DATE(1970,1,1)+(-8/24)</f>
        <v>41950.526226851849</v>
      </c>
      <c r="T3511" s="11">
        <f>(((I3511/60)/60)/24)+DATE(1970,1,1)+(-8/24)</f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>LEFT(N3512,SEARCH("/",N3512)-1)</f>
        <v>theater</v>
      </c>
      <c r="R3512" t="str">
        <f>RIGHT(N3512,LEN(N3512)-SEARCH("/",N3512))</f>
        <v>plays</v>
      </c>
      <c r="S3512" s="11">
        <f>(((J3512/60)/60)/24)+DATE(1970,1,1)+(-8/24)</f>
        <v>41802.287569444445</v>
      </c>
      <c r="T3512" s="11">
        <f>(((I3512/60)/60)/24)+DATE(1970,1,1)+(-8/24)</f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>LEFT(N3513,SEARCH("/",N3513)-1)</f>
        <v>theater</v>
      </c>
      <c r="R3513" t="str">
        <f>RIGHT(N3513,LEN(N3513)-SEARCH("/",N3513))</f>
        <v>plays</v>
      </c>
      <c r="S3513" s="11">
        <f>(((J3513/60)/60)/24)+DATE(1970,1,1)+(-8/24)</f>
        <v>41927.540451388886</v>
      </c>
      <c r="T3513" s="11">
        <f>(((I3513/60)/60)/24)+DATE(1970,1,1)+(-8/24)</f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>LEFT(N3514,SEARCH("/",N3514)-1)</f>
        <v>theater</v>
      </c>
      <c r="R3514" t="str">
        <f>RIGHT(N3514,LEN(N3514)-SEARCH("/",N3514))</f>
        <v>plays</v>
      </c>
      <c r="S3514" s="11">
        <f>(((J3514/60)/60)/24)+DATE(1970,1,1)+(-8/24)</f>
        <v>42057.203611111108</v>
      </c>
      <c r="T3514" s="11">
        <f>(((I3514/60)/60)/24)+DATE(1970,1,1)+(-8/24)</f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>LEFT(N3515,SEARCH("/",N3515)-1)</f>
        <v>theater</v>
      </c>
      <c r="R3515" t="str">
        <f>RIGHT(N3515,LEN(N3515)-SEARCH("/",N3515))</f>
        <v>plays</v>
      </c>
      <c r="S3515" s="11">
        <f>(((J3515/60)/60)/24)+DATE(1970,1,1)+(-8/24)</f>
        <v>41780.762870370367</v>
      </c>
      <c r="T3515" s="11">
        <f>(((I3515/60)/60)/24)+DATE(1970,1,1)+(-8/24)</f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>LEFT(N3516,SEARCH("/",N3516)-1)</f>
        <v>theater</v>
      </c>
      <c r="R3516" t="str">
        <f>RIGHT(N3516,LEN(N3516)-SEARCH("/",N3516))</f>
        <v>plays</v>
      </c>
      <c r="S3516" s="11">
        <f>(((J3516/60)/60)/24)+DATE(1970,1,1)+(-8/24)</f>
        <v>42020.513333333329</v>
      </c>
      <c r="T3516" s="11">
        <f>(((I3516/60)/60)/24)+DATE(1970,1,1)+(-8/24)</f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>LEFT(N3517,SEARCH("/",N3517)-1)</f>
        <v>theater</v>
      </c>
      <c r="R3517" t="str">
        <f>RIGHT(N3517,LEN(N3517)-SEARCH("/",N3517))</f>
        <v>plays</v>
      </c>
      <c r="S3517" s="11">
        <f>(((J3517/60)/60)/24)+DATE(1970,1,1)+(-8/24)</f>
        <v>42125.439479166664</v>
      </c>
      <c r="T3517" s="11">
        <f>(((I3517/60)/60)/24)+DATE(1970,1,1)+(-8/24)</f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>LEFT(N3518,SEARCH("/",N3518)-1)</f>
        <v>theater</v>
      </c>
      <c r="R3518" t="str">
        <f>RIGHT(N3518,LEN(N3518)-SEARCH("/",N3518))</f>
        <v>plays</v>
      </c>
      <c r="S3518" s="11">
        <f>(((J3518/60)/60)/24)+DATE(1970,1,1)+(-8/24)</f>
        <v>41855.676736111105</v>
      </c>
      <c r="T3518" s="11">
        <f>(((I3518/60)/60)/24)+DATE(1970,1,1)+(-8/24)</f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>LEFT(N3519,SEARCH("/",N3519)-1)</f>
        <v>theater</v>
      </c>
      <c r="R3519" t="str">
        <f>RIGHT(N3519,LEN(N3519)-SEARCH("/",N3519))</f>
        <v>plays</v>
      </c>
      <c r="S3519" s="11">
        <f>(((J3519/60)/60)/24)+DATE(1970,1,1)+(-8/24)</f>
        <v>41794.484189814815</v>
      </c>
      <c r="T3519" s="11">
        <f>(((I3519/60)/60)/24)+DATE(1970,1,1)+(-8/24)</f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>LEFT(N3520,SEARCH("/",N3520)-1)</f>
        <v>theater</v>
      </c>
      <c r="R3520" t="str">
        <f>RIGHT(N3520,LEN(N3520)-SEARCH("/",N3520))</f>
        <v>plays</v>
      </c>
      <c r="S3520" s="11">
        <f>(((J3520/60)/60)/24)+DATE(1970,1,1)+(-8/24)</f>
        <v>41893.450219907405</v>
      </c>
      <c r="T3520" s="11">
        <f>(((I3520/60)/60)/24)+DATE(1970,1,1)+(-8/24)</f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>LEFT(N3521,SEARCH("/",N3521)-1)</f>
        <v>theater</v>
      </c>
      <c r="R3521" t="str">
        <f>RIGHT(N3521,LEN(N3521)-SEARCH("/",N3521))</f>
        <v>plays</v>
      </c>
      <c r="S3521" s="11">
        <f>(((J3521/60)/60)/24)+DATE(1970,1,1)+(-8/24)</f>
        <v>42037.265624999993</v>
      </c>
      <c r="T3521" s="11">
        <f>(((I3521/60)/60)/24)+DATE(1970,1,1)+(-8/24)</f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>LEFT(N3522,SEARCH("/",N3522)-1)</f>
        <v>theater</v>
      </c>
      <c r="R3522" t="str">
        <f>RIGHT(N3522,LEN(N3522)-SEARCH("/",N3522))</f>
        <v>plays</v>
      </c>
      <c r="S3522" s="11">
        <f>(((J3522/60)/60)/24)+DATE(1970,1,1)+(-8/24)</f>
        <v>42227.490879629629</v>
      </c>
      <c r="T3522" s="11">
        <f>(((I3522/60)/60)/24)+DATE(1970,1,1)+(-8/24)</f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>LEFT(N3523,SEARCH("/",N3523)-1)</f>
        <v>theater</v>
      </c>
      <c r="R3523" t="str">
        <f>RIGHT(N3523,LEN(N3523)-SEARCH("/",N3523))</f>
        <v>plays</v>
      </c>
      <c r="S3523" s="11">
        <f>(((J3523/60)/60)/24)+DATE(1970,1,1)+(-8/24)</f>
        <v>41881.028009259258</v>
      </c>
      <c r="T3523" s="11">
        <f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>LEFT(N3524,SEARCH("/",N3524)-1)</f>
        <v>theater</v>
      </c>
      <c r="R3524" t="str">
        <f>RIGHT(N3524,LEN(N3524)-SEARCH("/",N3524))</f>
        <v>plays</v>
      </c>
      <c r="S3524" s="11">
        <f>(((J3524/60)/60)/24)+DATE(1970,1,1)+(-8/24)</f>
        <v>42234.456550925919</v>
      </c>
      <c r="T3524" s="11">
        <f>(((I3524/60)/60)/24)+DATE(1970,1,1)+(-8/24)</f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>LEFT(N3525,SEARCH("/",N3525)-1)</f>
        <v>theater</v>
      </c>
      <c r="R3525" t="str">
        <f>RIGHT(N3525,LEN(N3525)-SEARCH("/",N3525))</f>
        <v>plays</v>
      </c>
      <c r="S3525" s="11">
        <f>(((J3525/60)/60)/24)+DATE(1970,1,1)+(-8/24)</f>
        <v>42581.064212962963</v>
      </c>
      <c r="T3525" s="11">
        <f>(((I3525/60)/60)/24)+DATE(1970,1,1)+(-8/24)</f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>LEFT(N3526,SEARCH("/",N3526)-1)</f>
        <v>theater</v>
      </c>
      <c r="R3526" t="str">
        <f>RIGHT(N3526,LEN(N3526)-SEARCH("/",N3526))</f>
        <v>plays</v>
      </c>
      <c r="S3526" s="11">
        <f>(((J3526/60)/60)/24)+DATE(1970,1,1)+(-8/24)</f>
        <v>41880.430243055554</v>
      </c>
      <c r="T3526" s="11">
        <f>(((I3526/60)/60)/24)+DATE(1970,1,1)+(-8/24)</f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>LEFT(N3527,SEARCH("/",N3527)-1)</f>
        <v>theater</v>
      </c>
      <c r="R3527" t="str">
        <f>RIGHT(N3527,LEN(N3527)-SEARCH("/",N3527))</f>
        <v>plays</v>
      </c>
      <c r="S3527" s="11">
        <f>(((J3527/60)/60)/24)+DATE(1970,1,1)+(-8/24)</f>
        <v>42214.362337962964</v>
      </c>
      <c r="T3527" s="11">
        <f>(((I3527/60)/60)/24)+DATE(1970,1,1)+(-8/24)</f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>LEFT(N3528,SEARCH("/",N3528)-1)</f>
        <v>theater</v>
      </c>
      <c r="R3528" t="str">
        <f>RIGHT(N3528,LEN(N3528)-SEARCH("/",N3528))</f>
        <v>plays</v>
      </c>
      <c r="S3528" s="11">
        <f>(((J3528/60)/60)/24)+DATE(1970,1,1)+(-8/24)</f>
        <v>42460.001979166664</v>
      </c>
      <c r="T3528" s="11">
        <f>(((I3528/60)/60)/24)+DATE(1970,1,1)+(-8/24)</f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>LEFT(N3529,SEARCH("/",N3529)-1)</f>
        <v>theater</v>
      </c>
      <c r="R3529" t="str">
        <f>RIGHT(N3529,LEN(N3529)-SEARCH("/",N3529))</f>
        <v>plays</v>
      </c>
      <c r="S3529" s="11">
        <f>(((J3529/60)/60)/24)+DATE(1970,1,1)+(-8/24)</f>
        <v>42166.689872685187</v>
      </c>
      <c r="T3529" s="11">
        <f>(((I3529/60)/60)/24)+DATE(1970,1,1)+(-8/24)</f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>LEFT(N3530,SEARCH("/",N3530)-1)</f>
        <v>theater</v>
      </c>
      <c r="R3530" t="str">
        <f>RIGHT(N3530,LEN(N3530)-SEARCH("/",N3530))</f>
        <v>plays</v>
      </c>
      <c r="S3530" s="11">
        <f>(((J3530/60)/60)/24)+DATE(1970,1,1)+(-8/24)</f>
        <v>42733.168032407404</v>
      </c>
      <c r="T3530" s="11">
        <f>(((I3530/60)/60)/24)+DATE(1970,1,1)+(-8/24)</f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>LEFT(N3531,SEARCH("/",N3531)-1)</f>
        <v>theater</v>
      </c>
      <c r="R3531" t="str">
        <f>RIGHT(N3531,LEN(N3531)-SEARCH("/",N3531))</f>
        <v>plays</v>
      </c>
      <c r="S3531" s="11">
        <f>(((J3531/60)/60)/24)+DATE(1970,1,1)+(-8/24)</f>
        <v>42177.428449074076</v>
      </c>
      <c r="T3531" s="11">
        <f>(((I3531/60)/60)/24)+DATE(1970,1,1)+(-8/24)</f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>LEFT(N3532,SEARCH("/",N3532)-1)</f>
        <v>theater</v>
      </c>
      <c r="R3532" t="str">
        <f>RIGHT(N3532,LEN(N3532)-SEARCH("/",N3532))</f>
        <v>plays</v>
      </c>
      <c r="S3532" s="11">
        <f>(((J3532/60)/60)/24)+DATE(1970,1,1)+(-8/24)</f>
        <v>42442.29001157407</v>
      </c>
      <c r="T3532" s="11">
        <f>(((I3532/60)/60)/24)+DATE(1970,1,1)+(-8/24)</f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>LEFT(N3533,SEARCH("/",N3533)-1)</f>
        <v>theater</v>
      </c>
      <c r="R3533" t="str">
        <f>RIGHT(N3533,LEN(N3533)-SEARCH("/",N3533))</f>
        <v>plays</v>
      </c>
      <c r="S3533" s="11">
        <f>(((J3533/60)/60)/24)+DATE(1970,1,1)+(-8/24)</f>
        <v>42521.32099537037</v>
      </c>
      <c r="T3533" s="11">
        <f>(((I3533/60)/60)/24)+DATE(1970,1,1)+(-8/24)</f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>LEFT(N3534,SEARCH("/",N3534)-1)</f>
        <v>theater</v>
      </c>
      <c r="R3534" t="str">
        <f>RIGHT(N3534,LEN(N3534)-SEARCH("/",N3534))</f>
        <v>plays</v>
      </c>
      <c r="S3534" s="11">
        <f>(((J3534/60)/60)/24)+DATE(1970,1,1)+(-8/24)</f>
        <v>41884.266516203701</v>
      </c>
      <c r="T3534" s="11">
        <f>(((I3534/60)/60)/24)+DATE(1970,1,1)+(-8/24)</f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>LEFT(N3535,SEARCH("/",N3535)-1)</f>
        <v>theater</v>
      </c>
      <c r="R3535" t="str">
        <f>RIGHT(N3535,LEN(N3535)-SEARCH("/",N3535))</f>
        <v>plays</v>
      </c>
      <c r="S3535" s="11">
        <f>(((J3535/60)/60)/24)+DATE(1970,1,1)+(-8/24)</f>
        <v>42289.427858796298</v>
      </c>
      <c r="T3535" s="11">
        <f>(((I3535/60)/60)/24)+DATE(1970,1,1)+(-8/24)</f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>LEFT(N3536,SEARCH("/",N3536)-1)</f>
        <v>theater</v>
      </c>
      <c r="R3536" t="str">
        <f>RIGHT(N3536,LEN(N3536)-SEARCH("/",N3536))</f>
        <v>plays</v>
      </c>
      <c r="S3536" s="11">
        <f>(((J3536/60)/60)/24)+DATE(1970,1,1)+(-8/24)</f>
        <v>42243.291932870365</v>
      </c>
      <c r="T3536" s="11">
        <f>(((I3536/60)/60)/24)+DATE(1970,1,1)+(-8/24)</f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>LEFT(N3537,SEARCH("/",N3537)-1)</f>
        <v>theater</v>
      </c>
      <c r="R3537" t="str">
        <f>RIGHT(N3537,LEN(N3537)-SEARCH("/",N3537))</f>
        <v>plays</v>
      </c>
      <c r="S3537" s="11">
        <f>(((J3537/60)/60)/24)+DATE(1970,1,1)+(-8/24)</f>
        <v>42248.306828703695</v>
      </c>
      <c r="T3537" s="11">
        <f>(((I3537/60)/60)/24)+DATE(1970,1,1)+(-8/24)</f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>LEFT(N3538,SEARCH("/",N3538)-1)</f>
        <v>theater</v>
      </c>
      <c r="R3538" t="str">
        <f>RIGHT(N3538,LEN(N3538)-SEARCH("/",N3538))</f>
        <v>plays</v>
      </c>
      <c r="S3538" s="11">
        <f>(((J3538/60)/60)/24)+DATE(1970,1,1)+(-8/24)</f>
        <v>42328.393807870372</v>
      </c>
      <c r="T3538" s="11">
        <f>(((I3538/60)/60)/24)+DATE(1970,1,1)+(-8/24)</f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>LEFT(N3539,SEARCH("/",N3539)-1)</f>
        <v>theater</v>
      </c>
      <c r="R3539" t="str">
        <f>RIGHT(N3539,LEN(N3539)-SEARCH("/",N3539))</f>
        <v>plays</v>
      </c>
      <c r="S3539" s="11">
        <f>(((J3539/60)/60)/24)+DATE(1970,1,1)+(-8/24)</f>
        <v>41923.021018518513</v>
      </c>
      <c r="T3539" s="11">
        <f>(((I3539/60)/60)/24)+DATE(1970,1,1)+(-8/24)</f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>LEFT(N3540,SEARCH("/",N3540)-1)</f>
        <v>theater</v>
      </c>
      <c r="R3540" t="str">
        <f>RIGHT(N3540,LEN(N3540)-SEARCH("/",N3540))</f>
        <v>plays</v>
      </c>
      <c r="S3540" s="11">
        <f>(((J3540/60)/60)/24)+DATE(1970,1,1)+(-8/24)</f>
        <v>42571.087268518517</v>
      </c>
      <c r="T3540" s="11">
        <f>(((I3540/60)/60)/24)+DATE(1970,1,1)+(-8/24)</f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>LEFT(N3541,SEARCH("/",N3541)-1)</f>
        <v>theater</v>
      </c>
      <c r="R3541" t="str">
        <f>RIGHT(N3541,LEN(N3541)-SEARCH("/",N3541))</f>
        <v>plays</v>
      </c>
      <c r="S3541" s="11">
        <f>(((J3541/60)/60)/24)+DATE(1970,1,1)+(-8/24)</f>
        <v>42600.422708333332</v>
      </c>
      <c r="T3541" s="11">
        <f>(((I3541/60)/60)/24)+DATE(1970,1,1)+(-8/24)</f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>LEFT(N3542,SEARCH("/",N3542)-1)</f>
        <v>theater</v>
      </c>
      <c r="R3542" t="str">
        <f>RIGHT(N3542,LEN(N3542)-SEARCH("/",N3542))</f>
        <v>plays</v>
      </c>
      <c r="S3542" s="11">
        <f>(((J3542/60)/60)/24)+DATE(1970,1,1)+(-8/24)</f>
        <v>42516.670034722221</v>
      </c>
      <c r="T3542" s="11">
        <f>(((I3542/60)/60)/24)+DATE(1970,1,1)+(-8/24)</f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>LEFT(N3543,SEARCH("/",N3543)-1)</f>
        <v>theater</v>
      </c>
      <c r="R3543" t="str">
        <f>RIGHT(N3543,LEN(N3543)-SEARCH("/",N3543))</f>
        <v>plays</v>
      </c>
      <c r="S3543" s="11">
        <f>(((J3543/60)/60)/24)+DATE(1970,1,1)+(-8/24)</f>
        <v>42222.396701388883</v>
      </c>
      <c r="T3543" s="11">
        <f>(((I3543/60)/60)/24)+DATE(1970,1,1)+(-8/24)</f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>LEFT(N3544,SEARCH("/",N3544)-1)</f>
        <v>theater</v>
      </c>
      <c r="R3544" t="str">
        <f>RIGHT(N3544,LEN(N3544)-SEARCH("/",N3544))</f>
        <v>plays</v>
      </c>
      <c r="S3544" s="11">
        <f>(((J3544/60)/60)/24)+DATE(1970,1,1)+(-8/24)</f>
        <v>41829.266458333332</v>
      </c>
      <c r="T3544" s="11">
        <f>(((I3544/60)/60)/24)+DATE(1970,1,1)+(-8/24)</f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>LEFT(N3545,SEARCH("/",N3545)-1)</f>
        <v>theater</v>
      </c>
      <c r="R3545" t="str">
        <f>RIGHT(N3545,LEN(N3545)-SEARCH("/",N3545))</f>
        <v>plays</v>
      </c>
      <c r="S3545" s="11">
        <f>(((J3545/60)/60)/24)+DATE(1970,1,1)+(-8/24)</f>
        <v>42150.421979166662</v>
      </c>
      <c r="T3545" s="11">
        <f>(((I3545/60)/60)/24)+DATE(1970,1,1)+(-8/24)</f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>LEFT(N3546,SEARCH("/",N3546)-1)</f>
        <v>theater</v>
      </c>
      <c r="R3546" t="str">
        <f>RIGHT(N3546,LEN(N3546)-SEARCH("/",N3546))</f>
        <v>plays</v>
      </c>
      <c r="S3546" s="11">
        <f>(((J3546/60)/60)/24)+DATE(1970,1,1)+(-8/24)</f>
        <v>42040.498344907406</v>
      </c>
      <c r="T3546" s="11">
        <f>(((I3546/60)/60)/24)+DATE(1970,1,1)+(-8/24)</f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>LEFT(N3547,SEARCH("/",N3547)-1)</f>
        <v>theater</v>
      </c>
      <c r="R3547" t="str">
        <f>RIGHT(N3547,LEN(N3547)-SEARCH("/",N3547))</f>
        <v>plays</v>
      </c>
      <c r="S3547" s="11">
        <f>(((J3547/60)/60)/24)+DATE(1970,1,1)+(-8/24)</f>
        <v>42075.474062499998</v>
      </c>
      <c r="T3547" s="11">
        <f>(((I3547/60)/60)/24)+DATE(1970,1,1)+(-8/24)</f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>LEFT(N3548,SEARCH("/",N3548)-1)</f>
        <v>theater</v>
      </c>
      <c r="R3548" t="str">
        <f>RIGHT(N3548,LEN(N3548)-SEARCH("/",N3548))</f>
        <v>plays</v>
      </c>
      <c r="S3548" s="11">
        <f>(((J3548/60)/60)/24)+DATE(1970,1,1)+(-8/24)</f>
        <v>42073.327361111107</v>
      </c>
      <c r="T3548" s="11">
        <f>(((I3548/60)/60)/24)+DATE(1970,1,1)+(-8/24)</f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>LEFT(N3549,SEARCH("/",N3549)-1)</f>
        <v>theater</v>
      </c>
      <c r="R3549" t="str">
        <f>RIGHT(N3549,LEN(N3549)-SEARCH("/",N3549))</f>
        <v>plays</v>
      </c>
      <c r="S3549" s="11">
        <f>(((J3549/60)/60)/24)+DATE(1970,1,1)+(-8/24)</f>
        <v>42479.745381944442</v>
      </c>
      <c r="T3549" s="11">
        <f>(((I3549/60)/60)/24)+DATE(1970,1,1)+(-8/24)</f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>LEFT(N3550,SEARCH("/",N3550)-1)</f>
        <v>theater</v>
      </c>
      <c r="R3550" t="str">
        <f>RIGHT(N3550,LEN(N3550)-SEARCH("/",N3550))</f>
        <v>plays</v>
      </c>
      <c r="S3550" s="11">
        <f>(((J3550/60)/60)/24)+DATE(1970,1,1)+(-8/24)</f>
        <v>42411.608958333331</v>
      </c>
      <c r="T3550" s="11">
        <f>(((I3550/60)/60)/24)+DATE(1970,1,1)+(-8/24)</f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>LEFT(N3551,SEARCH("/",N3551)-1)</f>
        <v>theater</v>
      </c>
      <c r="R3551" t="str">
        <f>RIGHT(N3551,LEN(N3551)-SEARCH("/",N3551))</f>
        <v>plays</v>
      </c>
      <c r="S3551" s="11">
        <f>(((J3551/60)/60)/24)+DATE(1970,1,1)+(-8/24)</f>
        <v>42223.061030092591</v>
      </c>
      <c r="T3551" s="11">
        <f>(((I3551/60)/60)/24)+DATE(1970,1,1)+(-8/24)</f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>LEFT(N3552,SEARCH("/",N3552)-1)</f>
        <v>theater</v>
      </c>
      <c r="R3552" t="str">
        <f>RIGHT(N3552,LEN(N3552)-SEARCH("/",N3552))</f>
        <v>plays</v>
      </c>
      <c r="S3552" s="11">
        <f>(((J3552/60)/60)/24)+DATE(1970,1,1)+(-8/24)</f>
        <v>42462.560162037036</v>
      </c>
      <c r="T3552" s="11">
        <f>(((I3552/60)/60)/24)+DATE(1970,1,1)+(-8/24)</f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>LEFT(N3553,SEARCH("/",N3553)-1)</f>
        <v>theater</v>
      </c>
      <c r="R3553" t="str">
        <f>RIGHT(N3553,LEN(N3553)-SEARCH("/",N3553))</f>
        <v>plays</v>
      </c>
      <c r="S3553" s="11">
        <f>(((J3553/60)/60)/24)+DATE(1970,1,1)+(-8/24)</f>
        <v>41753.182523148142</v>
      </c>
      <c r="T3553" s="11">
        <f>(((I3553/60)/60)/24)+DATE(1970,1,1)+(-8/24)</f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>LEFT(N3554,SEARCH("/",N3554)-1)</f>
        <v>theater</v>
      </c>
      <c r="R3554" t="str">
        <f>RIGHT(N3554,LEN(N3554)-SEARCH("/",N3554))</f>
        <v>plays</v>
      </c>
      <c r="S3554" s="11">
        <f>(((J3554/60)/60)/24)+DATE(1970,1,1)+(-8/24)</f>
        <v>41788.253749999996</v>
      </c>
      <c r="T3554" s="11">
        <f>(((I3554/60)/60)/24)+DATE(1970,1,1)+(-8/24)</f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>LEFT(N3555,SEARCH("/",N3555)-1)</f>
        <v>theater</v>
      </c>
      <c r="R3555" t="str">
        <f>RIGHT(N3555,LEN(N3555)-SEARCH("/",N3555))</f>
        <v>plays</v>
      </c>
      <c r="S3555" s="11">
        <f>(((J3555/60)/60)/24)+DATE(1970,1,1)+(-8/24)</f>
        <v>42195.695370370369</v>
      </c>
      <c r="T3555" s="11">
        <f>(((I3555/60)/60)/24)+DATE(1970,1,1)+(-8/24)</f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>LEFT(N3556,SEARCH("/",N3556)-1)</f>
        <v>theater</v>
      </c>
      <c r="R3556" t="str">
        <f>RIGHT(N3556,LEN(N3556)-SEARCH("/",N3556))</f>
        <v>plays</v>
      </c>
      <c r="S3556" s="11">
        <f>(((J3556/60)/60)/24)+DATE(1970,1,1)+(-8/24)</f>
        <v>42015.717118055552</v>
      </c>
      <c r="T3556" s="11">
        <f>(((I3556/60)/60)/24)+DATE(1970,1,1)+(-8/24)</f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>LEFT(N3557,SEARCH("/",N3557)-1)</f>
        <v>theater</v>
      </c>
      <c r="R3557" t="str">
        <f>RIGHT(N3557,LEN(N3557)-SEARCH("/",N3557))</f>
        <v>plays</v>
      </c>
      <c r="S3557" s="11">
        <f>(((J3557/60)/60)/24)+DATE(1970,1,1)+(-8/24)</f>
        <v>42661.108726851853</v>
      </c>
      <c r="T3557" s="11">
        <f>(((I3557/60)/60)/24)+DATE(1970,1,1)+(-8/24)</f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>LEFT(N3558,SEARCH("/",N3558)-1)</f>
        <v>theater</v>
      </c>
      <c r="R3558" t="str">
        <f>RIGHT(N3558,LEN(N3558)-SEARCH("/",N3558))</f>
        <v>plays</v>
      </c>
      <c r="S3558" s="11">
        <f>(((J3558/60)/60)/24)+DATE(1970,1,1)+(-8/24)</f>
        <v>41808.316249999996</v>
      </c>
      <c r="T3558" s="11">
        <f>(((I3558/60)/60)/24)+DATE(1970,1,1)+(-8/24)</f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>LEFT(N3559,SEARCH("/",N3559)-1)</f>
        <v>theater</v>
      </c>
      <c r="R3559" t="str">
        <f>RIGHT(N3559,LEN(N3559)-SEARCH("/",N3559))</f>
        <v>plays</v>
      </c>
      <c r="S3559" s="11">
        <f>(((J3559/60)/60)/24)+DATE(1970,1,1)+(-8/24)</f>
        <v>41729.943414351852</v>
      </c>
      <c r="T3559" s="11">
        <f>(((I3559/60)/60)/24)+DATE(1970,1,1)+(-8/24)</f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>LEFT(N3560,SEARCH("/",N3560)-1)</f>
        <v>theater</v>
      </c>
      <c r="R3560" t="str">
        <f>RIGHT(N3560,LEN(N3560)-SEARCH("/",N3560))</f>
        <v>plays</v>
      </c>
      <c r="S3560" s="11">
        <f>(((J3560/60)/60)/24)+DATE(1970,1,1)+(-8/24)</f>
        <v>42139.483506944445</v>
      </c>
      <c r="T3560" s="11">
        <f>(((I3560/60)/60)/24)+DATE(1970,1,1)+(-8/24)</f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>LEFT(N3561,SEARCH("/",N3561)-1)</f>
        <v>theater</v>
      </c>
      <c r="R3561" t="str">
        <f>RIGHT(N3561,LEN(N3561)-SEARCH("/",N3561))</f>
        <v>plays</v>
      </c>
      <c r="S3561" s="11">
        <f>(((J3561/60)/60)/24)+DATE(1970,1,1)+(-8/24)</f>
        <v>42193.762824074067</v>
      </c>
      <c r="T3561" s="11">
        <f>(((I3561/60)/60)/24)+DATE(1970,1,1)+(-8/24)</f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>LEFT(N3562,SEARCH("/",N3562)-1)</f>
        <v>theater</v>
      </c>
      <c r="R3562" t="str">
        <f>RIGHT(N3562,LEN(N3562)-SEARCH("/",N3562))</f>
        <v>plays</v>
      </c>
      <c r="S3562" s="11">
        <f>(((J3562/60)/60)/24)+DATE(1970,1,1)+(-8/24)</f>
        <v>42115.556319444448</v>
      </c>
      <c r="T3562" s="11">
        <f>(((I3562/60)/60)/24)+DATE(1970,1,1)+(-8/24)</f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>LEFT(N3563,SEARCH("/",N3563)-1)</f>
        <v>theater</v>
      </c>
      <c r="R3563" t="str">
        <f>RIGHT(N3563,LEN(N3563)-SEARCH("/",N3563))</f>
        <v>plays</v>
      </c>
      <c r="S3563" s="11">
        <f>(((J3563/60)/60)/24)+DATE(1970,1,1)+(-8/24)</f>
        <v>42203.346967592595</v>
      </c>
      <c r="T3563" s="11">
        <f>(((I3563/60)/60)/24)+DATE(1970,1,1)+(-8/24)</f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>LEFT(N3564,SEARCH("/",N3564)-1)</f>
        <v>theater</v>
      </c>
      <c r="R3564" t="str">
        <f>RIGHT(N3564,LEN(N3564)-SEARCH("/",N3564))</f>
        <v>plays</v>
      </c>
      <c r="S3564" s="11">
        <f>(((J3564/60)/60)/24)+DATE(1970,1,1)+(-8/24)</f>
        <v>42433.428553240738</v>
      </c>
      <c r="T3564" s="11">
        <f>(((I3564/60)/60)/24)+DATE(1970,1,1)+(-8/24)</f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>LEFT(N3565,SEARCH("/",N3565)-1)</f>
        <v>theater</v>
      </c>
      <c r="R3565" t="str">
        <f>RIGHT(N3565,LEN(N3565)-SEARCH("/",N3565))</f>
        <v>plays</v>
      </c>
      <c r="S3565" s="11">
        <f>(((J3565/60)/60)/24)+DATE(1970,1,1)+(-8/24)</f>
        <v>42555.33861111111</v>
      </c>
      <c r="T3565" s="11">
        <f>(((I3565/60)/60)/24)+DATE(1970,1,1)+(-8/24)</f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>LEFT(N3566,SEARCH("/",N3566)-1)</f>
        <v>theater</v>
      </c>
      <c r="R3566" t="str">
        <f>RIGHT(N3566,LEN(N3566)-SEARCH("/",N3566))</f>
        <v>plays</v>
      </c>
      <c r="S3566" s="11">
        <f>(((J3566/60)/60)/24)+DATE(1970,1,1)+(-8/24)</f>
        <v>42236.289918981485</v>
      </c>
      <c r="T3566" s="11">
        <f>(((I3566/60)/60)/24)+DATE(1970,1,1)+(-8/24)</f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>LEFT(N3567,SEARCH("/",N3567)-1)</f>
        <v>theater</v>
      </c>
      <c r="R3567" t="str">
        <f>RIGHT(N3567,LEN(N3567)-SEARCH("/",N3567))</f>
        <v>plays</v>
      </c>
      <c r="S3567" s="11">
        <f>(((J3567/60)/60)/24)+DATE(1970,1,1)+(-8/24)</f>
        <v>41974.409814814811</v>
      </c>
      <c r="T3567" s="11">
        <f>(((I3567/60)/60)/24)+DATE(1970,1,1)+(-8/24)</f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>LEFT(N3568,SEARCH("/",N3568)-1)</f>
        <v>theater</v>
      </c>
      <c r="R3568" t="str">
        <f>RIGHT(N3568,LEN(N3568)-SEARCH("/",N3568))</f>
        <v>plays</v>
      </c>
      <c r="S3568" s="11">
        <f>(((J3568/60)/60)/24)+DATE(1970,1,1)+(-8/24)</f>
        <v>41997.174571759257</v>
      </c>
      <c r="T3568" s="11">
        <f>(((I3568/60)/60)/24)+DATE(1970,1,1)+(-8/24)</f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>LEFT(N3569,SEARCH("/",N3569)-1)</f>
        <v>theater</v>
      </c>
      <c r="R3569" t="str">
        <f>RIGHT(N3569,LEN(N3569)-SEARCH("/",N3569))</f>
        <v>plays</v>
      </c>
      <c r="S3569" s="11">
        <f>(((J3569/60)/60)/24)+DATE(1970,1,1)+(-8/24)</f>
        <v>42135.477361111109</v>
      </c>
      <c r="T3569" s="11">
        <f>(((I3569/60)/60)/24)+DATE(1970,1,1)+(-8/24)</f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>LEFT(N3570,SEARCH("/",N3570)-1)</f>
        <v>theater</v>
      </c>
      <c r="R3570" t="str">
        <f>RIGHT(N3570,LEN(N3570)-SEARCH("/",N3570))</f>
        <v>plays</v>
      </c>
      <c r="S3570" s="11">
        <f>(((J3570/60)/60)/24)+DATE(1970,1,1)+(-8/24)</f>
        <v>41869.407337962963</v>
      </c>
      <c r="T3570" s="11">
        <f>(((I3570/60)/60)/24)+DATE(1970,1,1)+(-8/24)</f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>LEFT(N3571,SEARCH("/",N3571)-1)</f>
        <v>theater</v>
      </c>
      <c r="R3571" t="str">
        <f>RIGHT(N3571,LEN(N3571)-SEARCH("/",N3571))</f>
        <v>plays</v>
      </c>
      <c r="S3571" s="11">
        <f>(((J3571/60)/60)/24)+DATE(1970,1,1)+(-8/24)</f>
        <v>41982.355277777773</v>
      </c>
      <c r="T3571" s="11">
        <f>(((I3571/60)/60)/24)+DATE(1970,1,1)+(-8/24)</f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>LEFT(N3572,SEARCH("/",N3572)-1)</f>
        <v>theater</v>
      </c>
      <c r="R3572" t="str">
        <f>RIGHT(N3572,LEN(N3572)-SEARCH("/",N3572))</f>
        <v>plays</v>
      </c>
      <c r="S3572" s="11">
        <f>(((J3572/60)/60)/24)+DATE(1970,1,1)+(-8/24)</f>
        <v>41975.998645833337</v>
      </c>
      <c r="T3572" s="11">
        <f>(((I3572/60)/60)/24)+DATE(1970,1,1)+(-8/24)</f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>LEFT(N3573,SEARCH("/",N3573)-1)</f>
        <v>theater</v>
      </c>
      <c r="R3573" t="str">
        <f>RIGHT(N3573,LEN(N3573)-SEARCH("/",N3573))</f>
        <v>plays</v>
      </c>
      <c r="S3573" s="11">
        <f>(((J3573/60)/60)/24)+DATE(1970,1,1)+(-8/24)</f>
        <v>41912.525613425925</v>
      </c>
      <c r="T3573" s="11">
        <f>(((I3573/60)/60)/24)+DATE(1970,1,1)+(-8/24)</f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>LEFT(N3574,SEARCH("/",N3574)-1)</f>
        <v>theater</v>
      </c>
      <c r="R3574" t="str">
        <f>RIGHT(N3574,LEN(N3574)-SEARCH("/",N3574))</f>
        <v>plays</v>
      </c>
      <c r="S3574" s="11">
        <f>(((J3574/60)/60)/24)+DATE(1970,1,1)+(-8/24)</f>
        <v>42146.23706018518</v>
      </c>
      <c r="T3574" s="11">
        <f>(((I3574/60)/60)/24)+DATE(1970,1,1)+(-8/24)</f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>LEFT(N3575,SEARCH("/",N3575)-1)</f>
        <v>theater</v>
      </c>
      <c r="R3575" t="str">
        <f>RIGHT(N3575,LEN(N3575)-SEARCH("/",N3575))</f>
        <v>plays</v>
      </c>
      <c r="S3575" s="11">
        <f>(((J3575/60)/60)/24)+DATE(1970,1,1)+(-8/24)</f>
        <v>41921.042199074072</v>
      </c>
      <c r="T3575" s="11">
        <f>(((I3575/60)/60)/24)+DATE(1970,1,1)+(-8/24)</f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>LEFT(N3576,SEARCH("/",N3576)-1)</f>
        <v>theater</v>
      </c>
      <c r="R3576" t="str">
        <f>RIGHT(N3576,LEN(N3576)-SEARCH("/",N3576))</f>
        <v>plays</v>
      </c>
      <c r="S3576" s="11">
        <f>(((J3576/60)/60)/24)+DATE(1970,1,1)+(-8/24)</f>
        <v>41926.609351851846</v>
      </c>
      <c r="T3576" s="11">
        <f>(((I3576/60)/60)/24)+DATE(1970,1,1)+(-8/24)</f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>LEFT(N3577,SEARCH("/",N3577)-1)</f>
        <v>theater</v>
      </c>
      <c r="R3577" t="str">
        <f>RIGHT(N3577,LEN(N3577)-SEARCH("/",N3577))</f>
        <v>plays</v>
      </c>
      <c r="S3577" s="11">
        <f>(((J3577/60)/60)/24)+DATE(1970,1,1)+(-8/24)</f>
        <v>42561.450543981475</v>
      </c>
      <c r="T3577" s="11">
        <f>(((I3577/60)/60)/24)+DATE(1970,1,1)+(-8/24)</f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>LEFT(N3578,SEARCH("/",N3578)-1)</f>
        <v>theater</v>
      </c>
      <c r="R3578" t="str">
        <f>RIGHT(N3578,LEN(N3578)-SEARCH("/",N3578))</f>
        <v>plays</v>
      </c>
      <c r="S3578" s="11">
        <f>(((J3578/60)/60)/24)+DATE(1970,1,1)+(-8/24)</f>
        <v>42649.215902777774</v>
      </c>
      <c r="T3578" s="11">
        <f>(((I3578/60)/60)/24)+DATE(1970,1,1)+(-8/24)</f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>LEFT(N3579,SEARCH("/",N3579)-1)</f>
        <v>theater</v>
      </c>
      <c r="R3579" t="str">
        <f>RIGHT(N3579,LEN(N3579)-SEARCH("/",N3579))</f>
        <v>plays</v>
      </c>
      <c r="S3579" s="11">
        <f>(((J3579/60)/60)/24)+DATE(1970,1,1)+(-8/24)</f>
        <v>42093.453506944446</v>
      </c>
      <c r="T3579" s="11">
        <f>(((I3579/60)/60)/24)+DATE(1970,1,1)+(-8/24)</f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>LEFT(N3580,SEARCH("/",N3580)-1)</f>
        <v>theater</v>
      </c>
      <c r="R3580" t="str">
        <f>RIGHT(N3580,LEN(N3580)-SEARCH("/",N3580))</f>
        <v>plays</v>
      </c>
      <c r="S3580" s="11">
        <f>(((J3580/60)/60)/24)+DATE(1970,1,1)+(-8/24)</f>
        <v>42460.400196759256</v>
      </c>
      <c r="T3580" s="11">
        <f>(((I3580/60)/60)/24)+DATE(1970,1,1)+(-8/24)</f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>LEFT(N3581,SEARCH("/",N3581)-1)</f>
        <v>theater</v>
      </c>
      <c r="R3581" t="str">
        <f>RIGHT(N3581,LEN(N3581)-SEARCH("/",N3581))</f>
        <v>plays</v>
      </c>
      <c r="S3581" s="11">
        <f>(((J3581/60)/60)/24)+DATE(1970,1,1)+(-8/24)</f>
        <v>42430.428888888891</v>
      </c>
      <c r="T3581" s="11">
        <f>(((I3581/60)/60)/24)+DATE(1970,1,1)+(-8/24)</f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>LEFT(N3582,SEARCH("/",N3582)-1)</f>
        <v>theater</v>
      </c>
      <c r="R3582" t="str">
        <f>RIGHT(N3582,LEN(N3582)-SEARCH("/",N3582))</f>
        <v>plays</v>
      </c>
      <c r="S3582" s="11">
        <f>(((J3582/60)/60)/24)+DATE(1970,1,1)+(-8/24)</f>
        <v>42025.842847222222</v>
      </c>
      <c r="T3582" s="11">
        <f>(((I3582/60)/60)/24)+DATE(1970,1,1)+(-8/24)</f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>LEFT(N3583,SEARCH("/",N3583)-1)</f>
        <v>theater</v>
      </c>
      <c r="R3583" t="str">
        <f>RIGHT(N3583,LEN(N3583)-SEARCH("/",N3583))</f>
        <v>plays</v>
      </c>
      <c r="S3583" s="11">
        <f>(((J3583/60)/60)/24)+DATE(1970,1,1)+(-8/24)</f>
        <v>41836.13784722222</v>
      </c>
      <c r="T3583" s="11">
        <f>(((I3583/60)/60)/24)+DATE(1970,1,1)+(-8/24)</f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>LEFT(N3584,SEARCH("/",N3584)-1)</f>
        <v>theater</v>
      </c>
      <c r="R3584" t="str">
        <f>RIGHT(N3584,LEN(N3584)-SEARCH("/",N3584))</f>
        <v>plays</v>
      </c>
      <c r="S3584" s="11">
        <f>(((J3584/60)/60)/24)+DATE(1970,1,1)+(-8/24)</f>
        <v>42450.762523148143</v>
      </c>
      <c r="T3584" s="11">
        <f>(((I3584/60)/60)/24)+DATE(1970,1,1)+(-8/24)</f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>LEFT(N3585,SEARCH("/",N3585)-1)</f>
        <v>theater</v>
      </c>
      <c r="R3585" t="str">
        <f>RIGHT(N3585,LEN(N3585)-SEARCH("/",N3585))</f>
        <v>plays</v>
      </c>
      <c r="S3585" s="11">
        <f>(((J3585/60)/60)/24)+DATE(1970,1,1)+(-8/24)</f>
        <v>42418.092650462961</v>
      </c>
      <c r="T3585" s="11">
        <f>(((I3585/60)/60)/24)+DATE(1970,1,1)+(-8/24)</f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>LEFT(N3586,SEARCH("/",N3586)-1)</f>
        <v>theater</v>
      </c>
      <c r="R3586" t="str">
        <f>RIGHT(N3586,LEN(N3586)-SEARCH("/",N3586))</f>
        <v>plays</v>
      </c>
      <c r="S3586" s="11">
        <f>(((J3586/60)/60)/24)+DATE(1970,1,1)+(-8/24)</f>
        <v>42167.983148148145</v>
      </c>
      <c r="T3586" s="11">
        <f>(((I3586/60)/60)/24)+DATE(1970,1,1)+(-8/24)</f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>LEFT(N3587,SEARCH("/",N3587)-1)</f>
        <v>theater</v>
      </c>
      <c r="R3587" t="str">
        <f>RIGHT(N3587,LEN(N3587)-SEARCH("/",N3587))</f>
        <v>plays</v>
      </c>
      <c r="S3587" s="11">
        <f>(((J3587/60)/60)/24)+DATE(1970,1,1)+(-8/24)</f>
        <v>41964.382986111108</v>
      </c>
      <c r="T3587" s="11">
        <f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>LEFT(N3588,SEARCH("/",N3588)-1)</f>
        <v>theater</v>
      </c>
      <c r="R3588" t="str">
        <f>RIGHT(N3588,LEN(N3588)-SEARCH("/",N3588))</f>
        <v>plays</v>
      </c>
      <c r="S3588" s="11">
        <f>(((J3588/60)/60)/24)+DATE(1970,1,1)+(-8/24)</f>
        <v>42576.364236111105</v>
      </c>
      <c r="T3588" s="11">
        <f>(((I3588/60)/60)/24)+DATE(1970,1,1)+(-8/24)</f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>LEFT(N3589,SEARCH("/",N3589)-1)</f>
        <v>theater</v>
      </c>
      <c r="R3589" t="str">
        <f>RIGHT(N3589,LEN(N3589)-SEARCH("/",N3589))</f>
        <v>plays</v>
      </c>
      <c r="S3589" s="11">
        <f>(((J3589/60)/60)/24)+DATE(1970,1,1)+(-8/24)</f>
        <v>42503.206643518519</v>
      </c>
      <c r="T3589" s="11">
        <f>(((I3589/60)/60)/24)+DATE(1970,1,1)+(-8/24)</f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>LEFT(N3590,SEARCH("/",N3590)-1)</f>
        <v>theater</v>
      </c>
      <c r="R3590" t="str">
        <f>RIGHT(N3590,LEN(N3590)-SEARCH("/",N3590))</f>
        <v>plays</v>
      </c>
      <c r="S3590" s="11">
        <f>(((J3590/60)/60)/24)+DATE(1970,1,1)+(-8/24)</f>
        <v>42101.495486111111</v>
      </c>
      <c r="T3590" s="11">
        <f>(((I3590/60)/60)/24)+DATE(1970,1,1)+(-8/24)</f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>LEFT(N3591,SEARCH("/",N3591)-1)</f>
        <v>theater</v>
      </c>
      <c r="R3591" t="str">
        <f>RIGHT(N3591,LEN(N3591)-SEARCH("/",N3591))</f>
        <v>plays</v>
      </c>
      <c r="S3591" s="11">
        <f>(((J3591/60)/60)/24)+DATE(1970,1,1)+(-8/24)</f>
        <v>42125.314201388886</v>
      </c>
      <c r="T3591" s="11">
        <f>(((I3591/60)/60)/24)+DATE(1970,1,1)+(-8/24)</f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>LEFT(N3592,SEARCH("/",N3592)-1)</f>
        <v>theater</v>
      </c>
      <c r="R3592" t="str">
        <f>RIGHT(N3592,LEN(N3592)-SEARCH("/",N3592))</f>
        <v>plays</v>
      </c>
      <c r="S3592" s="11">
        <f>(((J3592/60)/60)/24)+DATE(1970,1,1)+(-8/24)</f>
        <v>41902.000393518516</v>
      </c>
      <c r="T3592" s="11">
        <f>(((I3592/60)/60)/24)+DATE(1970,1,1)+(-8/24)</f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>LEFT(N3593,SEARCH("/",N3593)-1)</f>
        <v>theater</v>
      </c>
      <c r="R3593" t="str">
        <f>RIGHT(N3593,LEN(N3593)-SEARCH("/",N3593))</f>
        <v>plays</v>
      </c>
      <c r="S3593" s="11">
        <f>(((J3593/60)/60)/24)+DATE(1970,1,1)+(-8/24)</f>
        <v>42003.61509259259</v>
      </c>
      <c r="T3593" s="11">
        <f>(((I3593/60)/60)/24)+DATE(1970,1,1)+(-8/24)</f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>LEFT(N3594,SEARCH("/",N3594)-1)</f>
        <v>theater</v>
      </c>
      <c r="R3594" t="str">
        <f>RIGHT(N3594,LEN(N3594)-SEARCH("/",N3594))</f>
        <v>plays</v>
      </c>
      <c r="S3594" s="11">
        <f>(((J3594/60)/60)/24)+DATE(1970,1,1)+(-8/24)</f>
        <v>41988.496608796289</v>
      </c>
      <c r="T3594" s="11">
        <f>(((I3594/60)/60)/24)+DATE(1970,1,1)+(-8/24)</f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>LEFT(N3595,SEARCH("/",N3595)-1)</f>
        <v>theater</v>
      </c>
      <c r="R3595" t="str">
        <f>RIGHT(N3595,LEN(N3595)-SEARCH("/",N3595))</f>
        <v>plays</v>
      </c>
      <c r="S3595" s="11">
        <f>(((J3595/60)/60)/24)+DATE(1970,1,1)+(-8/24)</f>
        <v>41974.565266203703</v>
      </c>
      <c r="T3595" s="11">
        <f>(((I3595/60)/60)/24)+DATE(1970,1,1)+(-8/24)</f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>LEFT(N3596,SEARCH("/",N3596)-1)</f>
        <v>theater</v>
      </c>
      <c r="R3596" t="str">
        <f>RIGHT(N3596,LEN(N3596)-SEARCH("/",N3596))</f>
        <v>plays</v>
      </c>
      <c r="S3596" s="11">
        <f>(((J3596/60)/60)/24)+DATE(1970,1,1)+(-8/24)</f>
        <v>42591.733587962961</v>
      </c>
      <c r="T3596" s="11">
        <f>(((I3596/60)/60)/24)+DATE(1970,1,1)+(-8/24)</f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>LEFT(N3597,SEARCH("/",N3597)-1)</f>
        <v>theater</v>
      </c>
      <c r="R3597" t="str">
        <f>RIGHT(N3597,LEN(N3597)-SEARCH("/",N3597))</f>
        <v>plays</v>
      </c>
      <c r="S3597" s="11">
        <f>(((J3597/60)/60)/24)+DATE(1970,1,1)+(-8/24)</f>
        <v>42049.675034722219</v>
      </c>
      <c r="T3597" s="11">
        <f>(((I3597/60)/60)/24)+DATE(1970,1,1)+(-8/24)</f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>LEFT(N3598,SEARCH("/",N3598)-1)</f>
        <v>theater</v>
      </c>
      <c r="R3598" t="str">
        <f>RIGHT(N3598,LEN(N3598)-SEARCH("/",N3598))</f>
        <v>plays</v>
      </c>
      <c r="S3598" s="11">
        <f>(((J3598/60)/60)/24)+DATE(1970,1,1)+(-8/24)</f>
        <v>41856.381736111107</v>
      </c>
      <c r="T3598" s="11">
        <f>(((I3598/60)/60)/24)+DATE(1970,1,1)+(-8/24)</f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>LEFT(N3599,SEARCH("/",N3599)-1)</f>
        <v>theater</v>
      </c>
      <c r="R3599" t="str">
        <f>RIGHT(N3599,LEN(N3599)-SEARCH("/",N3599))</f>
        <v>plays</v>
      </c>
      <c r="S3599" s="11">
        <f>(((J3599/60)/60)/24)+DATE(1970,1,1)+(-8/24)</f>
        <v>42417.252199074072</v>
      </c>
      <c r="T3599" s="11">
        <f>(((I3599/60)/60)/24)+DATE(1970,1,1)+(-8/24)</f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>LEFT(N3600,SEARCH("/",N3600)-1)</f>
        <v>theater</v>
      </c>
      <c r="R3600" t="str">
        <f>RIGHT(N3600,LEN(N3600)-SEARCH("/",N3600))</f>
        <v>plays</v>
      </c>
      <c r="S3600" s="11">
        <f>(((J3600/60)/60)/24)+DATE(1970,1,1)+(-8/24)</f>
        <v>41866.465532407405</v>
      </c>
      <c r="T3600" s="11">
        <f>(((I3600/60)/60)/24)+DATE(1970,1,1)+(-8/24)</f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>LEFT(N3601,SEARCH("/",N3601)-1)</f>
        <v>theater</v>
      </c>
      <c r="R3601" t="str">
        <f>RIGHT(N3601,LEN(N3601)-SEARCH("/",N3601))</f>
        <v>plays</v>
      </c>
      <c r="S3601" s="11">
        <f>(((J3601/60)/60)/24)+DATE(1970,1,1)+(-8/24)</f>
        <v>42220.461539351854</v>
      </c>
      <c r="T3601" s="11">
        <f>(((I3601/60)/60)/24)+DATE(1970,1,1)+(-8/24)</f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>LEFT(N3602,SEARCH("/",N3602)-1)</f>
        <v>theater</v>
      </c>
      <c r="R3602" t="str">
        <f>RIGHT(N3602,LEN(N3602)-SEARCH("/",N3602))</f>
        <v>plays</v>
      </c>
      <c r="S3602" s="11">
        <f>(((J3602/60)/60)/24)+DATE(1970,1,1)+(-8/24)</f>
        <v>42628.515787037039</v>
      </c>
      <c r="T3602" s="11">
        <f>(((I3602/60)/60)/24)+DATE(1970,1,1)+(-8/24)</f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>LEFT(N3603,SEARCH("/",N3603)-1)</f>
        <v>theater</v>
      </c>
      <c r="R3603" t="str">
        <f>RIGHT(N3603,LEN(N3603)-SEARCH("/",N3603))</f>
        <v>plays</v>
      </c>
      <c r="S3603" s="11">
        <f>(((J3603/60)/60)/24)+DATE(1970,1,1)+(-8/24)</f>
        <v>41990.665300925924</v>
      </c>
      <c r="T3603" s="11">
        <f>(((I3603/60)/60)/24)+DATE(1970,1,1)+(-8/24)</f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>LEFT(N3604,SEARCH("/",N3604)-1)</f>
        <v>theater</v>
      </c>
      <c r="R3604" t="str">
        <f>RIGHT(N3604,LEN(N3604)-SEARCH("/",N3604))</f>
        <v>plays</v>
      </c>
      <c r="S3604" s="11">
        <f>(((J3604/60)/60)/24)+DATE(1970,1,1)+(-8/24)</f>
        <v>42447.56109953703</v>
      </c>
      <c r="T3604" s="11">
        <f>(((I3604/60)/60)/24)+DATE(1970,1,1)+(-8/24)</f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>LEFT(N3605,SEARCH("/",N3605)-1)</f>
        <v>theater</v>
      </c>
      <c r="R3605" t="str">
        <f>RIGHT(N3605,LEN(N3605)-SEARCH("/",N3605))</f>
        <v>plays</v>
      </c>
      <c r="S3605" s="11">
        <f>(((J3605/60)/60)/24)+DATE(1970,1,1)+(-8/24)</f>
        <v>42283.531018518515</v>
      </c>
      <c r="T3605" s="11">
        <f>(((I3605/60)/60)/24)+DATE(1970,1,1)+(-8/24)</f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>LEFT(N3606,SEARCH("/",N3606)-1)</f>
        <v>theater</v>
      </c>
      <c r="R3606" t="str">
        <f>RIGHT(N3606,LEN(N3606)-SEARCH("/",N3606))</f>
        <v>plays</v>
      </c>
      <c r="S3606" s="11">
        <f>(((J3606/60)/60)/24)+DATE(1970,1,1)+(-8/24)</f>
        <v>42482.68236111111</v>
      </c>
      <c r="T3606" s="11">
        <f>(((I3606/60)/60)/24)+DATE(1970,1,1)+(-8/24)</f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>LEFT(N3607,SEARCH("/",N3607)-1)</f>
        <v>theater</v>
      </c>
      <c r="R3607" t="str">
        <f>RIGHT(N3607,LEN(N3607)-SEARCH("/",N3607))</f>
        <v>plays</v>
      </c>
      <c r="S3607" s="11">
        <f>(((J3607/60)/60)/24)+DATE(1970,1,1)+(-8/24)</f>
        <v>42383.459791666661</v>
      </c>
      <c r="T3607" s="11">
        <f>(((I3607/60)/60)/24)+DATE(1970,1,1)+(-8/24)</f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>LEFT(N3608,SEARCH("/",N3608)-1)</f>
        <v>theater</v>
      </c>
      <c r="R3608" t="str">
        <f>RIGHT(N3608,LEN(N3608)-SEARCH("/",N3608))</f>
        <v>plays</v>
      </c>
      <c r="S3608" s="11">
        <f>(((J3608/60)/60)/24)+DATE(1970,1,1)+(-8/24)</f>
        <v>42566.271493055552</v>
      </c>
      <c r="T3608" s="11">
        <f>(((I3608/60)/60)/24)+DATE(1970,1,1)+(-8/24)</f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>LEFT(N3609,SEARCH("/",N3609)-1)</f>
        <v>theater</v>
      </c>
      <c r="R3609" t="str">
        <f>RIGHT(N3609,LEN(N3609)-SEARCH("/",N3609))</f>
        <v>plays</v>
      </c>
      <c r="S3609" s="11">
        <f>(((J3609/60)/60)/24)+DATE(1970,1,1)+(-8/24)</f>
        <v>42338.630578703705</v>
      </c>
      <c r="T3609" s="11">
        <f>(((I3609/60)/60)/24)+DATE(1970,1,1)+(-8/24)</f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>LEFT(N3610,SEARCH("/",N3610)-1)</f>
        <v>theater</v>
      </c>
      <c r="R3610" t="str">
        <f>RIGHT(N3610,LEN(N3610)-SEARCH("/",N3610))</f>
        <v>plays</v>
      </c>
      <c r="S3610" s="11">
        <f>(((J3610/60)/60)/24)+DATE(1970,1,1)+(-8/24)</f>
        <v>42506.37604166667</v>
      </c>
      <c r="T3610" s="11">
        <f>(((I3610/60)/60)/24)+DATE(1970,1,1)+(-8/24)</f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>LEFT(N3611,SEARCH("/",N3611)-1)</f>
        <v>theater</v>
      </c>
      <c r="R3611" t="str">
        <f>RIGHT(N3611,LEN(N3611)-SEARCH("/",N3611))</f>
        <v>plays</v>
      </c>
      <c r="S3611" s="11">
        <f>(((J3611/60)/60)/24)+DATE(1970,1,1)+(-8/24)</f>
        <v>42429.658391203695</v>
      </c>
      <c r="T3611" s="11">
        <f>(((I3611/60)/60)/24)+DATE(1970,1,1)+(-8/24)</f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>LEFT(N3612,SEARCH("/",N3612)-1)</f>
        <v>theater</v>
      </c>
      <c r="R3612" t="str">
        <f>RIGHT(N3612,LEN(N3612)-SEARCH("/",N3612))</f>
        <v>plays</v>
      </c>
      <c r="S3612" s="11">
        <f>(((J3612/60)/60)/24)+DATE(1970,1,1)+(-8/24)</f>
        <v>42203.09879629629</v>
      </c>
      <c r="T3612" s="11">
        <f>(((I3612/60)/60)/24)+DATE(1970,1,1)+(-8/24)</f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>LEFT(N3613,SEARCH("/",N3613)-1)</f>
        <v>theater</v>
      </c>
      <c r="R3613" t="str">
        <f>RIGHT(N3613,LEN(N3613)-SEARCH("/",N3613))</f>
        <v>plays</v>
      </c>
      <c r="S3613" s="11">
        <f>(((J3613/60)/60)/24)+DATE(1970,1,1)+(-8/24)</f>
        <v>42072.037048611113</v>
      </c>
      <c r="T3613" s="11">
        <f>(((I3613/60)/60)/24)+DATE(1970,1,1)+(-8/24)</f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>LEFT(N3614,SEARCH("/",N3614)-1)</f>
        <v>theater</v>
      </c>
      <c r="R3614" t="str">
        <f>RIGHT(N3614,LEN(N3614)-SEARCH("/",N3614))</f>
        <v>plays</v>
      </c>
      <c r="S3614" s="11">
        <f>(((J3614/60)/60)/24)+DATE(1970,1,1)+(-8/24)</f>
        <v>41789.393645833334</v>
      </c>
      <c r="T3614" s="11">
        <f>(((I3614/60)/60)/24)+DATE(1970,1,1)+(-8/24)</f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>LEFT(N3615,SEARCH("/",N3615)-1)</f>
        <v>theater</v>
      </c>
      <c r="R3615" t="str">
        <f>RIGHT(N3615,LEN(N3615)-SEARCH("/",N3615))</f>
        <v>plays</v>
      </c>
      <c r="S3615" s="11">
        <f>(((J3615/60)/60)/24)+DATE(1970,1,1)+(-8/24)</f>
        <v>41788.256643518514</v>
      </c>
      <c r="T3615" s="11">
        <f>(((I3615/60)/60)/24)+DATE(1970,1,1)+(-8/24)</f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>LEFT(N3616,SEARCH("/",N3616)-1)</f>
        <v>theater</v>
      </c>
      <c r="R3616" t="str">
        <f>RIGHT(N3616,LEN(N3616)-SEARCH("/",N3616))</f>
        <v>plays</v>
      </c>
      <c r="S3616" s="11">
        <f>(((J3616/60)/60)/24)+DATE(1970,1,1)+(-8/24)</f>
        <v>42143.708518518521</v>
      </c>
      <c r="T3616" s="11">
        <f>(((I3616/60)/60)/24)+DATE(1970,1,1)+(-8/24)</f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>LEFT(N3617,SEARCH("/",N3617)-1)</f>
        <v>theater</v>
      </c>
      <c r="R3617" t="str">
        <f>RIGHT(N3617,LEN(N3617)-SEARCH("/",N3617))</f>
        <v>plays</v>
      </c>
      <c r="S3617" s="11">
        <f>(((J3617/60)/60)/24)+DATE(1970,1,1)+(-8/24)</f>
        <v>42318.260370370372</v>
      </c>
      <c r="T3617" s="11">
        <f>(((I3617/60)/60)/24)+DATE(1970,1,1)+(-8/24)</f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>LEFT(N3618,SEARCH("/",N3618)-1)</f>
        <v>theater</v>
      </c>
      <c r="R3618" t="str">
        <f>RIGHT(N3618,LEN(N3618)-SEARCH("/",N3618))</f>
        <v>plays</v>
      </c>
      <c r="S3618" s="11">
        <f>(((J3618/60)/60)/24)+DATE(1970,1,1)+(-8/24)</f>
        <v>42052.616481481477</v>
      </c>
      <c r="T3618" s="11">
        <f>(((I3618/60)/60)/24)+DATE(1970,1,1)+(-8/24)</f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>LEFT(N3619,SEARCH("/",N3619)-1)</f>
        <v>theater</v>
      </c>
      <c r="R3619" t="str">
        <f>RIGHT(N3619,LEN(N3619)-SEARCH("/",N3619))</f>
        <v>plays</v>
      </c>
      <c r="S3619" s="11">
        <f>(((J3619/60)/60)/24)+DATE(1970,1,1)+(-8/24)</f>
        <v>42779.276956018519</v>
      </c>
      <c r="T3619" s="11">
        <f>(((I3619/60)/60)/24)+DATE(1970,1,1)+(-8/24)</f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>LEFT(N3620,SEARCH("/",N3620)-1)</f>
        <v>theater</v>
      </c>
      <c r="R3620" t="str">
        <f>RIGHT(N3620,LEN(N3620)-SEARCH("/",N3620))</f>
        <v>plays</v>
      </c>
      <c r="S3620" s="11">
        <f>(((J3620/60)/60)/24)+DATE(1970,1,1)+(-8/24)</f>
        <v>42128.294560185182</v>
      </c>
      <c r="T3620" s="11">
        <f>(((I3620/60)/60)/24)+DATE(1970,1,1)+(-8/24)</f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>LEFT(N3621,SEARCH("/",N3621)-1)</f>
        <v>theater</v>
      </c>
      <c r="R3621" t="str">
        <f>RIGHT(N3621,LEN(N3621)-SEARCH("/",N3621))</f>
        <v>plays</v>
      </c>
      <c r="S3621" s="11">
        <f>(((J3621/60)/60)/24)+DATE(1970,1,1)+(-8/24)</f>
        <v>42660.79891203704</v>
      </c>
      <c r="T3621" s="11">
        <f>(((I3621/60)/60)/24)+DATE(1970,1,1)+(-8/24)</f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>LEFT(N3622,SEARCH("/",N3622)-1)</f>
        <v>theater</v>
      </c>
      <c r="R3622" t="str">
        <f>RIGHT(N3622,LEN(N3622)-SEARCH("/",N3622))</f>
        <v>plays</v>
      </c>
      <c r="S3622" s="11">
        <f>(((J3622/60)/60)/24)+DATE(1970,1,1)+(-8/24)</f>
        <v>42037.60487268518</v>
      </c>
      <c r="T3622" s="11">
        <f>(((I3622/60)/60)/24)+DATE(1970,1,1)+(-8/24)</f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>LEFT(N3623,SEARCH("/",N3623)-1)</f>
        <v>theater</v>
      </c>
      <c r="R3623" t="str">
        <f>RIGHT(N3623,LEN(N3623)-SEARCH("/",N3623))</f>
        <v>plays</v>
      </c>
      <c r="S3623" s="11">
        <f>(((J3623/60)/60)/24)+DATE(1970,1,1)+(-8/24)</f>
        <v>42619.602361111109</v>
      </c>
      <c r="T3623" s="11">
        <f>(((I3623/60)/60)/24)+DATE(1970,1,1)+(-8/24)</f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>LEFT(N3624,SEARCH("/",N3624)-1)</f>
        <v>theater</v>
      </c>
      <c r="R3624" t="str">
        <f>RIGHT(N3624,LEN(N3624)-SEARCH("/",N3624))</f>
        <v>plays</v>
      </c>
      <c r="S3624" s="11">
        <f>(((J3624/60)/60)/24)+DATE(1970,1,1)+(-8/24)</f>
        <v>41876.888553240737</v>
      </c>
      <c r="T3624" s="11">
        <f>(((I3624/60)/60)/24)+DATE(1970,1,1)+(-8/24)</f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>LEFT(N3625,SEARCH("/",N3625)-1)</f>
        <v>theater</v>
      </c>
      <c r="R3625" t="str">
        <f>RIGHT(N3625,LEN(N3625)-SEARCH("/",N3625))</f>
        <v>plays</v>
      </c>
      <c r="S3625" s="11">
        <f>(((J3625/60)/60)/24)+DATE(1970,1,1)+(-8/24)</f>
        <v>41828.403587962959</v>
      </c>
      <c r="T3625" s="11">
        <f>(((I3625/60)/60)/24)+DATE(1970,1,1)+(-8/24)</f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>LEFT(N3626,SEARCH("/",N3626)-1)</f>
        <v>theater</v>
      </c>
      <c r="R3626" t="str">
        <f>RIGHT(N3626,LEN(N3626)-SEARCH("/",N3626))</f>
        <v>plays</v>
      </c>
      <c r="S3626" s="11">
        <f>(((J3626/60)/60)/24)+DATE(1970,1,1)+(-8/24)</f>
        <v>42545.440856481473</v>
      </c>
      <c r="T3626" s="11">
        <f>(((I3626/60)/60)/24)+DATE(1970,1,1)+(-8/24)</f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>LEFT(N3627,SEARCH("/",N3627)-1)</f>
        <v>theater</v>
      </c>
      <c r="R3627" t="str">
        <f>RIGHT(N3627,LEN(N3627)-SEARCH("/",N3627))</f>
        <v>plays</v>
      </c>
      <c r="S3627" s="11">
        <f>(((J3627/60)/60)/24)+DATE(1970,1,1)+(-8/24)</f>
        <v>42157.319178240738</v>
      </c>
      <c r="T3627" s="11">
        <f>(((I3627/60)/60)/24)+DATE(1970,1,1)+(-8/24)</f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>LEFT(N3628,SEARCH("/",N3628)-1)</f>
        <v>theater</v>
      </c>
      <c r="R3628" t="str">
        <f>RIGHT(N3628,LEN(N3628)-SEARCH("/",N3628))</f>
        <v>plays</v>
      </c>
      <c r="S3628" s="11">
        <f>(((J3628/60)/60)/24)+DATE(1970,1,1)+(-8/24)</f>
        <v>41846.333993055552</v>
      </c>
      <c r="T3628" s="11">
        <f>(((I3628/60)/60)/24)+DATE(1970,1,1)+(-8/24)</f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>LEFT(N3629,SEARCH("/",N3629)-1)</f>
        <v>theater</v>
      </c>
      <c r="R3629" t="str">
        <f>RIGHT(N3629,LEN(N3629)-SEARCH("/",N3629))</f>
        <v>plays</v>
      </c>
      <c r="S3629" s="11">
        <f>(((J3629/60)/60)/24)+DATE(1970,1,1)+(-8/24)</f>
        <v>42460.408414351848</v>
      </c>
      <c r="T3629" s="11">
        <f>(((I3629/60)/60)/24)+DATE(1970,1,1)+(-8/24)</f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>LEFT(N3630,SEARCH("/",N3630)-1)</f>
        <v>theater</v>
      </c>
      <c r="R3630" t="str">
        <f>RIGHT(N3630,LEN(N3630)-SEARCH("/",N3630))</f>
        <v>musical</v>
      </c>
      <c r="S3630" s="11">
        <f>(((J3630/60)/60)/24)+DATE(1970,1,1)+(-8/24)</f>
        <v>42291.4999537037</v>
      </c>
      <c r="T3630" s="11">
        <f>(((I3630/60)/60)/24)+DATE(1970,1,1)+(-8/24)</f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>LEFT(N3631,SEARCH("/",N3631)-1)</f>
        <v>theater</v>
      </c>
      <c r="R3631" t="str">
        <f>RIGHT(N3631,LEN(N3631)-SEARCH("/",N3631))</f>
        <v>musical</v>
      </c>
      <c r="S3631" s="11">
        <f>(((J3631/60)/60)/24)+DATE(1970,1,1)+(-8/24)</f>
        <v>42436.761157407404</v>
      </c>
      <c r="T3631" s="11">
        <f>(((I3631/60)/60)/24)+DATE(1970,1,1)+(-8/24)</f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>LEFT(N3632,SEARCH("/",N3632)-1)</f>
        <v>theater</v>
      </c>
      <c r="R3632" t="str">
        <f>RIGHT(N3632,LEN(N3632)-SEARCH("/",N3632))</f>
        <v>musical</v>
      </c>
      <c r="S3632" s="11">
        <f>(((J3632/60)/60)/24)+DATE(1970,1,1)+(-8/24)</f>
        <v>41942.513773148145</v>
      </c>
      <c r="T3632" s="11">
        <f>(((I3632/60)/60)/24)+DATE(1970,1,1)+(-8/24)</f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>LEFT(N3633,SEARCH("/",N3633)-1)</f>
        <v>theater</v>
      </c>
      <c r="R3633" t="str">
        <f>RIGHT(N3633,LEN(N3633)-SEARCH("/",N3633))</f>
        <v>musical</v>
      </c>
      <c r="S3633" s="11">
        <f>(((J3633/60)/60)/24)+DATE(1970,1,1)+(-8/24)</f>
        <v>41880.42010416666</v>
      </c>
      <c r="T3633" s="11">
        <f>(((I3633/60)/60)/24)+DATE(1970,1,1)+(-8/24)</f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>LEFT(N3634,SEARCH("/",N3634)-1)</f>
        <v>theater</v>
      </c>
      <c r="R3634" t="str">
        <f>RIGHT(N3634,LEN(N3634)-SEARCH("/",N3634))</f>
        <v>musical</v>
      </c>
      <c r="S3634" s="11">
        <f>(((J3634/60)/60)/24)+DATE(1970,1,1)+(-8/24)</f>
        <v>41946.603576388887</v>
      </c>
      <c r="T3634" s="11">
        <f>(((I3634/60)/60)/24)+DATE(1970,1,1)+(-8/24)</f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>LEFT(N3635,SEARCH("/",N3635)-1)</f>
        <v>theater</v>
      </c>
      <c r="R3635" t="str">
        <f>RIGHT(N3635,LEN(N3635)-SEARCH("/",N3635))</f>
        <v>musical</v>
      </c>
      <c r="S3635" s="11">
        <f>(((J3635/60)/60)/24)+DATE(1970,1,1)+(-8/24)</f>
        <v>42649.290127314809</v>
      </c>
      <c r="T3635" s="11">
        <f>(((I3635/60)/60)/24)+DATE(1970,1,1)+(-8/24)</f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>LEFT(N3636,SEARCH("/",N3636)-1)</f>
        <v>theater</v>
      </c>
      <c r="R3636" t="str">
        <f>RIGHT(N3636,LEN(N3636)-SEARCH("/",N3636))</f>
        <v>musical</v>
      </c>
      <c r="S3636" s="11">
        <f>(((J3636/60)/60)/24)+DATE(1970,1,1)+(-8/24)</f>
        <v>42700.833032407405</v>
      </c>
      <c r="T3636" s="11">
        <f>(((I3636/60)/60)/24)+DATE(1970,1,1)+(-8/24)</f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>LEFT(N3637,SEARCH("/",N3637)-1)</f>
        <v>theater</v>
      </c>
      <c r="R3637" t="str">
        <f>RIGHT(N3637,LEN(N3637)-SEARCH("/",N3637))</f>
        <v>musical</v>
      </c>
      <c r="S3637" s="11">
        <f>(((J3637/60)/60)/24)+DATE(1970,1,1)+(-8/24)</f>
        <v>42450.549490740734</v>
      </c>
      <c r="T3637" s="11">
        <f>(((I3637/60)/60)/24)+DATE(1970,1,1)+(-8/24)</f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>LEFT(N3638,SEARCH("/",N3638)-1)</f>
        <v>theater</v>
      </c>
      <c r="R3638" t="str">
        <f>RIGHT(N3638,LEN(N3638)-SEARCH("/",N3638))</f>
        <v>musical</v>
      </c>
      <c r="S3638" s="11">
        <f>(((J3638/60)/60)/24)+DATE(1970,1,1)+(-8/24)</f>
        <v>42226.361446759263</v>
      </c>
      <c r="T3638" s="11">
        <f>(((I3638/60)/60)/24)+DATE(1970,1,1)+(-8/24)</f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>LEFT(N3639,SEARCH("/",N3639)-1)</f>
        <v>theater</v>
      </c>
      <c r="R3639" t="str">
        <f>RIGHT(N3639,LEN(N3639)-SEARCH("/",N3639))</f>
        <v>musical</v>
      </c>
      <c r="S3639" s="11">
        <f>(((J3639/60)/60)/24)+DATE(1970,1,1)+(-8/24)</f>
        <v>41975.367303240739</v>
      </c>
      <c r="T3639" s="11">
        <f>(((I3639/60)/60)/24)+DATE(1970,1,1)+(-8/24)</f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>LEFT(N3640,SEARCH("/",N3640)-1)</f>
        <v>theater</v>
      </c>
      <c r="R3640" t="str">
        <f>RIGHT(N3640,LEN(N3640)-SEARCH("/",N3640))</f>
        <v>musical</v>
      </c>
      <c r="S3640" s="11">
        <f>(((J3640/60)/60)/24)+DATE(1970,1,1)+(-8/24)</f>
        <v>42053.339490740742</v>
      </c>
      <c r="T3640" s="11">
        <f>(((I3640/60)/60)/24)+DATE(1970,1,1)+(-8/24)</f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>LEFT(N3641,SEARCH("/",N3641)-1)</f>
        <v>theater</v>
      </c>
      <c r="R3641" t="str">
        <f>RIGHT(N3641,LEN(N3641)-SEARCH("/",N3641))</f>
        <v>musical</v>
      </c>
      <c r="S3641" s="11">
        <f>(((J3641/60)/60)/24)+DATE(1970,1,1)+(-8/24)</f>
        <v>42590.343819444439</v>
      </c>
      <c r="T3641" s="11">
        <f>(((I3641/60)/60)/24)+DATE(1970,1,1)+(-8/24)</f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>LEFT(N3642,SEARCH("/",N3642)-1)</f>
        <v>theater</v>
      </c>
      <c r="R3642" t="str">
        <f>RIGHT(N3642,LEN(N3642)-SEARCH("/",N3642))</f>
        <v>musical</v>
      </c>
      <c r="S3642" s="11">
        <f>(((J3642/60)/60)/24)+DATE(1970,1,1)+(-8/24)</f>
        <v>42104.448263888888</v>
      </c>
      <c r="T3642" s="11">
        <f>(((I3642/60)/60)/24)+DATE(1970,1,1)+(-8/24)</f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>LEFT(N3643,SEARCH("/",N3643)-1)</f>
        <v>theater</v>
      </c>
      <c r="R3643" t="str">
        <f>RIGHT(N3643,LEN(N3643)-SEARCH("/",N3643))</f>
        <v>musical</v>
      </c>
      <c r="S3643" s="11">
        <f>(((J3643/60)/60)/24)+DATE(1970,1,1)+(-8/24)</f>
        <v>41899.293738425928</v>
      </c>
      <c r="T3643" s="11">
        <f>(((I3643/60)/60)/24)+DATE(1970,1,1)+(-8/24)</f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>LEFT(N3644,SEARCH("/",N3644)-1)</f>
        <v>theater</v>
      </c>
      <c r="R3644" t="str">
        <f>RIGHT(N3644,LEN(N3644)-SEARCH("/",N3644))</f>
        <v>musical</v>
      </c>
      <c r="S3644" s="11">
        <f>(((J3644/60)/60)/24)+DATE(1970,1,1)+(-8/24)</f>
        <v>42297.482951388891</v>
      </c>
      <c r="T3644" s="11">
        <f>(((I3644/60)/60)/24)+DATE(1970,1,1)+(-8/24)</f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>LEFT(N3645,SEARCH("/",N3645)-1)</f>
        <v>theater</v>
      </c>
      <c r="R3645" t="str">
        <f>RIGHT(N3645,LEN(N3645)-SEARCH("/",N3645))</f>
        <v>musical</v>
      </c>
      <c r="S3645" s="11">
        <f>(((J3645/60)/60)/24)+DATE(1970,1,1)+(-8/24)</f>
        <v>42284.810636574075</v>
      </c>
      <c r="T3645" s="11">
        <f>(((I3645/60)/60)/24)+DATE(1970,1,1)+(-8/24)</f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>LEFT(N3646,SEARCH("/",N3646)-1)</f>
        <v>theater</v>
      </c>
      <c r="R3646" t="str">
        <f>RIGHT(N3646,LEN(N3646)-SEARCH("/",N3646))</f>
        <v>musical</v>
      </c>
      <c r="S3646" s="11">
        <f>(((J3646/60)/60)/24)+DATE(1970,1,1)+(-8/24)</f>
        <v>42408.908414351848</v>
      </c>
      <c r="T3646" s="11">
        <f>(((I3646/60)/60)/24)+DATE(1970,1,1)+(-8/24)</f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>LEFT(N3647,SEARCH("/",N3647)-1)</f>
        <v>theater</v>
      </c>
      <c r="R3647" t="str">
        <f>RIGHT(N3647,LEN(N3647)-SEARCH("/",N3647))</f>
        <v>musical</v>
      </c>
      <c r="S3647" s="11">
        <f>(((J3647/60)/60)/24)+DATE(1970,1,1)+(-8/24)</f>
        <v>42665.637013888881</v>
      </c>
      <c r="T3647" s="11">
        <f>(((I3647/60)/60)/24)+DATE(1970,1,1)+(-8/24)</f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>LEFT(N3648,SEARCH("/",N3648)-1)</f>
        <v>theater</v>
      </c>
      <c r="R3648" t="str">
        <f>RIGHT(N3648,LEN(N3648)-SEARCH("/",N3648))</f>
        <v>musical</v>
      </c>
      <c r="S3648" s="11">
        <f>(((J3648/60)/60)/24)+DATE(1970,1,1)+(-8/24)</f>
        <v>42140.08798611111</v>
      </c>
      <c r="T3648" s="11">
        <f>(((I3648/60)/60)/24)+DATE(1970,1,1)+(-8/24)</f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>LEFT(N3649,SEARCH("/",N3649)-1)</f>
        <v>theater</v>
      </c>
      <c r="R3649" t="str">
        <f>RIGHT(N3649,LEN(N3649)-SEARCH("/",N3649))</f>
        <v>musical</v>
      </c>
      <c r="S3649" s="11">
        <f>(((J3649/60)/60)/24)+DATE(1970,1,1)+(-8/24)</f>
        <v>42598.415821759256</v>
      </c>
      <c r="T3649" s="11">
        <f>(((I3649/60)/60)/24)+DATE(1970,1,1)+(-8/24)</f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>LEFT(N3650,SEARCH("/",N3650)-1)</f>
        <v>theater</v>
      </c>
      <c r="R3650" t="str">
        <f>RIGHT(N3650,LEN(N3650)-SEARCH("/",N3650))</f>
        <v>plays</v>
      </c>
      <c r="S3650" s="11">
        <f>(((J3650/60)/60)/24)+DATE(1970,1,1)+(-8/24)</f>
        <v>41886.958854166667</v>
      </c>
      <c r="T3650" s="11">
        <f>(((I3650/60)/60)/24)+DATE(1970,1,1)+(-8/24)</f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>LEFT(N3651,SEARCH("/",N3651)-1)</f>
        <v>theater</v>
      </c>
      <c r="R3651" t="str">
        <f>RIGHT(N3651,LEN(N3651)-SEARCH("/",N3651))</f>
        <v>plays</v>
      </c>
      <c r="S3651" s="11">
        <f>(((J3651/60)/60)/24)+DATE(1970,1,1)+(-8/24)</f>
        <v>41780.379560185182</v>
      </c>
      <c r="T3651" s="11">
        <f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>LEFT(N3652,SEARCH("/",N3652)-1)</f>
        <v>theater</v>
      </c>
      <c r="R3652" t="str">
        <f>RIGHT(N3652,LEN(N3652)-SEARCH("/",N3652))</f>
        <v>plays</v>
      </c>
      <c r="S3652" s="11">
        <f>(((J3652/60)/60)/24)+DATE(1970,1,1)+(-8/24)</f>
        <v>42381.145648148151</v>
      </c>
      <c r="T3652" s="11">
        <f>(((I3652/60)/60)/24)+DATE(1970,1,1)+(-8/24)</f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>LEFT(N3653,SEARCH("/",N3653)-1)</f>
        <v>theater</v>
      </c>
      <c r="R3653" t="str">
        <f>RIGHT(N3653,LEN(N3653)-SEARCH("/",N3653))</f>
        <v>plays</v>
      </c>
      <c r="S3653" s="11">
        <f>(((J3653/60)/60)/24)+DATE(1970,1,1)+(-8/24)</f>
        <v>41828.312986111108</v>
      </c>
      <c r="T3653" s="11">
        <f>(((I3653/60)/60)/24)+DATE(1970,1,1)+(-8/24)</f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>LEFT(N3654,SEARCH("/",N3654)-1)</f>
        <v>theater</v>
      </c>
      <c r="R3654" t="str">
        <f>RIGHT(N3654,LEN(N3654)-SEARCH("/",N3654))</f>
        <v>plays</v>
      </c>
      <c r="S3654" s="11">
        <f>(((J3654/60)/60)/24)+DATE(1970,1,1)+(-8/24)</f>
        <v>42596.311365740738</v>
      </c>
      <c r="T3654" s="11">
        <f>(((I3654/60)/60)/24)+DATE(1970,1,1)+(-8/24)</f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>LEFT(N3655,SEARCH("/",N3655)-1)</f>
        <v>theater</v>
      </c>
      <c r="R3655" t="str">
        <f>RIGHT(N3655,LEN(N3655)-SEARCH("/",N3655))</f>
        <v>plays</v>
      </c>
      <c r="S3655" s="11">
        <f>(((J3655/60)/60)/24)+DATE(1970,1,1)+(-8/24)</f>
        <v>42191.030173611107</v>
      </c>
      <c r="T3655" s="11">
        <f>(((I3655/60)/60)/24)+DATE(1970,1,1)+(-8/24)</f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>LEFT(N3656,SEARCH("/",N3656)-1)</f>
        <v>theater</v>
      </c>
      <c r="R3656" t="str">
        <f>RIGHT(N3656,LEN(N3656)-SEARCH("/",N3656))</f>
        <v>plays</v>
      </c>
      <c r="S3656" s="11">
        <f>(((J3656/60)/60)/24)+DATE(1970,1,1)+(-8/24)</f>
        <v>42440.08317129629</v>
      </c>
      <c r="T3656" s="11">
        <f>(((I3656/60)/60)/24)+DATE(1970,1,1)+(-8/24)</f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>LEFT(N3657,SEARCH("/",N3657)-1)</f>
        <v>theater</v>
      </c>
      <c r="R3657" t="str">
        <f>RIGHT(N3657,LEN(N3657)-SEARCH("/",N3657))</f>
        <v>plays</v>
      </c>
      <c r="S3657" s="11">
        <f>(((J3657/60)/60)/24)+DATE(1970,1,1)+(-8/24)</f>
        <v>42173.469884259255</v>
      </c>
      <c r="T3657" s="11">
        <f>(((I3657/60)/60)/24)+DATE(1970,1,1)+(-8/24)</f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>LEFT(N3658,SEARCH("/",N3658)-1)</f>
        <v>theater</v>
      </c>
      <c r="R3658" t="str">
        <f>RIGHT(N3658,LEN(N3658)-SEARCH("/",N3658))</f>
        <v>plays</v>
      </c>
      <c r="S3658" s="11">
        <f>(((J3658/60)/60)/24)+DATE(1970,1,1)+(-8/24)</f>
        <v>42737.57680555556</v>
      </c>
      <c r="T3658" s="11">
        <f>(((I3658/60)/60)/24)+DATE(1970,1,1)+(-8/24)</f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>LEFT(N3659,SEARCH("/",N3659)-1)</f>
        <v>theater</v>
      </c>
      <c r="R3659" t="str">
        <f>RIGHT(N3659,LEN(N3659)-SEARCH("/",N3659))</f>
        <v>plays</v>
      </c>
      <c r="S3659" s="11">
        <f>(((J3659/60)/60)/24)+DATE(1970,1,1)+(-8/24)</f>
        <v>42499.296516203707</v>
      </c>
      <c r="T3659" s="11">
        <f>(((I3659/60)/60)/24)+DATE(1970,1,1)+(-8/24)</f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>LEFT(N3660,SEARCH("/",N3660)-1)</f>
        <v>theater</v>
      </c>
      <c r="R3660" t="str">
        <f>RIGHT(N3660,LEN(N3660)-SEARCH("/",N3660))</f>
        <v>plays</v>
      </c>
      <c r="S3660" s="11">
        <f>(((J3660/60)/60)/24)+DATE(1970,1,1)+(-8/24)</f>
        <v>41775.525231481479</v>
      </c>
      <c r="T3660" s="11">
        <f>(((I3660/60)/60)/24)+DATE(1970,1,1)+(-8/24)</f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>LEFT(N3661,SEARCH("/",N3661)-1)</f>
        <v>theater</v>
      </c>
      <c r="R3661" t="str">
        <f>RIGHT(N3661,LEN(N3661)-SEARCH("/",N3661))</f>
        <v>plays</v>
      </c>
      <c r="S3661" s="11">
        <f>(((J3661/60)/60)/24)+DATE(1970,1,1)+(-8/24)</f>
        <v>42054.943865740737</v>
      </c>
      <c r="T3661" s="11">
        <f>(((I3661/60)/60)/24)+DATE(1970,1,1)+(-8/24)</f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>LEFT(N3662,SEARCH("/",N3662)-1)</f>
        <v>theater</v>
      </c>
      <c r="R3662" t="str">
        <f>RIGHT(N3662,LEN(N3662)-SEARCH("/",N3662))</f>
        <v>plays</v>
      </c>
      <c r="S3662" s="11">
        <f>(((J3662/60)/60)/24)+DATE(1970,1,1)+(-8/24)</f>
        <v>41971.547743055555</v>
      </c>
      <c r="T3662" s="11">
        <f>(((I3662/60)/60)/24)+DATE(1970,1,1)+(-8/24)</f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>LEFT(N3663,SEARCH("/",N3663)-1)</f>
        <v>theater</v>
      </c>
      <c r="R3663" t="str">
        <f>RIGHT(N3663,LEN(N3663)-SEARCH("/",N3663))</f>
        <v>plays</v>
      </c>
      <c r="S3663" s="11">
        <f>(((J3663/60)/60)/24)+DATE(1970,1,1)+(-8/24)</f>
        <v>42447.563333333332</v>
      </c>
      <c r="T3663" s="11">
        <f>(((I3663/60)/60)/24)+DATE(1970,1,1)+(-8/24)</f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>LEFT(N3664,SEARCH("/",N3664)-1)</f>
        <v>theater</v>
      </c>
      <c r="R3664" t="str">
        <f>RIGHT(N3664,LEN(N3664)-SEARCH("/",N3664))</f>
        <v>plays</v>
      </c>
      <c r="S3664" s="11">
        <f>(((J3664/60)/60)/24)+DATE(1970,1,1)+(-8/24)</f>
        <v>42063.886736111112</v>
      </c>
      <c r="T3664" s="11">
        <f>(((I3664/60)/60)/24)+DATE(1970,1,1)+(-8/24)</f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>LEFT(N3665,SEARCH("/",N3665)-1)</f>
        <v>theater</v>
      </c>
      <c r="R3665" t="str">
        <f>RIGHT(N3665,LEN(N3665)-SEARCH("/",N3665))</f>
        <v>plays</v>
      </c>
      <c r="S3665" s="11">
        <f>(((J3665/60)/60)/24)+DATE(1970,1,1)+(-8/24)</f>
        <v>42665.118402777771</v>
      </c>
      <c r="T3665" s="11">
        <f>(((I3665/60)/60)/24)+DATE(1970,1,1)+(-8/24)</f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>LEFT(N3666,SEARCH("/",N3666)-1)</f>
        <v>theater</v>
      </c>
      <c r="R3666" t="str">
        <f>RIGHT(N3666,LEN(N3666)-SEARCH("/",N3666))</f>
        <v>plays</v>
      </c>
      <c r="S3666" s="11">
        <f>(((J3666/60)/60)/24)+DATE(1970,1,1)+(-8/24)</f>
        <v>42522.91538194444</v>
      </c>
      <c r="T3666" s="11">
        <f>(((I3666/60)/60)/24)+DATE(1970,1,1)+(-8/24)</f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>LEFT(N3667,SEARCH("/",N3667)-1)</f>
        <v>theater</v>
      </c>
      <c r="R3667" t="str">
        <f>RIGHT(N3667,LEN(N3667)-SEARCH("/",N3667))</f>
        <v>plays</v>
      </c>
      <c r="S3667" s="11">
        <f>(((J3667/60)/60)/24)+DATE(1970,1,1)+(-8/24)</f>
        <v>42294.47479166666</v>
      </c>
      <c r="T3667" s="11">
        <f>(((I3667/60)/60)/24)+DATE(1970,1,1)+(-8/24)</f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>LEFT(N3668,SEARCH("/",N3668)-1)</f>
        <v>theater</v>
      </c>
      <c r="R3668" t="str">
        <f>RIGHT(N3668,LEN(N3668)-SEARCH("/",N3668))</f>
        <v>plays</v>
      </c>
      <c r="S3668" s="11">
        <f>(((J3668/60)/60)/24)+DATE(1970,1,1)+(-8/24)</f>
        <v>41822.571550925924</v>
      </c>
      <c r="T3668" s="11">
        <f>(((I3668/60)/60)/24)+DATE(1970,1,1)+(-8/24)</f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>LEFT(N3669,SEARCH("/",N3669)-1)</f>
        <v>theater</v>
      </c>
      <c r="R3669" t="str">
        <f>RIGHT(N3669,LEN(N3669)-SEARCH("/",N3669))</f>
        <v>plays</v>
      </c>
      <c r="S3669" s="11">
        <f>(((J3669/60)/60)/24)+DATE(1970,1,1)+(-8/24)</f>
        <v>42173.636793981481</v>
      </c>
      <c r="T3669" s="11">
        <f>(((I3669/60)/60)/24)+DATE(1970,1,1)+(-8/24)</f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>LEFT(N3670,SEARCH("/",N3670)-1)</f>
        <v>theater</v>
      </c>
      <c r="R3670" t="str">
        <f>RIGHT(N3670,LEN(N3670)-SEARCH("/",N3670))</f>
        <v>plays</v>
      </c>
      <c r="S3670" s="11">
        <f>(((J3670/60)/60)/24)+DATE(1970,1,1)+(-8/24)</f>
        <v>42185.222824074073</v>
      </c>
      <c r="T3670" s="11">
        <f>(((I3670/60)/60)/24)+DATE(1970,1,1)+(-8/24)</f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>LEFT(N3671,SEARCH("/",N3671)-1)</f>
        <v>theater</v>
      </c>
      <c r="R3671" t="str">
        <f>RIGHT(N3671,LEN(N3671)-SEARCH("/",N3671))</f>
        <v>plays</v>
      </c>
      <c r="S3671" s="11">
        <f>(((J3671/60)/60)/24)+DATE(1970,1,1)+(-8/24)</f>
        <v>42136.341863425921</v>
      </c>
      <c r="T3671" s="11">
        <f>(((I3671/60)/60)/24)+DATE(1970,1,1)+(-8/24)</f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>LEFT(N3672,SEARCH("/",N3672)-1)</f>
        <v>theater</v>
      </c>
      <c r="R3672" t="str">
        <f>RIGHT(N3672,LEN(N3672)-SEARCH("/",N3672))</f>
        <v>plays</v>
      </c>
      <c r="S3672" s="11">
        <f>(((J3672/60)/60)/24)+DATE(1970,1,1)+(-8/24)</f>
        <v>42142.180682870363</v>
      </c>
      <c r="T3672" s="11">
        <f>(((I3672/60)/60)/24)+DATE(1970,1,1)+(-8/24)</f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>LEFT(N3673,SEARCH("/",N3673)-1)</f>
        <v>theater</v>
      </c>
      <c r="R3673" t="str">
        <f>RIGHT(N3673,LEN(N3673)-SEARCH("/",N3673))</f>
        <v>plays</v>
      </c>
      <c r="S3673" s="11">
        <f>(((J3673/60)/60)/24)+DATE(1970,1,1)+(-8/24)</f>
        <v>41820.294756944444</v>
      </c>
      <c r="T3673" s="11">
        <f>(((I3673/60)/60)/24)+DATE(1970,1,1)+(-8/24)</f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>LEFT(N3674,SEARCH("/",N3674)-1)</f>
        <v>theater</v>
      </c>
      <c r="R3674" t="str">
        <f>RIGHT(N3674,LEN(N3674)-SEARCH("/",N3674))</f>
        <v>plays</v>
      </c>
      <c r="S3674" s="11">
        <f>(((J3674/60)/60)/24)+DATE(1970,1,1)+(-8/24)</f>
        <v>41878.613240740735</v>
      </c>
      <c r="T3674" s="11">
        <f>(((I3674/60)/60)/24)+DATE(1970,1,1)+(-8/24)</f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>LEFT(N3675,SEARCH("/",N3675)-1)</f>
        <v>theater</v>
      </c>
      <c r="R3675" t="str">
        <f>RIGHT(N3675,LEN(N3675)-SEARCH("/",N3675))</f>
        <v>plays</v>
      </c>
      <c r="S3675" s="11">
        <f>(((J3675/60)/60)/24)+DATE(1970,1,1)+(-8/24)</f>
        <v>41913.961770833332</v>
      </c>
      <c r="T3675" s="11">
        <f>(((I3675/60)/60)/24)+DATE(1970,1,1)+(-8/24)</f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>LEFT(N3676,SEARCH("/",N3676)-1)</f>
        <v>theater</v>
      </c>
      <c r="R3676" t="str">
        <f>RIGHT(N3676,LEN(N3676)-SEARCH("/",N3676))</f>
        <v>plays</v>
      </c>
      <c r="S3676" s="11">
        <f>(((J3676/60)/60)/24)+DATE(1970,1,1)+(-8/24)</f>
        <v>42556.539687499993</v>
      </c>
      <c r="T3676" s="11">
        <f>(((I3676/60)/60)/24)+DATE(1970,1,1)+(-8/24)</f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>LEFT(N3677,SEARCH("/",N3677)-1)</f>
        <v>theater</v>
      </c>
      <c r="R3677" t="str">
        <f>RIGHT(N3677,LEN(N3677)-SEARCH("/",N3677))</f>
        <v>plays</v>
      </c>
      <c r="S3677" s="11">
        <f>(((J3677/60)/60)/24)+DATE(1970,1,1)+(-8/24)</f>
        <v>42493.263680555552</v>
      </c>
      <c r="T3677" s="11">
        <f>(((I3677/60)/60)/24)+DATE(1970,1,1)+(-8/24)</f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>LEFT(N3678,SEARCH("/",N3678)-1)</f>
        <v>theater</v>
      </c>
      <c r="R3678" t="str">
        <f>RIGHT(N3678,LEN(N3678)-SEARCH("/",N3678))</f>
        <v>plays</v>
      </c>
      <c r="S3678" s="11">
        <f>(((J3678/60)/60)/24)+DATE(1970,1,1)+(-8/24)</f>
        <v>41876.482453703698</v>
      </c>
      <c r="T3678" s="11">
        <f>(((I3678/60)/60)/24)+DATE(1970,1,1)+(-8/24)</f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>LEFT(N3679,SEARCH("/",N3679)-1)</f>
        <v>theater</v>
      </c>
      <c r="R3679" t="str">
        <f>RIGHT(N3679,LEN(N3679)-SEARCH("/",N3679))</f>
        <v>plays</v>
      </c>
      <c r="S3679" s="11">
        <f>(((J3679/60)/60)/24)+DATE(1970,1,1)+(-8/24)</f>
        <v>41802.240949074068</v>
      </c>
      <c r="T3679" s="11">
        <f>(((I3679/60)/60)/24)+DATE(1970,1,1)+(-8/24)</f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>LEFT(N3680,SEARCH("/",N3680)-1)</f>
        <v>theater</v>
      </c>
      <c r="R3680" t="str">
        <f>RIGHT(N3680,LEN(N3680)-SEARCH("/",N3680))</f>
        <v>plays</v>
      </c>
      <c r="S3680" s="11">
        <f>(((J3680/60)/60)/24)+DATE(1970,1,1)+(-8/24)</f>
        <v>42120.197893518511</v>
      </c>
      <c r="T3680" s="11">
        <f>(((I3680/60)/60)/24)+DATE(1970,1,1)+(-8/24)</f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>LEFT(N3681,SEARCH("/",N3681)-1)</f>
        <v>theater</v>
      </c>
      <c r="R3681" t="str">
        <f>RIGHT(N3681,LEN(N3681)-SEARCH("/",N3681))</f>
        <v>plays</v>
      </c>
      <c r="S3681" s="11">
        <f>(((J3681/60)/60)/24)+DATE(1970,1,1)+(-8/24)</f>
        <v>41786.428020833329</v>
      </c>
      <c r="T3681" s="11">
        <f>(((I3681/60)/60)/24)+DATE(1970,1,1)+(-8/24)</f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>LEFT(N3682,SEARCH("/",N3682)-1)</f>
        <v>theater</v>
      </c>
      <c r="R3682" t="str">
        <f>RIGHT(N3682,LEN(N3682)-SEARCH("/",N3682))</f>
        <v>plays</v>
      </c>
      <c r="S3682" s="11">
        <f>(((J3682/60)/60)/24)+DATE(1970,1,1)+(-8/24)</f>
        <v>42627.120763888881</v>
      </c>
      <c r="T3682" s="11">
        <f>(((I3682/60)/60)/24)+DATE(1970,1,1)+(-8/24)</f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>LEFT(N3683,SEARCH("/",N3683)-1)</f>
        <v>theater</v>
      </c>
      <c r="R3683" t="str">
        <f>RIGHT(N3683,LEN(N3683)-SEARCH("/",N3683))</f>
        <v>plays</v>
      </c>
      <c r="S3683" s="11">
        <f>(((J3683/60)/60)/24)+DATE(1970,1,1)+(-8/24)</f>
        <v>42374.318171296291</v>
      </c>
      <c r="T3683" s="11">
        <f>(((I3683/60)/60)/24)+DATE(1970,1,1)+(-8/24)</f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>LEFT(N3684,SEARCH("/",N3684)-1)</f>
        <v>theater</v>
      </c>
      <c r="R3684" t="str">
        <f>RIGHT(N3684,LEN(N3684)-SEARCH("/",N3684))</f>
        <v>plays</v>
      </c>
      <c r="S3684" s="11">
        <f>(((J3684/60)/60)/24)+DATE(1970,1,1)+(-8/24)</f>
        <v>41772.352060185185</v>
      </c>
      <c r="T3684" s="11">
        <f>(((I3684/60)/60)/24)+DATE(1970,1,1)+(-8/24)</f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>LEFT(N3685,SEARCH("/",N3685)-1)</f>
        <v>theater</v>
      </c>
      <c r="R3685" t="str">
        <f>RIGHT(N3685,LEN(N3685)-SEARCH("/",N3685))</f>
        <v>plays</v>
      </c>
      <c r="S3685" s="11">
        <f>(((J3685/60)/60)/24)+DATE(1970,1,1)+(-8/24)</f>
        <v>42632.783518518518</v>
      </c>
      <c r="T3685" s="11">
        <f>(((I3685/60)/60)/24)+DATE(1970,1,1)+(-8/24)</f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>LEFT(N3686,SEARCH("/",N3686)-1)</f>
        <v>theater</v>
      </c>
      <c r="R3686" t="str">
        <f>RIGHT(N3686,LEN(N3686)-SEARCH("/",N3686))</f>
        <v>plays</v>
      </c>
      <c r="S3686" s="11">
        <f>(((J3686/60)/60)/24)+DATE(1970,1,1)+(-8/24)</f>
        <v>42218.84706018518</v>
      </c>
      <c r="T3686" s="11">
        <f>(((I3686/60)/60)/24)+DATE(1970,1,1)+(-8/24)</f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>LEFT(N3687,SEARCH("/",N3687)-1)</f>
        <v>theater</v>
      </c>
      <c r="R3687" t="str">
        <f>RIGHT(N3687,LEN(N3687)-SEARCH("/",N3687))</f>
        <v>plays</v>
      </c>
      <c r="S3687" s="11">
        <f>(((J3687/60)/60)/24)+DATE(1970,1,1)+(-8/24)</f>
        <v>41753.259942129625</v>
      </c>
      <c r="T3687" s="11">
        <f>(((I3687/60)/60)/24)+DATE(1970,1,1)+(-8/24)</f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>LEFT(N3688,SEARCH("/",N3688)-1)</f>
        <v>theater</v>
      </c>
      <c r="R3688" t="str">
        <f>RIGHT(N3688,LEN(N3688)-SEARCH("/",N3688))</f>
        <v>plays</v>
      </c>
      <c r="S3688" s="11">
        <f>(((J3688/60)/60)/24)+DATE(1970,1,1)+(-8/24)</f>
        <v>42230.329398148147</v>
      </c>
      <c r="T3688" s="11">
        <f>(((I3688/60)/60)/24)+DATE(1970,1,1)+(-8/24)</f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>LEFT(N3689,SEARCH("/",N3689)-1)</f>
        <v>theater</v>
      </c>
      <c r="R3689" t="str">
        <f>RIGHT(N3689,LEN(N3689)-SEARCH("/",N3689))</f>
        <v>plays</v>
      </c>
      <c r="S3689" s="11">
        <f>(((J3689/60)/60)/24)+DATE(1970,1,1)+(-8/24)</f>
        <v>41786.884895833333</v>
      </c>
      <c r="T3689" s="11">
        <f>(((I3689/60)/60)/24)+DATE(1970,1,1)+(-8/24)</f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>LEFT(N3690,SEARCH("/",N3690)-1)</f>
        <v>theater</v>
      </c>
      <c r="R3690" t="str">
        <f>RIGHT(N3690,LEN(N3690)-SEARCH("/",N3690))</f>
        <v>plays</v>
      </c>
      <c r="S3690" s="11">
        <f>(((J3690/60)/60)/24)+DATE(1970,1,1)+(-8/24)</f>
        <v>41829.453749999993</v>
      </c>
      <c r="T3690" s="11">
        <f>(((I3690/60)/60)/24)+DATE(1970,1,1)+(-8/24)</f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>LEFT(N3691,SEARCH("/",N3691)-1)</f>
        <v>theater</v>
      </c>
      <c r="R3691" t="str">
        <f>RIGHT(N3691,LEN(N3691)-SEARCH("/",N3691))</f>
        <v>plays</v>
      </c>
      <c r="S3691" s="11">
        <f>(((J3691/60)/60)/24)+DATE(1970,1,1)+(-8/24)</f>
        <v>42147.49350694444</v>
      </c>
      <c r="T3691" s="11">
        <f>(((I3691/60)/60)/24)+DATE(1970,1,1)+(-8/24)</f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>LEFT(N3692,SEARCH("/",N3692)-1)</f>
        <v>theater</v>
      </c>
      <c r="R3692" t="str">
        <f>RIGHT(N3692,LEN(N3692)-SEARCH("/",N3692))</f>
        <v>plays</v>
      </c>
      <c r="S3692" s="11">
        <f>(((J3692/60)/60)/24)+DATE(1970,1,1)+(-8/24)</f>
        <v>41940.264849537038</v>
      </c>
      <c r="T3692" s="11">
        <f>(((I3692/60)/60)/24)+DATE(1970,1,1)+(-8/24)</f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>LEFT(N3693,SEARCH("/",N3693)-1)</f>
        <v>theater</v>
      </c>
      <c r="R3693" t="str">
        <f>RIGHT(N3693,LEN(N3693)-SEARCH("/",N3693))</f>
        <v>plays</v>
      </c>
      <c r="S3693" s="11">
        <f>(((J3693/60)/60)/24)+DATE(1970,1,1)+(-8/24)</f>
        <v>42020.367233796293</v>
      </c>
      <c r="T3693" s="11">
        <f>(((I3693/60)/60)/24)+DATE(1970,1,1)+(-8/24)</f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>LEFT(N3694,SEARCH("/",N3694)-1)</f>
        <v>theater</v>
      </c>
      <c r="R3694" t="str">
        <f>RIGHT(N3694,LEN(N3694)-SEARCH("/",N3694))</f>
        <v>plays</v>
      </c>
      <c r="S3694" s="11">
        <f>(((J3694/60)/60)/24)+DATE(1970,1,1)+(-8/24)</f>
        <v>41891.631701388884</v>
      </c>
      <c r="T3694" s="11">
        <f>(((I3694/60)/60)/24)+DATE(1970,1,1)+(-8/24)</f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>LEFT(N3695,SEARCH("/",N3695)-1)</f>
        <v>theater</v>
      </c>
      <c r="R3695" t="str">
        <f>RIGHT(N3695,LEN(N3695)-SEARCH("/",N3695))</f>
        <v>plays</v>
      </c>
      <c r="S3695" s="11">
        <f>(((J3695/60)/60)/24)+DATE(1970,1,1)+(-8/24)</f>
        <v>42308.85797453703</v>
      </c>
      <c r="T3695" s="11">
        <f>(((I3695/60)/60)/24)+DATE(1970,1,1)+(-8/24)</f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>LEFT(N3696,SEARCH("/",N3696)-1)</f>
        <v>theater</v>
      </c>
      <c r="R3696" t="str">
        <f>RIGHT(N3696,LEN(N3696)-SEARCH("/",N3696))</f>
        <v>plays</v>
      </c>
      <c r="S3696" s="11">
        <f>(((J3696/60)/60)/24)+DATE(1970,1,1)+(-8/24)</f>
        <v>42489.800543981481</v>
      </c>
      <c r="T3696" s="11">
        <f>(((I3696/60)/60)/24)+DATE(1970,1,1)+(-8/24)</f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>LEFT(N3697,SEARCH("/",N3697)-1)</f>
        <v>theater</v>
      </c>
      <c r="R3697" t="str">
        <f>RIGHT(N3697,LEN(N3697)-SEARCH("/",N3697))</f>
        <v>plays</v>
      </c>
      <c r="S3697" s="11">
        <f>(((J3697/60)/60)/24)+DATE(1970,1,1)+(-8/24)</f>
        <v>41995.537152777775</v>
      </c>
      <c r="T3697" s="11">
        <f>(((I3697/60)/60)/24)+DATE(1970,1,1)+(-8/24)</f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>LEFT(N3698,SEARCH("/",N3698)-1)</f>
        <v>theater</v>
      </c>
      <c r="R3698" t="str">
        <f>RIGHT(N3698,LEN(N3698)-SEARCH("/",N3698))</f>
        <v>plays</v>
      </c>
      <c r="S3698" s="11">
        <f>(((J3698/60)/60)/24)+DATE(1970,1,1)+(-8/24)</f>
        <v>41988.283749999995</v>
      </c>
      <c r="T3698" s="11">
        <f>(((I3698/60)/60)/24)+DATE(1970,1,1)+(-8/24)</f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>LEFT(N3699,SEARCH("/",N3699)-1)</f>
        <v>theater</v>
      </c>
      <c r="R3699" t="str">
        <f>RIGHT(N3699,LEN(N3699)-SEARCH("/",N3699))</f>
        <v>plays</v>
      </c>
      <c r="S3699" s="11">
        <f>(((J3699/60)/60)/24)+DATE(1970,1,1)+(-8/24)</f>
        <v>42479.1325</v>
      </c>
      <c r="T3699" s="11">
        <f>(((I3699/60)/60)/24)+DATE(1970,1,1)+(-8/24)</f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>LEFT(N3700,SEARCH("/",N3700)-1)</f>
        <v>theater</v>
      </c>
      <c r="R3700" t="str">
        <f>RIGHT(N3700,LEN(N3700)-SEARCH("/",N3700))</f>
        <v>plays</v>
      </c>
      <c r="S3700" s="11">
        <f>(((J3700/60)/60)/24)+DATE(1970,1,1)+(-8/24)</f>
        <v>42401.473229166666</v>
      </c>
      <c r="T3700" s="11">
        <f>(((I3700/60)/60)/24)+DATE(1970,1,1)+(-8/24)</f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>LEFT(N3701,SEARCH("/",N3701)-1)</f>
        <v>theater</v>
      </c>
      <c r="R3701" t="str">
        <f>RIGHT(N3701,LEN(N3701)-SEARCH("/",N3701))</f>
        <v>plays</v>
      </c>
      <c r="S3701" s="11">
        <f>(((J3701/60)/60)/24)+DATE(1970,1,1)+(-8/24)</f>
        <v>41897.268703703703</v>
      </c>
      <c r="T3701" s="11">
        <f>(((I3701/60)/60)/24)+DATE(1970,1,1)+(-8/24)</f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>LEFT(N3702,SEARCH("/",N3702)-1)</f>
        <v>theater</v>
      </c>
      <c r="R3702" t="str">
        <f>RIGHT(N3702,LEN(N3702)-SEARCH("/",N3702))</f>
        <v>plays</v>
      </c>
      <c r="S3702" s="11">
        <f>(((J3702/60)/60)/24)+DATE(1970,1,1)+(-8/24)</f>
        <v>41882.25231481481</v>
      </c>
      <c r="T3702" s="11">
        <f>(((I3702/60)/60)/24)+DATE(1970,1,1)+(-8/24)</f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>LEFT(N3703,SEARCH("/",N3703)-1)</f>
        <v>theater</v>
      </c>
      <c r="R3703" t="str">
        <f>RIGHT(N3703,LEN(N3703)-SEARCH("/",N3703))</f>
        <v>plays</v>
      </c>
      <c r="S3703" s="11">
        <f>(((J3703/60)/60)/24)+DATE(1970,1,1)+(-8/24)</f>
        <v>42129.208252314813</v>
      </c>
      <c r="T3703" s="11">
        <f>(((I3703/60)/60)/24)+DATE(1970,1,1)+(-8/24)</f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>LEFT(N3704,SEARCH("/",N3704)-1)</f>
        <v>theater</v>
      </c>
      <c r="R3704" t="str">
        <f>RIGHT(N3704,LEN(N3704)-SEARCH("/",N3704))</f>
        <v>plays</v>
      </c>
      <c r="S3704" s="11">
        <f>(((J3704/60)/60)/24)+DATE(1970,1,1)+(-8/24)</f>
        <v>42524.204675925925</v>
      </c>
      <c r="T3704" s="11">
        <f>(((I3704/60)/60)/24)+DATE(1970,1,1)+(-8/24)</f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>LEFT(N3705,SEARCH("/",N3705)-1)</f>
        <v>theater</v>
      </c>
      <c r="R3705" t="str">
        <f>RIGHT(N3705,LEN(N3705)-SEARCH("/",N3705))</f>
        <v>plays</v>
      </c>
      <c r="S3705" s="11">
        <f>(((J3705/60)/60)/24)+DATE(1970,1,1)+(-8/24)</f>
        <v>42556.171157407407</v>
      </c>
      <c r="T3705" s="11">
        <f>(((I3705/60)/60)/24)+DATE(1970,1,1)+(-8/24)</f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>LEFT(N3706,SEARCH("/",N3706)-1)</f>
        <v>theater</v>
      </c>
      <c r="R3706" t="str">
        <f>RIGHT(N3706,LEN(N3706)-SEARCH("/",N3706))</f>
        <v>plays</v>
      </c>
      <c r="S3706" s="11">
        <f>(((J3706/60)/60)/24)+DATE(1970,1,1)+(-8/24)</f>
        <v>42461.356412037036</v>
      </c>
      <c r="T3706" s="11">
        <f>(((I3706/60)/60)/24)+DATE(1970,1,1)+(-8/24)</f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>LEFT(N3707,SEARCH("/",N3707)-1)</f>
        <v>theater</v>
      </c>
      <c r="R3707" t="str">
        <f>RIGHT(N3707,LEN(N3707)-SEARCH("/",N3707))</f>
        <v>plays</v>
      </c>
      <c r="S3707" s="11">
        <f>(((J3707/60)/60)/24)+DATE(1970,1,1)+(-8/24)</f>
        <v>41792.209652777776</v>
      </c>
      <c r="T3707" s="11">
        <f>(((I3707/60)/60)/24)+DATE(1970,1,1)+(-8/24)</f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>LEFT(N3708,SEARCH("/",N3708)-1)</f>
        <v>theater</v>
      </c>
      <c r="R3708" t="str">
        <f>RIGHT(N3708,LEN(N3708)-SEARCH("/",N3708))</f>
        <v>plays</v>
      </c>
      <c r="S3708" s="11">
        <f>(((J3708/60)/60)/24)+DATE(1970,1,1)+(-8/24)</f>
        <v>41879.580428240741</v>
      </c>
      <c r="T3708" s="11">
        <f>(((I3708/60)/60)/24)+DATE(1970,1,1)+(-8/24)</f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>LEFT(N3709,SEARCH("/",N3709)-1)</f>
        <v>theater</v>
      </c>
      <c r="R3709" t="str">
        <f>RIGHT(N3709,LEN(N3709)-SEARCH("/",N3709))</f>
        <v>plays</v>
      </c>
      <c r="S3709" s="11">
        <f>(((J3709/60)/60)/24)+DATE(1970,1,1)+(-8/24)</f>
        <v>42551.715023148143</v>
      </c>
      <c r="T3709" s="11">
        <f>(((I3709/60)/60)/24)+DATE(1970,1,1)+(-8/24)</f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>LEFT(N3710,SEARCH("/",N3710)-1)</f>
        <v>theater</v>
      </c>
      <c r="R3710" t="str">
        <f>RIGHT(N3710,LEN(N3710)-SEARCH("/",N3710))</f>
        <v>plays</v>
      </c>
      <c r="S3710" s="11">
        <f>(((J3710/60)/60)/24)+DATE(1970,1,1)+(-8/24)</f>
        <v>41809.808865740735</v>
      </c>
      <c r="T3710" s="11">
        <f>(((I3710/60)/60)/24)+DATE(1970,1,1)+(-8/24)</f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>LEFT(N3711,SEARCH("/",N3711)-1)</f>
        <v>theater</v>
      </c>
      <c r="R3711" t="str">
        <f>RIGHT(N3711,LEN(N3711)-SEARCH("/",N3711))</f>
        <v>plays</v>
      </c>
      <c r="S3711" s="11">
        <f>(((J3711/60)/60)/24)+DATE(1970,1,1)+(-8/24)</f>
        <v>41785.374374999999</v>
      </c>
      <c r="T3711" s="11">
        <f>(((I3711/60)/60)/24)+DATE(1970,1,1)+(-8/24)</f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>LEFT(N3712,SEARCH("/",N3712)-1)</f>
        <v>theater</v>
      </c>
      <c r="R3712" t="str">
        <f>RIGHT(N3712,LEN(N3712)-SEARCH("/",N3712))</f>
        <v>plays</v>
      </c>
      <c r="S3712" s="11">
        <f>(((J3712/60)/60)/24)+DATE(1970,1,1)+(-8/24)</f>
        <v>42072.242916666662</v>
      </c>
      <c r="T3712" s="11">
        <f>(((I3712/60)/60)/24)+DATE(1970,1,1)+(-8/24)</f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>LEFT(N3713,SEARCH("/",N3713)-1)</f>
        <v>theater</v>
      </c>
      <c r="R3713" t="str">
        <f>RIGHT(N3713,LEN(N3713)-SEARCH("/",N3713))</f>
        <v>plays</v>
      </c>
      <c r="S3713" s="11">
        <f>(((J3713/60)/60)/24)+DATE(1970,1,1)+(-8/24)</f>
        <v>41779.3908912037</v>
      </c>
      <c r="T3713" s="11">
        <f>(((I3713/60)/60)/24)+DATE(1970,1,1)+(-8/24)</f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>LEFT(N3714,SEARCH("/",N3714)-1)</f>
        <v>theater</v>
      </c>
      <c r="R3714" t="str">
        <f>RIGHT(N3714,LEN(N3714)-SEARCH("/",N3714))</f>
        <v>plays</v>
      </c>
      <c r="S3714" s="11">
        <f>(((J3714/60)/60)/24)+DATE(1970,1,1)+(-8/24)</f>
        <v>42133.838738425926</v>
      </c>
      <c r="T3714" s="11">
        <f>(((I3714/60)/60)/24)+DATE(1970,1,1)+(-8/24)</f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>LEFT(N3715,SEARCH("/",N3715)-1)</f>
        <v>theater</v>
      </c>
      <c r="R3715" t="str">
        <f>RIGHT(N3715,LEN(N3715)-SEARCH("/",N3715))</f>
        <v>plays</v>
      </c>
      <c r="S3715" s="11">
        <f>(((J3715/60)/60)/24)+DATE(1970,1,1)+(-8/24)</f>
        <v>42505.404699074068</v>
      </c>
      <c r="T3715" s="11">
        <f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>LEFT(N3716,SEARCH("/",N3716)-1)</f>
        <v>theater</v>
      </c>
      <c r="R3716" t="str">
        <f>RIGHT(N3716,LEN(N3716)-SEARCH("/",N3716))</f>
        <v>plays</v>
      </c>
      <c r="S3716" s="11">
        <f>(((J3716/60)/60)/24)+DATE(1970,1,1)+(-8/24)</f>
        <v>42118.222997685189</v>
      </c>
      <c r="T3716" s="11">
        <f>(((I3716/60)/60)/24)+DATE(1970,1,1)+(-8/24)</f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>LEFT(N3717,SEARCH("/",N3717)-1)</f>
        <v>theater</v>
      </c>
      <c r="R3717" t="str">
        <f>RIGHT(N3717,LEN(N3717)-SEARCH("/",N3717))</f>
        <v>plays</v>
      </c>
      <c r="S3717" s="11">
        <f>(((J3717/60)/60)/24)+DATE(1970,1,1)+(-8/24)</f>
        <v>42036.662256944437</v>
      </c>
      <c r="T3717" s="11">
        <f>(((I3717/60)/60)/24)+DATE(1970,1,1)+(-8/24)</f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>LEFT(N3718,SEARCH("/",N3718)-1)</f>
        <v>theater</v>
      </c>
      <c r="R3718" t="str">
        <f>RIGHT(N3718,LEN(N3718)-SEARCH("/",N3718))</f>
        <v>plays</v>
      </c>
      <c r="S3718" s="11">
        <f>(((J3718/60)/60)/24)+DATE(1970,1,1)+(-8/24)</f>
        <v>42360.554502314808</v>
      </c>
      <c r="T3718" s="11">
        <f>(((I3718/60)/60)/24)+DATE(1970,1,1)+(-8/24)</f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>LEFT(N3719,SEARCH("/",N3719)-1)</f>
        <v>theater</v>
      </c>
      <c r="R3719" t="str">
        <f>RIGHT(N3719,LEN(N3719)-SEARCH("/",N3719))</f>
        <v>plays</v>
      </c>
      <c r="S3719" s="11">
        <f>(((J3719/60)/60)/24)+DATE(1970,1,1)+(-8/24)</f>
        <v>42102.532974537033</v>
      </c>
      <c r="T3719" s="11">
        <f>(((I3719/60)/60)/24)+DATE(1970,1,1)+(-8/24)</f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>LEFT(N3720,SEARCH("/",N3720)-1)</f>
        <v>theater</v>
      </c>
      <c r="R3720" t="str">
        <f>RIGHT(N3720,LEN(N3720)-SEARCH("/",N3720))</f>
        <v>plays</v>
      </c>
      <c r="S3720" s="11">
        <f>(((J3720/60)/60)/24)+DATE(1970,1,1)+(-8/24)</f>
        <v>42032.382812499993</v>
      </c>
      <c r="T3720" s="11">
        <f>(((I3720/60)/60)/24)+DATE(1970,1,1)+(-8/24)</f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>LEFT(N3721,SEARCH("/",N3721)-1)</f>
        <v>theater</v>
      </c>
      <c r="R3721" t="str">
        <f>RIGHT(N3721,LEN(N3721)-SEARCH("/",N3721))</f>
        <v>plays</v>
      </c>
      <c r="S3721" s="11">
        <f>(((J3721/60)/60)/24)+DATE(1970,1,1)+(-8/24)</f>
        <v>42147.396597222221</v>
      </c>
      <c r="T3721" s="11">
        <f>(((I3721/60)/60)/24)+DATE(1970,1,1)+(-8/24)</f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>LEFT(N3722,SEARCH("/",N3722)-1)</f>
        <v>theater</v>
      </c>
      <c r="R3722" t="str">
        <f>RIGHT(N3722,LEN(N3722)-SEARCH("/",N3722))</f>
        <v>plays</v>
      </c>
      <c r="S3722" s="11">
        <f>(((J3722/60)/60)/24)+DATE(1970,1,1)+(-8/24)</f>
        <v>42165.659791666665</v>
      </c>
      <c r="T3722" s="11">
        <f>(((I3722/60)/60)/24)+DATE(1970,1,1)+(-8/24)</f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>LEFT(N3723,SEARCH("/",N3723)-1)</f>
        <v>theater</v>
      </c>
      <c r="R3723" t="str">
        <f>RIGHT(N3723,LEN(N3723)-SEARCH("/",N3723))</f>
        <v>plays</v>
      </c>
      <c r="S3723" s="11">
        <f>(((J3723/60)/60)/24)+DATE(1970,1,1)+(-8/24)</f>
        <v>41927.602824074071</v>
      </c>
      <c r="T3723" s="11">
        <f>(((I3723/60)/60)/24)+DATE(1970,1,1)+(-8/24)</f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>LEFT(N3724,SEARCH("/",N3724)-1)</f>
        <v>theater</v>
      </c>
      <c r="R3724" t="str">
        <f>RIGHT(N3724,LEN(N3724)-SEARCH("/",N3724))</f>
        <v>plays</v>
      </c>
      <c r="S3724" s="11">
        <f>(((J3724/60)/60)/24)+DATE(1970,1,1)+(-8/24)</f>
        <v>42381.338506944441</v>
      </c>
      <c r="T3724" s="11">
        <f>(((I3724/60)/60)/24)+DATE(1970,1,1)+(-8/24)</f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>LEFT(N3725,SEARCH("/",N3725)-1)</f>
        <v>theater</v>
      </c>
      <c r="R3725" t="str">
        <f>RIGHT(N3725,LEN(N3725)-SEARCH("/",N3725))</f>
        <v>plays</v>
      </c>
      <c r="S3725" s="11">
        <f>(((J3725/60)/60)/24)+DATE(1970,1,1)+(-8/24)</f>
        <v>41943.419699074075</v>
      </c>
      <c r="T3725" s="11">
        <f>(((I3725/60)/60)/24)+DATE(1970,1,1)+(-8/24)</f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>LEFT(N3726,SEARCH("/",N3726)-1)</f>
        <v>theater</v>
      </c>
      <c r="R3726" t="str">
        <f>RIGHT(N3726,LEN(N3726)-SEARCH("/",N3726))</f>
        <v>plays</v>
      </c>
      <c r="S3726" s="11">
        <f>(((J3726/60)/60)/24)+DATE(1970,1,1)+(-8/24)</f>
        <v>42465.158101851855</v>
      </c>
      <c r="T3726" s="11">
        <f>(((I3726/60)/60)/24)+DATE(1970,1,1)+(-8/24)</f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>LEFT(N3727,SEARCH("/",N3727)-1)</f>
        <v>theater</v>
      </c>
      <c r="R3727" t="str">
        <f>RIGHT(N3727,LEN(N3727)-SEARCH("/",N3727))</f>
        <v>plays</v>
      </c>
      <c r="S3727" s="11">
        <f>(((J3727/60)/60)/24)+DATE(1970,1,1)+(-8/24)</f>
        <v>42401.611886574072</v>
      </c>
      <c r="T3727" s="11">
        <f>(((I3727/60)/60)/24)+DATE(1970,1,1)+(-8/24)</f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>LEFT(N3728,SEARCH("/",N3728)-1)</f>
        <v>theater</v>
      </c>
      <c r="R3728" t="str">
        <f>RIGHT(N3728,LEN(N3728)-SEARCH("/",N3728))</f>
        <v>plays</v>
      </c>
      <c r="S3728" s="11">
        <f>(((J3728/60)/60)/24)+DATE(1970,1,1)+(-8/24)</f>
        <v>42461.807534722226</v>
      </c>
      <c r="T3728" s="11">
        <f>(((I3728/60)/60)/24)+DATE(1970,1,1)+(-8/24)</f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>LEFT(N3729,SEARCH("/",N3729)-1)</f>
        <v>theater</v>
      </c>
      <c r="R3729" t="str">
        <f>RIGHT(N3729,LEN(N3729)-SEARCH("/",N3729))</f>
        <v>plays</v>
      </c>
      <c r="S3729" s="11">
        <f>(((J3729/60)/60)/24)+DATE(1970,1,1)+(-8/24)</f>
        <v>42632.014976851853</v>
      </c>
      <c r="T3729" s="11">
        <f>(((I3729/60)/60)/24)+DATE(1970,1,1)+(-8/24)</f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>LEFT(N3730,SEARCH("/",N3730)-1)</f>
        <v>theater</v>
      </c>
      <c r="R3730" t="str">
        <f>RIGHT(N3730,LEN(N3730)-SEARCH("/",N3730))</f>
        <v>plays</v>
      </c>
      <c r="S3730" s="11">
        <f>(((J3730/60)/60)/24)+DATE(1970,1,1)+(-8/24)</f>
        <v>42204.837685185186</v>
      </c>
      <c r="T3730" s="11">
        <f>(((I3730/60)/60)/24)+DATE(1970,1,1)+(-8/24)</f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>LEFT(N3731,SEARCH("/",N3731)-1)</f>
        <v>theater</v>
      </c>
      <c r="R3731" t="str">
        <f>RIGHT(N3731,LEN(N3731)-SEARCH("/",N3731))</f>
        <v>plays</v>
      </c>
      <c r="S3731" s="11">
        <f>(((J3731/60)/60)/24)+DATE(1970,1,1)+(-8/24)</f>
        <v>42040.871666666666</v>
      </c>
      <c r="T3731" s="11">
        <f>(((I3731/60)/60)/24)+DATE(1970,1,1)+(-8/24)</f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>LEFT(N3732,SEARCH("/",N3732)-1)</f>
        <v>theater</v>
      </c>
      <c r="R3732" t="str">
        <f>RIGHT(N3732,LEN(N3732)-SEARCH("/",N3732))</f>
        <v>plays</v>
      </c>
      <c r="S3732" s="11">
        <f>(((J3732/60)/60)/24)+DATE(1970,1,1)+(-8/24)</f>
        <v>42203.34443287037</v>
      </c>
      <c r="T3732" s="11">
        <f>(((I3732/60)/60)/24)+DATE(1970,1,1)+(-8/24)</f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>LEFT(N3733,SEARCH("/",N3733)-1)</f>
        <v>theater</v>
      </c>
      <c r="R3733" t="str">
        <f>RIGHT(N3733,LEN(N3733)-SEARCH("/",N3733))</f>
        <v>plays</v>
      </c>
      <c r="S3733" s="11">
        <f>(((J3733/60)/60)/24)+DATE(1970,1,1)+(-8/24)</f>
        <v>41983.419513888883</v>
      </c>
      <c r="T3733" s="11">
        <f>(((I3733/60)/60)/24)+DATE(1970,1,1)+(-8/24)</f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>LEFT(N3734,SEARCH("/",N3734)-1)</f>
        <v>theater</v>
      </c>
      <c r="R3734" t="str">
        <f>RIGHT(N3734,LEN(N3734)-SEARCH("/",N3734))</f>
        <v>plays</v>
      </c>
      <c r="S3734" s="11">
        <f>(((J3734/60)/60)/24)+DATE(1970,1,1)+(-8/24)</f>
        <v>41968.344131944446</v>
      </c>
      <c r="T3734" s="11">
        <f>(((I3734/60)/60)/24)+DATE(1970,1,1)+(-8/24)</f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>LEFT(N3735,SEARCH("/",N3735)-1)</f>
        <v>theater</v>
      </c>
      <c r="R3735" t="str">
        <f>RIGHT(N3735,LEN(N3735)-SEARCH("/",N3735))</f>
        <v>plays</v>
      </c>
      <c r="S3735" s="11">
        <f>(((J3735/60)/60)/24)+DATE(1970,1,1)+(-8/24)</f>
        <v>42102.691064814811</v>
      </c>
      <c r="T3735" s="11">
        <f>(((I3735/60)/60)/24)+DATE(1970,1,1)+(-8/24)</f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>LEFT(N3736,SEARCH("/",N3736)-1)</f>
        <v>theater</v>
      </c>
      <c r="R3736" t="str">
        <f>RIGHT(N3736,LEN(N3736)-SEARCH("/",N3736))</f>
        <v>plays</v>
      </c>
      <c r="S3736" s="11">
        <f>(((J3736/60)/60)/24)+DATE(1970,1,1)+(-8/24)</f>
        <v>42089.568240740737</v>
      </c>
      <c r="T3736" s="11">
        <f>(((I3736/60)/60)/24)+DATE(1970,1,1)+(-8/24)</f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>LEFT(N3737,SEARCH("/",N3737)-1)</f>
        <v>theater</v>
      </c>
      <c r="R3737" t="str">
        <f>RIGHT(N3737,LEN(N3737)-SEARCH("/",N3737))</f>
        <v>plays</v>
      </c>
      <c r="S3737" s="11">
        <f>(((J3737/60)/60)/24)+DATE(1970,1,1)+(-8/24)</f>
        <v>42122.359826388885</v>
      </c>
      <c r="T3737" s="11">
        <f>(((I3737/60)/60)/24)+DATE(1970,1,1)+(-8/24)</f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>LEFT(N3738,SEARCH("/",N3738)-1)</f>
        <v>theater</v>
      </c>
      <c r="R3738" t="str">
        <f>RIGHT(N3738,LEN(N3738)-SEARCH("/",N3738))</f>
        <v>plays</v>
      </c>
      <c r="S3738" s="11">
        <f>(((J3738/60)/60)/24)+DATE(1970,1,1)+(-8/24)</f>
        <v>42048.378391203696</v>
      </c>
      <c r="T3738" s="11">
        <f>(((I3738/60)/60)/24)+DATE(1970,1,1)+(-8/24)</f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>LEFT(N3739,SEARCH("/",N3739)-1)</f>
        <v>theater</v>
      </c>
      <c r="R3739" t="str">
        <f>RIGHT(N3739,LEN(N3739)-SEARCH("/",N3739))</f>
        <v>plays</v>
      </c>
      <c r="S3739" s="11">
        <f>(((J3739/60)/60)/24)+DATE(1970,1,1)+(-8/24)</f>
        <v>42297.357673611106</v>
      </c>
      <c r="T3739" s="11">
        <f>(((I3739/60)/60)/24)+DATE(1970,1,1)+(-8/24)</f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>LEFT(N3740,SEARCH("/",N3740)-1)</f>
        <v>theater</v>
      </c>
      <c r="R3740" t="str">
        <f>RIGHT(N3740,LEN(N3740)-SEARCH("/",N3740))</f>
        <v>plays</v>
      </c>
      <c r="S3740" s="11">
        <f>(((J3740/60)/60)/24)+DATE(1970,1,1)+(-8/24)</f>
        <v>41813.605381944442</v>
      </c>
      <c r="T3740" s="11">
        <f>(((I3740/60)/60)/24)+DATE(1970,1,1)+(-8/24)</f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>LEFT(N3741,SEARCH("/",N3741)-1)</f>
        <v>theater</v>
      </c>
      <c r="R3741" t="str">
        <f>RIGHT(N3741,LEN(N3741)-SEARCH("/",N3741))</f>
        <v>plays</v>
      </c>
      <c r="S3741" s="11">
        <f>(((J3741/60)/60)/24)+DATE(1970,1,1)+(-8/24)</f>
        <v>42548.116527777776</v>
      </c>
      <c r="T3741" s="11">
        <f>(((I3741/60)/60)/24)+DATE(1970,1,1)+(-8/24)</f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>LEFT(N3742,SEARCH("/",N3742)-1)</f>
        <v>theater</v>
      </c>
      <c r="R3742" t="str">
        <f>RIGHT(N3742,LEN(N3742)-SEARCH("/",N3742))</f>
        <v>plays</v>
      </c>
      <c r="S3742" s="11">
        <f>(((J3742/60)/60)/24)+DATE(1970,1,1)+(-8/24)</f>
        <v>41832.756423611107</v>
      </c>
      <c r="T3742" s="11">
        <f>(((I3742/60)/60)/24)+DATE(1970,1,1)+(-8/24)</f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>LEFT(N3743,SEARCH("/",N3743)-1)</f>
        <v>theater</v>
      </c>
      <c r="R3743" t="str">
        <f>RIGHT(N3743,LEN(N3743)-SEARCH("/",N3743))</f>
        <v>plays</v>
      </c>
      <c r="S3743" s="11">
        <f>(((J3743/60)/60)/24)+DATE(1970,1,1)+(-8/24)</f>
        <v>42325.587384259255</v>
      </c>
      <c r="T3743" s="11">
        <f>(((I3743/60)/60)/24)+DATE(1970,1,1)+(-8/24)</f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>LEFT(N3744,SEARCH("/",N3744)-1)</f>
        <v>theater</v>
      </c>
      <c r="R3744" t="str">
        <f>RIGHT(N3744,LEN(N3744)-SEARCH("/",N3744))</f>
        <v>plays</v>
      </c>
      <c r="S3744" s="11">
        <f>(((J3744/60)/60)/24)+DATE(1970,1,1)+(-8/24)</f>
        <v>41857.881296296291</v>
      </c>
      <c r="T3744" s="11">
        <f>(((I3744/60)/60)/24)+DATE(1970,1,1)+(-8/24)</f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>LEFT(N3745,SEARCH("/",N3745)-1)</f>
        <v>theater</v>
      </c>
      <c r="R3745" t="str">
        <f>RIGHT(N3745,LEN(N3745)-SEARCH("/",N3745))</f>
        <v>plays</v>
      </c>
      <c r="S3745" s="11">
        <f>(((J3745/60)/60)/24)+DATE(1970,1,1)+(-8/24)</f>
        <v>41793.376898148148</v>
      </c>
      <c r="T3745" s="11">
        <f>(((I3745/60)/60)/24)+DATE(1970,1,1)+(-8/24)</f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>LEFT(N3746,SEARCH("/",N3746)-1)</f>
        <v>theater</v>
      </c>
      <c r="R3746" t="str">
        <f>RIGHT(N3746,LEN(N3746)-SEARCH("/",N3746))</f>
        <v>plays</v>
      </c>
      <c r="S3746" s="11">
        <f>(((J3746/60)/60)/24)+DATE(1970,1,1)+(-8/24)</f>
        <v>41793.480925925927</v>
      </c>
      <c r="T3746" s="11">
        <f>(((I3746/60)/60)/24)+DATE(1970,1,1)+(-8/24)</f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>LEFT(N3747,SEARCH("/",N3747)-1)</f>
        <v>theater</v>
      </c>
      <c r="R3747" t="str">
        <f>RIGHT(N3747,LEN(N3747)-SEARCH("/",N3747))</f>
        <v>plays</v>
      </c>
      <c r="S3747" s="11">
        <f>(((J3747/60)/60)/24)+DATE(1970,1,1)+(-8/24)</f>
        <v>41831.364606481482</v>
      </c>
      <c r="T3747" s="11">
        <f>(((I3747/60)/60)/24)+DATE(1970,1,1)+(-8/24)</f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>LEFT(N3748,SEARCH("/",N3748)-1)</f>
        <v>theater</v>
      </c>
      <c r="R3748" t="str">
        <f>RIGHT(N3748,LEN(N3748)-SEARCH("/",N3748))</f>
        <v>plays</v>
      </c>
      <c r="S3748" s="11">
        <f>(((J3748/60)/60)/24)+DATE(1970,1,1)+(-8/24)</f>
        <v>42621.05600694444</v>
      </c>
      <c r="T3748" s="11">
        <f>(((I3748/60)/60)/24)+DATE(1970,1,1)+(-8/24)</f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>LEFT(N3749,SEARCH("/",N3749)-1)</f>
        <v>theater</v>
      </c>
      <c r="R3749" t="str">
        <f>RIGHT(N3749,LEN(N3749)-SEARCH("/",N3749))</f>
        <v>plays</v>
      </c>
      <c r="S3749" s="11">
        <f>(((J3749/60)/60)/24)+DATE(1970,1,1)+(-8/24)</f>
        <v>42163.966388888883</v>
      </c>
      <c r="T3749" s="11">
        <f>(((I3749/60)/60)/24)+DATE(1970,1,1)+(-8/24)</f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>LEFT(N3750,SEARCH("/",N3750)-1)</f>
        <v>theater</v>
      </c>
      <c r="R3750" t="str">
        <f>RIGHT(N3750,LEN(N3750)-SEARCH("/",N3750))</f>
        <v>musical</v>
      </c>
      <c r="S3750" s="11">
        <f>(((J3750/60)/60)/24)+DATE(1970,1,1)+(-8/24)</f>
        <v>42395.373101851852</v>
      </c>
      <c r="T3750" s="11">
        <f>(((I3750/60)/60)/24)+DATE(1970,1,1)+(-8/24)</f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>LEFT(N3751,SEARCH("/",N3751)-1)</f>
        <v>theater</v>
      </c>
      <c r="R3751" t="str">
        <f>RIGHT(N3751,LEN(N3751)-SEARCH("/",N3751))</f>
        <v>musical</v>
      </c>
      <c r="S3751" s="11">
        <f>(((J3751/60)/60)/24)+DATE(1970,1,1)+(-8/24)</f>
        <v>42457.793842592589</v>
      </c>
      <c r="T3751" s="11">
        <f>(((I3751/60)/60)/24)+DATE(1970,1,1)+(-8/24)</f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>LEFT(N3752,SEARCH("/",N3752)-1)</f>
        <v>theater</v>
      </c>
      <c r="R3752" t="str">
        <f>RIGHT(N3752,LEN(N3752)-SEARCH("/",N3752))</f>
        <v>musical</v>
      </c>
      <c r="S3752" s="11">
        <f>(((J3752/60)/60)/24)+DATE(1970,1,1)+(-8/24)</f>
        <v>42016.648240740738</v>
      </c>
      <c r="T3752" s="11">
        <f>(((I3752/60)/60)/24)+DATE(1970,1,1)+(-8/24)</f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>LEFT(N3753,SEARCH("/",N3753)-1)</f>
        <v>theater</v>
      </c>
      <c r="R3753" t="str">
        <f>RIGHT(N3753,LEN(N3753)-SEARCH("/",N3753))</f>
        <v>musical</v>
      </c>
      <c r="S3753" s="11">
        <f>(((J3753/60)/60)/24)+DATE(1970,1,1)+(-8/24)</f>
        <v>42402.702233796292</v>
      </c>
      <c r="T3753" s="11">
        <f>(((I3753/60)/60)/24)+DATE(1970,1,1)+(-8/24)</f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>LEFT(N3754,SEARCH("/",N3754)-1)</f>
        <v>theater</v>
      </c>
      <c r="R3754" t="str">
        <f>RIGHT(N3754,LEN(N3754)-SEARCH("/",N3754))</f>
        <v>musical</v>
      </c>
      <c r="S3754" s="11">
        <f>(((J3754/60)/60)/24)+DATE(1970,1,1)+(-8/24)</f>
        <v>42619.469155092585</v>
      </c>
      <c r="T3754" s="11">
        <f>(((I3754/60)/60)/24)+DATE(1970,1,1)+(-8/24)</f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>LEFT(N3755,SEARCH("/",N3755)-1)</f>
        <v>theater</v>
      </c>
      <c r="R3755" t="str">
        <f>RIGHT(N3755,LEN(N3755)-SEARCH("/",N3755))</f>
        <v>musical</v>
      </c>
      <c r="S3755" s="11">
        <f>(((J3755/60)/60)/24)+DATE(1970,1,1)+(-8/24)</f>
        <v>42128.490740740737</v>
      </c>
      <c r="T3755" s="11">
        <f>(((I3755/60)/60)/24)+DATE(1970,1,1)+(-8/24)</f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>LEFT(N3756,SEARCH("/",N3756)-1)</f>
        <v>theater</v>
      </c>
      <c r="R3756" t="str">
        <f>RIGHT(N3756,LEN(N3756)-SEARCH("/",N3756))</f>
        <v>musical</v>
      </c>
      <c r="S3756" s="11">
        <f>(((J3756/60)/60)/24)+DATE(1970,1,1)+(-8/24)</f>
        <v>41808.54788194444</v>
      </c>
      <c r="T3756" s="11">
        <f>(((I3756/60)/60)/24)+DATE(1970,1,1)+(-8/24)</f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>LEFT(N3757,SEARCH("/",N3757)-1)</f>
        <v>theater</v>
      </c>
      <c r="R3757" t="str">
        <f>RIGHT(N3757,LEN(N3757)-SEARCH("/",N3757))</f>
        <v>musical</v>
      </c>
      <c r="S3757" s="11">
        <f>(((J3757/60)/60)/24)+DATE(1970,1,1)+(-8/24)</f>
        <v>42445.533645833326</v>
      </c>
      <c r="T3757" s="11">
        <f>(((I3757/60)/60)/24)+DATE(1970,1,1)+(-8/24)</f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>LEFT(N3758,SEARCH("/",N3758)-1)</f>
        <v>theater</v>
      </c>
      <c r="R3758" t="str">
        <f>RIGHT(N3758,LEN(N3758)-SEARCH("/",N3758))</f>
        <v>musical</v>
      </c>
      <c r="S3758" s="11">
        <f>(((J3758/60)/60)/24)+DATE(1970,1,1)+(-8/24)</f>
        <v>41771.481458333328</v>
      </c>
      <c r="T3758" s="11">
        <f>(((I3758/60)/60)/24)+DATE(1970,1,1)+(-8/24)</f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>LEFT(N3759,SEARCH("/",N3759)-1)</f>
        <v>theater</v>
      </c>
      <c r="R3759" t="str">
        <f>RIGHT(N3759,LEN(N3759)-SEARCH("/",N3759))</f>
        <v>musical</v>
      </c>
      <c r="S3759" s="11">
        <f>(((J3759/60)/60)/24)+DATE(1970,1,1)+(-8/24)</f>
        <v>41954.517534722218</v>
      </c>
      <c r="T3759" s="11">
        <f>(((I3759/60)/60)/24)+DATE(1970,1,1)+(-8/24)</f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>LEFT(N3760,SEARCH("/",N3760)-1)</f>
        <v>theater</v>
      </c>
      <c r="R3760" t="str">
        <f>RIGHT(N3760,LEN(N3760)-SEARCH("/",N3760))</f>
        <v>musical</v>
      </c>
      <c r="S3760" s="11">
        <f>(((J3760/60)/60)/24)+DATE(1970,1,1)+(-8/24)</f>
        <v>41747.13817129629</v>
      </c>
      <c r="T3760" s="11">
        <f>(((I3760/60)/60)/24)+DATE(1970,1,1)+(-8/24)</f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>LEFT(N3761,SEARCH("/",N3761)-1)</f>
        <v>theater</v>
      </c>
      <c r="R3761" t="str">
        <f>RIGHT(N3761,LEN(N3761)-SEARCH("/",N3761))</f>
        <v>musical</v>
      </c>
      <c r="S3761" s="11">
        <f>(((J3761/60)/60)/24)+DATE(1970,1,1)+(-8/24)</f>
        <v>42181.774918981479</v>
      </c>
      <c r="T3761" s="11">
        <f>(((I3761/60)/60)/24)+DATE(1970,1,1)+(-8/24)</f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>LEFT(N3762,SEARCH("/",N3762)-1)</f>
        <v>theater</v>
      </c>
      <c r="R3762" t="str">
        <f>RIGHT(N3762,LEN(N3762)-SEARCH("/",N3762))</f>
        <v>musical</v>
      </c>
      <c r="S3762" s="11">
        <f>(((J3762/60)/60)/24)+DATE(1970,1,1)+(-8/24)</f>
        <v>41739.191967592589</v>
      </c>
      <c r="T3762" s="11">
        <f>(((I3762/60)/60)/24)+DATE(1970,1,1)+(-8/24)</f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>LEFT(N3763,SEARCH("/",N3763)-1)</f>
        <v>theater</v>
      </c>
      <c r="R3763" t="str">
        <f>RIGHT(N3763,LEN(N3763)-SEARCH("/",N3763))</f>
        <v>musical</v>
      </c>
      <c r="S3763" s="11">
        <f>(((J3763/60)/60)/24)+DATE(1970,1,1)+(-8/24)</f>
        <v>42173.133530092593</v>
      </c>
      <c r="T3763" s="11">
        <f>(((I3763/60)/60)/24)+DATE(1970,1,1)+(-8/24)</f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>LEFT(N3764,SEARCH("/",N3764)-1)</f>
        <v>theater</v>
      </c>
      <c r="R3764" t="str">
        <f>RIGHT(N3764,LEN(N3764)-SEARCH("/",N3764))</f>
        <v>musical</v>
      </c>
      <c r="S3764" s="11">
        <f>(((J3764/60)/60)/24)+DATE(1970,1,1)+(-8/24)</f>
        <v>42193.480196759258</v>
      </c>
      <c r="T3764" s="11">
        <f>(((I3764/60)/60)/24)+DATE(1970,1,1)+(-8/24)</f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>LEFT(N3765,SEARCH("/",N3765)-1)</f>
        <v>theater</v>
      </c>
      <c r="R3765" t="str">
        <f>RIGHT(N3765,LEN(N3765)-SEARCH("/",N3765))</f>
        <v>musical</v>
      </c>
      <c r="S3765" s="11">
        <f>(((J3765/60)/60)/24)+DATE(1970,1,1)+(-8/24)</f>
        <v>42065.416967592588</v>
      </c>
      <c r="T3765" s="11">
        <f>(((I3765/60)/60)/24)+DATE(1970,1,1)+(-8/24)</f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>LEFT(N3766,SEARCH("/",N3766)-1)</f>
        <v>theater</v>
      </c>
      <c r="R3766" t="str">
        <f>RIGHT(N3766,LEN(N3766)-SEARCH("/",N3766))</f>
        <v>musical</v>
      </c>
      <c r="S3766" s="11">
        <f>(((J3766/60)/60)/24)+DATE(1970,1,1)+(-8/24)</f>
        <v>42499.509629629632</v>
      </c>
      <c r="T3766" s="11">
        <f>(((I3766/60)/60)/24)+DATE(1970,1,1)+(-8/24)</f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>LEFT(N3767,SEARCH("/",N3767)-1)</f>
        <v>theater</v>
      </c>
      <c r="R3767" t="str">
        <f>RIGHT(N3767,LEN(N3767)-SEARCH("/",N3767))</f>
        <v>musical</v>
      </c>
      <c r="S3767" s="11">
        <f>(((J3767/60)/60)/24)+DATE(1970,1,1)+(-8/24)</f>
        <v>41820.443078703705</v>
      </c>
      <c r="T3767" s="11">
        <f>(((I3767/60)/60)/24)+DATE(1970,1,1)+(-8/24)</f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>LEFT(N3768,SEARCH("/",N3768)-1)</f>
        <v>theater</v>
      </c>
      <c r="R3768" t="str">
        <f>RIGHT(N3768,LEN(N3768)-SEARCH("/",N3768))</f>
        <v>musical</v>
      </c>
      <c r="S3768" s="11">
        <f>(((J3768/60)/60)/24)+DATE(1970,1,1)+(-8/24)</f>
        <v>41787.833854166667</v>
      </c>
      <c r="T3768" s="11">
        <f>(((I3768/60)/60)/24)+DATE(1970,1,1)+(-8/24)</f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>LEFT(N3769,SEARCH("/",N3769)-1)</f>
        <v>theater</v>
      </c>
      <c r="R3769" t="str">
        <f>RIGHT(N3769,LEN(N3769)-SEARCH("/",N3769))</f>
        <v>musical</v>
      </c>
      <c r="S3769" s="11">
        <f>(((J3769/60)/60)/24)+DATE(1970,1,1)+(-8/24)</f>
        <v>42049.686307870368</v>
      </c>
      <c r="T3769" s="11">
        <f>(((I3769/60)/60)/24)+DATE(1970,1,1)+(-8/24)</f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>LEFT(N3770,SEARCH("/",N3770)-1)</f>
        <v>theater</v>
      </c>
      <c r="R3770" t="str">
        <f>RIGHT(N3770,LEN(N3770)-SEARCH("/",N3770))</f>
        <v>musical</v>
      </c>
      <c r="S3770" s="11">
        <f>(((J3770/60)/60)/24)+DATE(1970,1,1)+(-8/24)</f>
        <v>41772.394560185181</v>
      </c>
      <c r="T3770" s="11">
        <f>(((I3770/60)/60)/24)+DATE(1970,1,1)+(-8/24)</f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>LEFT(N3771,SEARCH("/",N3771)-1)</f>
        <v>theater</v>
      </c>
      <c r="R3771" t="str">
        <f>RIGHT(N3771,LEN(N3771)-SEARCH("/",N3771))</f>
        <v>musical</v>
      </c>
      <c r="S3771" s="11">
        <f>(((J3771/60)/60)/24)+DATE(1970,1,1)+(-8/24)</f>
        <v>42445.264803240738</v>
      </c>
      <c r="T3771" s="11">
        <f>(((I3771/60)/60)/24)+DATE(1970,1,1)+(-8/24)</f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>LEFT(N3772,SEARCH("/",N3772)-1)</f>
        <v>theater</v>
      </c>
      <c r="R3772" t="str">
        <f>RIGHT(N3772,LEN(N3772)-SEARCH("/",N3772))</f>
        <v>musical</v>
      </c>
      <c r="S3772" s="11">
        <f>(((J3772/60)/60)/24)+DATE(1970,1,1)+(-8/24)</f>
        <v>42138.597337962965</v>
      </c>
      <c r="T3772" s="11">
        <f>(((I3772/60)/60)/24)+DATE(1970,1,1)+(-8/24)</f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>LEFT(N3773,SEARCH("/",N3773)-1)</f>
        <v>theater</v>
      </c>
      <c r="R3773" t="str">
        <f>RIGHT(N3773,LEN(N3773)-SEARCH("/",N3773))</f>
        <v>musical</v>
      </c>
      <c r="S3773" s="11">
        <f>(((J3773/60)/60)/24)+DATE(1970,1,1)+(-8/24)</f>
        <v>42493.52375</v>
      </c>
      <c r="T3773" s="11">
        <f>(((I3773/60)/60)/24)+DATE(1970,1,1)+(-8/24)</f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>LEFT(N3774,SEARCH("/",N3774)-1)</f>
        <v>theater</v>
      </c>
      <c r="R3774" t="str">
        <f>RIGHT(N3774,LEN(N3774)-SEARCH("/",N3774))</f>
        <v>musical</v>
      </c>
      <c r="S3774" s="11">
        <f>(((J3774/60)/60)/24)+DATE(1970,1,1)+(-8/24)</f>
        <v>42682.283634259256</v>
      </c>
      <c r="T3774" s="11">
        <f>(((I3774/60)/60)/24)+DATE(1970,1,1)+(-8/24)</f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>LEFT(N3775,SEARCH("/",N3775)-1)</f>
        <v>theater</v>
      </c>
      <c r="R3775" t="str">
        <f>RIGHT(N3775,LEN(N3775)-SEARCH("/",N3775))</f>
        <v>musical</v>
      </c>
      <c r="S3775" s="11">
        <f>(((J3775/60)/60)/24)+DATE(1970,1,1)+(-8/24)</f>
        <v>42655.67184027777</v>
      </c>
      <c r="T3775" s="11">
        <f>(((I3775/60)/60)/24)+DATE(1970,1,1)+(-8/24)</f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>LEFT(N3776,SEARCH("/",N3776)-1)</f>
        <v>theater</v>
      </c>
      <c r="R3776" t="str">
        <f>RIGHT(N3776,LEN(N3776)-SEARCH("/",N3776))</f>
        <v>musical</v>
      </c>
      <c r="S3776" s="11">
        <f>(((J3776/60)/60)/24)+DATE(1970,1,1)+(-8/24)</f>
        <v>42087.458969907406</v>
      </c>
      <c r="T3776" s="11">
        <f>(((I3776/60)/60)/24)+DATE(1970,1,1)+(-8/24)</f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>LEFT(N3777,SEARCH("/",N3777)-1)</f>
        <v>theater</v>
      </c>
      <c r="R3777" t="str">
        <f>RIGHT(N3777,LEN(N3777)-SEARCH("/",N3777))</f>
        <v>musical</v>
      </c>
      <c r="S3777" s="11">
        <f>(((J3777/60)/60)/24)+DATE(1970,1,1)+(-8/24)</f>
        <v>42075.609293981477</v>
      </c>
      <c r="T3777" s="11">
        <f>(((I3777/60)/60)/24)+DATE(1970,1,1)+(-8/24)</f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>LEFT(N3778,SEARCH("/",N3778)-1)</f>
        <v>theater</v>
      </c>
      <c r="R3778" t="str">
        <f>RIGHT(N3778,LEN(N3778)-SEARCH("/",N3778))</f>
        <v>musical</v>
      </c>
      <c r="S3778" s="11">
        <f>(((J3778/60)/60)/24)+DATE(1970,1,1)+(-8/24)</f>
        <v>41814.034467592588</v>
      </c>
      <c r="T3778" s="11">
        <f>(((I3778/60)/60)/24)+DATE(1970,1,1)+(-8/24)</f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>LEFT(N3779,SEARCH("/",N3779)-1)</f>
        <v>theater</v>
      </c>
      <c r="R3779" t="str">
        <f>RIGHT(N3779,LEN(N3779)-SEARCH("/",N3779))</f>
        <v>musical</v>
      </c>
      <c r="S3779" s="11">
        <f>(((J3779/60)/60)/24)+DATE(1970,1,1)+(-8/24)</f>
        <v>41886.778020833335</v>
      </c>
      <c r="T3779" s="11">
        <f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>LEFT(N3780,SEARCH("/",N3780)-1)</f>
        <v>theater</v>
      </c>
      <c r="R3780" t="str">
        <f>RIGHT(N3780,LEN(N3780)-SEARCH("/",N3780))</f>
        <v>musical</v>
      </c>
      <c r="S3780" s="11">
        <f>(((J3780/60)/60)/24)+DATE(1970,1,1)+(-8/24)</f>
        <v>41989.485879629625</v>
      </c>
      <c r="T3780" s="11">
        <f>(((I3780/60)/60)/24)+DATE(1970,1,1)+(-8/24)</f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>LEFT(N3781,SEARCH("/",N3781)-1)</f>
        <v>theater</v>
      </c>
      <c r="R3781" t="str">
        <f>RIGHT(N3781,LEN(N3781)-SEARCH("/",N3781))</f>
        <v>musical</v>
      </c>
      <c r="S3781" s="11">
        <f>(((J3781/60)/60)/24)+DATE(1970,1,1)+(-8/24)</f>
        <v>42425.402083333327</v>
      </c>
      <c r="T3781" s="11">
        <f>(((I3781/60)/60)/24)+DATE(1970,1,1)+(-8/24)</f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>LEFT(N3782,SEARCH("/",N3782)-1)</f>
        <v>theater</v>
      </c>
      <c r="R3782" t="str">
        <f>RIGHT(N3782,LEN(N3782)-SEARCH("/",N3782))</f>
        <v>musical</v>
      </c>
      <c r="S3782" s="11">
        <f>(((J3782/60)/60)/24)+DATE(1970,1,1)+(-8/24)</f>
        <v>42165.886400462965</v>
      </c>
      <c r="T3782" s="11">
        <f>(((I3782/60)/60)/24)+DATE(1970,1,1)+(-8/24)</f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>LEFT(N3783,SEARCH("/",N3783)-1)</f>
        <v>theater</v>
      </c>
      <c r="R3783" t="str">
        <f>RIGHT(N3783,LEN(N3783)-SEARCH("/",N3783))</f>
        <v>musical</v>
      </c>
      <c r="S3783" s="11">
        <f>(((J3783/60)/60)/24)+DATE(1970,1,1)+(-8/24)</f>
        <v>41865.549594907403</v>
      </c>
      <c r="T3783" s="11">
        <f>(((I3783/60)/60)/24)+DATE(1970,1,1)+(-8/24)</f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>LEFT(N3784,SEARCH("/",N3784)-1)</f>
        <v>theater</v>
      </c>
      <c r="R3784" t="str">
        <f>RIGHT(N3784,LEN(N3784)-SEARCH("/",N3784))</f>
        <v>musical</v>
      </c>
      <c r="S3784" s="11">
        <f>(((J3784/60)/60)/24)+DATE(1970,1,1)+(-8/24)</f>
        <v>42546.528900462967</v>
      </c>
      <c r="T3784" s="11">
        <f>(((I3784/60)/60)/24)+DATE(1970,1,1)+(-8/24)</f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>LEFT(N3785,SEARCH("/",N3785)-1)</f>
        <v>theater</v>
      </c>
      <c r="R3785" t="str">
        <f>RIGHT(N3785,LEN(N3785)-SEARCH("/",N3785))</f>
        <v>musical</v>
      </c>
      <c r="S3785" s="11">
        <f>(((J3785/60)/60)/24)+DATE(1970,1,1)+(-8/24)</f>
        <v>42419.806944444441</v>
      </c>
      <c r="T3785" s="11">
        <f>(((I3785/60)/60)/24)+DATE(1970,1,1)+(-8/24)</f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>LEFT(N3786,SEARCH("/",N3786)-1)</f>
        <v>theater</v>
      </c>
      <c r="R3786" t="str">
        <f>RIGHT(N3786,LEN(N3786)-SEARCH("/",N3786))</f>
        <v>musical</v>
      </c>
      <c r="S3786" s="11">
        <f>(((J3786/60)/60)/24)+DATE(1970,1,1)+(-8/24)</f>
        <v>42531.647361111107</v>
      </c>
      <c r="T3786" s="11">
        <f>(((I3786/60)/60)/24)+DATE(1970,1,1)+(-8/24)</f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>LEFT(N3787,SEARCH("/",N3787)-1)</f>
        <v>theater</v>
      </c>
      <c r="R3787" t="str">
        <f>RIGHT(N3787,LEN(N3787)-SEARCH("/",N3787))</f>
        <v>musical</v>
      </c>
      <c r="S3787" s="11">
        <f>(((J3787/60)/60)/24)+DATE(1970,1,1)+(-8/24)</f>
        <v>42548.305196759255</v>
      </c>
      <c r="T3787" s="11">
        <f>(((I3787/60)/60)/24)+DATE(1970,1,1)+(-8/24)</f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>LEFT(N3788,SEARCH("/",N3788)-1)</f>
        <v>theater</v>
      </c>
      <c r="R3788" t="str">
        <f>RIGHT(N3788,LEN(N3788)-SEARCH("/",N3788))</f>
        <v>musical</v>
      </c>
      <c r="S3788" s="11">
        <f>(((J3788/60)/60)/24)+DATE(1970,1,1)+(-8/24)</f>
        <v>42486.704571759255</v>
      </c>
      <c r="T3788" s="11">
        <f>(((I3788/60)/60)/24)+DATE(1970,1,1)+(-8/24)</f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>LEFT(N3789,SEARCH("/",N3789)-1)</f>
        <v>theater</v>
      </c>
      <c r="R3789" t="str">
        <f>RIGHT(N3789,LEN(N3789)-SEARCH("/",N3789))</f>
        <v>musical</v>
      </c>
      <c r="S3789" s="11">
        <f>(((J3789/60)/60)/24)+DATE(1970,1,1)+(-8/24)</f>
        <v>42167.201458333329</v>
      </c>
      <c r="T3789" s="11">
        <f>(((I3789/60)/60)/24)+DATE(1970,1,1)+(-8/24)</f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>LEFT(N3790,SEARCH("/",N3790)-1)</f>
        <v>theater</v>
      </c>
      <c r="R3790" t="str">
        <f>RIGHT(N3790,LEN(N3790)-SEARCH("/",N3790))</f>
        <v>musical</v>
      </c>
      <c r="S3790" s="11">
        <f>(((J3790/60)/60)/24)+DATE(1970,1,1)+(-8/24)</f>
        <v>42333.362488425926</v>
      </c>
      <c r="T3790" s="11">
        <f>(((I3790/60)/60)/24)+DATE(1970,1,1)+(-8/24)</f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>LEFT(N3791,SEARCH("/",N3791)-1)</f>
        <v>theater</v>
      </c>
      <c r="R3791" t="str">
        <f>RIGHT(N3791,LEN(N3791)-SEARCH("/",N3791))</f>
        <v>musical</v>
      </c>
      <c r="S3791" s="11">
        <f>(((J3791/60)/60)/24)+DATE(1970,1,1)+(-8/24)</f>
        <v>42138.465486111112</v>
      </c>
      <c r="T3791" s="11">
        <f>(((I3791/60)/60)/24)+DATE(1970,1,1)+(-8/24)</f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>LEFT(N3792,SEARCH("/",N3792)-1)</f>
        <v>theater</v>
      </c>
      <c r="R3792" t="str">
        <f>RIGHT(N3792,LEN(N3792)-SEARCH("/",N3792))</f>
        <v>musical</v>
      </c>
      <c r="S3792" s="11">
        <f>(((J3792/60)/60)/24)+DATE(1970,1,1)+(-8/24)</f>
        <v>42666.333599537036</v>
      </c>
      <c r="T3792" s="11">
        <f>(((I3792/60)/60)/24)+DATE(1970,1,1)+(-8/24)</f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>LEFT(N3793,SEARCH("/",N3793)-1)</f>
        <v>theater</v>
      </c>
      <c r="R3793" t="str">
        <f>RIGHT(N3793,LEN(N3793)-SEARCH("/",N3793))</f>
        <v>musical</v>
      </c>
      <c r="S3793" s="11">
        <f>(((J3793/60)/60)/24)+DATE(1970,1,1)+(-8/24)</f>
        <v>41766.3587037037</v>
      </c>
      <c r="T3793" s="11">
        <f>(((I3793/60)/60)/24)+DATE(1970,1,1)+(-8/24)</f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>LEFT(N3794,SEARCH("/",N3794)-1)</f>
        <v>theater</v>
      </c>
      <c r="R3794" t="str">
        <f>RIGHT(N3794,LEN(N3794)-SEARCH("/",N3794))</f>
        <v>musical</v>
      </c>
      <c r="S3794" s="11">
        <f>(((J3794/60)/60)/24)+DATE(1970,1,1)+(-8/24)</f>
        <v>42170.113680555551</v>
      </c>
      <c r="T3794" s="11">
        <f>(((I3794/60)/60)/24)+DATE(1970,1,1)+(-8/24)</f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>LEFT(N3795,SEARCH("/",N3795)-1)</f>
        <v>theater</v>
      </c>
      <c r="R3795" t="str">
        <f>RIGHT(N3795,LEN(N3795)-SEARCH("/",N3795))</f>
        <v>musical</v>
      </c>
      <c r="S3795" s="11">
        <f>(((J3795/60)/60)/24)+DATE(1970,1,1)+(-8/24)</f>
        <v>41968.60565972222</v>
      </c>
      <c r="T3795" s="11">
        <f>(((I3795/60)/60)/24)+DATE(1970,1,1)+(-8/24)</f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>LEFT(N3796,SEARCH("/",N3796)-1)</f>
        <v>theater</v>
      </c>
      <c r="R3796" t="str">
        <f>RIGHT(N3796,LEN(N3796)-SEARCH("/",N3796))</f>
        <v>musical</v>
      </c>
      <c r="S3796" s="11">
        <f>(((J3796/60)/60)/24)+DATE(1970,1,1)+(-8/24)</f>
        <v>42132.247152777774</v>
      </c>
      <c r="T3796" s="11">
        <f>(((I3796/60)/60)/24)+DATE(1970,1,1)+(-8/24)</f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>LEFT(N3797,SEARCH("/",N3797)-1)</f>
        <v>theater</v>
      </c>
      <c r="R3797" t="str">
        <f>RIGHT(N3797,LEN(N3797)-SEARCH("/",N3797))</f>
        <v>musical</v>
      </c>
      <c r="S3797" s="11">
        <f>(((J3797/60)/60)/24)+DATE(1970,1,1)+(-8/24)</f>
        <v>42201.102893518517</v>
      </c>
      <c r="T3797" s="11">
        <f>(((I3797/60)/60)/24)+DATE(1970,1,1)+(-8/24)</f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>LEFT(N3798,SEARCH("/",N3798)-1)</f>
        <v>theater</v>
      </c>
      <c r="R3798" t="str">
        <f>RIGHT(N3798,LEN(N3798)-SEARCH("/",N3798))</f>
        <v>musical</v>
      </c>
      <c r="S3798" s="11">
        <f>(((J3798/60)/60)/24)+DATE(1970,1,1)+(-8/24)</f>
        <v>42688.696250000001</v>
      </c>
      <c r="T3798" s="11">
        <f>(((I3798/60)/60)/24)+DATE(1970,1,1)+(-8/24)</f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>LEFT(N3799,SEARCH("/",N3799)-1)</f>
        <v>theater</v>
      </c>
      <c r="R3799" t="str">
        <f>RIGHT(N3799,LEN(N3799)-SEARCH("/",N3799))</f>
        <v>musical</v>
      </c>
      <c r="S3799" s="11">
        <f>(((J3799/60)/60)/24)+DATE(1970,1,1)+(-8/24)</f>
        <v>42084.548206018517</v>
      </c>
      <c r="T3799" s="11">
        <f>(((I3799/60)/60)/24)+DATE(1970,1,1)+(-8/24)</f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>LEFT(N3800,SEARCH("/",N3800)-1)</f>
        <v>theater</v>
      </c>
      <c r="R3800" t="str">
        <f>RIGHT(N3800,LEN(N3800)-SEARCH("/",N3800))</f>
        <v>musical</v>
      </c>
      <c r="S3800" s="11">
        <f>(((J3800/60)/60)/24)+DATE(1970,1,1)+(-8/24)</f>
        <v>41831.389444444445</v>
      </c>
      <c r="T3800" s="11">
        <f>(((I3800/60)/60)/24)+DATE(1970,1,1)+(-8/24)</f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>LEFT(N3801,SEARCH("/",N3801)-1)</f>
        <v>theater</v>
      </c>
      <c r="R3801" t="str">
        <f>RIGHT(N3801,LEN(N3801)-SEARCH("/",N3801))</f>
        <v>musical</v>
      </c>
      <c r="S3801" s="11">
        <f>(((J3801/60)/60)/24)+DATE(1970,1,1)+(-8/24)</f>
        <v>42410.597719907404</v>
      </c>
      <c r="T3801" s="11">
        <f>(((I3801/60)/60)/24)+DATE(1970,1,1)+(-8/24)</f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>LEFT(N3802,SEARCH("/",N3802)-1)</f>
        <v>theater</v>
      </c>
      <c r="R3802" t="str">
        <f>RIGHT(N3802,LEN(N3802)-SEARCH("/",N3802))</f>
        <v>musical</v>
      </c>
      <c r="S3802" s="11">
        <f>(((J3802/60)/60)/24)+DATE(1970,1,1)+(-8/24)</f>
        <v>41982.403738425921</v>
      </c>
      <c r="T3802" s="11">
        <f>(((I3802/60)/60)/24)+DATE(1970,1,1)+(-8/24)</f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>LEFT(N3803,SEARCH("/",N3803)-1)</f>
        <v>theater</v>
      </c>
      <c r="R3803" t="str">
        <f>RIGHT(N3803,LEN(N3803)-SEARCH("/",N3803))</f>
        <v>musical</v>
      </c>
      <c r="S3803" s="11">
        <f>(((J3803/60)/60)/24)+DATE(1970,1,1)+(-8/24)</f>
        <v>41975.342777777776</v>
      </c>
      <c r="T3803" s="11">
        <f>(((I3803/60)/60)/24)+DATE(1970,1,1)+(-8/24)</f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>LEFT(N3804,SEARCH("/",N3804)-1)</f>
        <v>theater</v>
      </c>
      <c r="R3804" t="str">
        <f>RIGHT(N3804,LEN(N3804)-SEARCH("/",N3804))</f>
        <v>musical</v>
      </c>
      <c r="S3804" s="11">
        <f>(((J3804/60)/60)/24)+DATE(1970,1,1)+(-8/24)</f>
        <v>42268.792893518512</v>
      </c>
      <c r="T3804" s="11">
        <f>(((I3804/60)/60)/24)+DATE(1970,1,1)+(-8/24)</f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>LEFT(N3805,SEARCH("/",N3805)-1)</f>
        <v>theater</v>
      </c>
      <c r="R3805" t="str">
        <f>RIGHT(N3805,LEN(N3805)-SEARCH("/",N3805))</f>
        <v>musical</v>
      </c>
      <c r="S3805" s="11">
        <f>(((J3805/60)/60)/24)+DATE(1970,1,1)+(-8/24)</f>
        <v>42403.638518518514</v>
      </c>
      <c r="T3805" s="11">
        <f>(((I3805/60)/60)/24)+DATE(1970,1,1)+(-8/24)</f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>LEFT(N3806,SEARCH("/",N3806)-1)</f>
        <v>theater</v>
      </c>
      <c r="R3806" t="str">
        <f>RIGHT(N3806,LEN(N3806)-SEARCH("/",N3806))</f>
        <v>musical</v>
      </c>
      <c r="S3806" s="11">
        <f>(((J3806/60)/60)/24)+DATE(1970,1,1)+(-8/24)</f>
        <v>42526.676203703704</v>
      </c>
      <c r="T3806" s="11">
        <f>(((I3806/60)/60)/24)+DATE(1970,1,1)+(-8/24)</f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>LEFT(N3807,SEARCH("/",N3807)-1)</f>
        <v>theater</v>
      </c>
      <c r="R3807" t="str">
        <f>RIGHT(N3807,LEN(N3807)-SEARCH("/",N3807))</f>
        <v>musical</v>
      </c>
      <c r="S3807" s="11">
        <f>(((J3807/60)/60)/24)+DATE(1970,1,1)+(-8/24)</f>
        <v>41849.553703703699</v>
      </c>
      <c r="T3807" s="11">
        <f>(((I3807/60)/60)/24)+DATE(1970,1,1)+(-8/24)</f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>LEFT(N3808,SEARCH("/",N3808)-1)</f>
        <v>theater</v>
      </c>
      <c r="R3808" t="str">
        <f>RIGHT(N3808,LEN(N3808)-SEARCH("/",N3808))</f>
        <v>musical</v>
      </c>
      <c r="S3808" s="11">
        <f>(((J3808/60)/60)/24)+DATE(1970,1,1)+(-8/24)</f>
        <v>41798.925706018512</v>
      </c>
      <c r="T3808" s="11">
        <f>(((I3808/60)/60)/24)+DATE(1970,1,1)+(-8/24)</f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>LEFT(N3809,SEARCH("/",N3809)-1)</f>
        <v>theater</v>
      </c>
      <c r="R3809" t="str">
        <f>RIGHT(N3809,LEN(N3809)-SEARCH("/",N3809))</f>
        <v>musical</v>
      </c>
      <c r="S3809" s="11">
        <f>(((J3809/60)/60)/24)+DATE(1970,1,1)+(-8/24)</f>
        <v>42090.575682870367</v>
      </c>
      <c r="T3809" s="11">
        <f>(((I3809/60)/60)/24)+DATE(1970,1,1)+(-8/24)</f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>LEFT(N3810,SEARCH("/",N3810)-1)</f>
        <v>theater</v>
      </c>
      <c r="R3810" t="str">
        <f>RIGHT(N3810,LEN(N3810)-SEARCH("/",N3810))</f>
        <v>plays</v>
      </c>
      <c r="S3810" s="11">
        <f>(((J3810/60)/60)/24)+DATE(1970,1,1)+(-8/24)</f>
        <v>42059.12059027778</v>
      </c>
      <c r="T3810" s="11">
        <f>(((I3810/60)/60)/24)+DATE(1970,1,1)+(-8/24)</f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>LEFT(N3811,SEARCH("/",N3811)-1)</f>
        <v>theater</v>
      </c>
      <c r="R3811" t="str">
        <f>RIGHT(N3811,LEN(N3811)-SEARCH("/",N3811))</f>
        <v>plays</v>
      </c>
      <c r="S3811" s="11">
        <f>(((J3811/60)/60)/24)+DATE(1970,1,1)+(-8/24)</f>
        <v>41800.193368055552</v>
      </c>
      <c r="T3811" s="11">
        <f>(((I3811/60)/60)/24)+DATE(1970,1,1)+(-8/24)</f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>LEFT(N3812,SEARCH("/",N3812)-1)</f>
        <v>theater</v>
      </c>
      <c r="R3812" t="str">
        <f>RIGHT(N3812,LEN(N3812)-SEARCH("/",N3812))</f>
        <v>plays</v>
      </c>
      <c r="S3812" s="11">
        <f>(((J3812/60)/60)/24)+DATE(1970,1,1)+(-8/24)</f>
        <v>42054.515717592592</v>
      </c>
      <c r="T3812" s="11">
        <f>(((I3812/60)/60)/24)+DATE(1970,1,1)+(-8/24)</f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>LEFT(N3813,SEARCH("/",N3813)-1)</f>
        <v>theater</v>
      </c>
      <c r="R3813" t="str">
        <f>RIGHT(N3813,LEN(N3813)-SEARCH("/",N3813))</f>
        <v>plays</v>
      </c>
      <c r="S3813" s="11">
        <f>(((J3813/60)/60)/24)+DATE(1970,1,1)+(-8/24)</f>
        <v>42487.293668981474</v>
      </c>
      <c r="T3813" s="11">
        <f>(((I3813/60)/60)/24)+DATE(1970,1,1)+(-8/24)</f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>LEFT(N3814,SEARCH("/",N3814)-1)</f>
        <v>theater</v>
      </c>
      <c r="R3814" t="str">
        <f>RIGHT(N3814,LEN(N3814)-SEARCH("/",N3814))</f>
        <v>plays</v>
      </c>
      <c r="S3814" s="11">
        <f>(((J3814/60)/60)/24)+DATE(1970,1,1)+(-8/24)</f>
        <v>42109.417916666665</v>
      </c>
      <c r="T3814" s="11">
        <f>(((I3814/60)/60)/24)+DATE(1970,1,1)+(-8/24)</f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>LEFT(N3815,SEARCH("/",N3815)-1)</f>
        <v>theater</v>
      </c>
      <c r="R3815" t="str">
        <f>RIGHT(N3815,LEN(N3815)-SEARCH("/",N3815))</f>
        <v>plays</v>
      </c>
      <c r="S3815" s="11">
        <f>(((J3815/60)/60)/24)+DATE(1970,1,1)+(-8/24)</f>
        <v>42496.942372685182</v>
      </c>
      <c r="T3815" s="11">
        <f>(((I3815/60)/60)/24)+DATE(1970,1,1)+(-8/24)</f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>LEFT(N3816,SEARCH("/",N3816)-1)</f>
        <v>theater</v>
      </c>
      <c r="R3816" t="str">
        <f>RIGHT(N3816,LEN(N3816)-SEARCH("/",N3816))</f>
        <v>plays</v>
      </c>
      <c r="S3816" s="11">
        <f>(((J3816/60)/60)/24)+DATE(1970,1,1)+(-8/24)</f>
        <v>42058.570740740739</v>
      </c>
      <c r="T3816" s="11">
        <f>(((I3816/60)/60)/24)+DATE(1970,1,1)+(-8/24)</f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>LEFT(N3817,SEARCH("/",N3817)-1)</f>
        <v>theater</v>
      </c>
      <c r="R3817" t="str">
        <f>RIGHT(N3817,LEN(N3817)-SEARCH("/",N3817))</f>
        <v>plays</v>
      </c>
      <c r="S3817" s="11">
        <f>(((J3817/60)/60)/24)+DATE(1970,1,1)+(-8/24)</f>
        <v>42206.926585648143</v>
      </c>
      <c r="T3817" s="11">
        <f>(((I3817/60)/60)/24)+DATE(1970,1,1)+(-8/24)</f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>LEFT(N3818,SEARCH("/",N3818)-1)</f>
        <v>theater</v>
      </c>
      <c r="R3818" t="str">
        <f>RIGHT(N3818,LEN(N3818)-SEARCH("/",N3818))</f>
        <v>plays</v>
      </c>
      <c r="S3818" s="11">
        <f>(((J3818/60)/60)/24)+DATE(1970,1,1)+(-8/24)</f>
        <v>41807.356747685182</v>
      </c>
      <c r="T3818" s="11">
        <f>(((I3818/60)/60)/24)+DATE(1970,1,1)+(-8/24)</f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>LEFT(N3819,SEARCH("/",N3819)-1)</f>
        <v>theater</v>
      </c>
      <c r="R3819" t="str">
        <f>RIGHT(N3819,LEN(N3819)-SEARCH("/",N3819))</f>
        <v>plays</v>
      </c>
      <c r="S3819" s="11">
        <f>(((J3819/60)/60)/24)+DATE(1970,1,1)+(-8/24)</f>
        <v>42284.363611111105</v>
      </c>
      <c r="T3819" s="11">
        <f>(((I3819/60)/60)/24)+DATE(1970,1,1)+(-8/24)</f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>LEFT(N3820,SEARCH("/",N3820)-1)</f>
        <v>theater</v>
      </c>
      <c r="R3820" t="str">
        <f>RIGHT(N3820,LEN(N3820)-SEARCH("/",N3820))</f>
        <v>plays</v>
      </c>
      <c r="S3820" s="11">
        <f>(((J3820/60)/60)/24)+DATE(1970,1,1)+(-8/24)</f>
        <v>42045.509050925924</v>
      </c>
      <c r="T3820" s="11">
        <f>(((I3820/60)/60)/24)+DATE(1970,1,1)+(-8/24)</f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>LEFT(N3821,SEARCH("/",N3821)-1)</f>
        <v>theater</v>
      </c>
      <c r="R3821" t="str">
        <f>RIGHT(N3821,LEN(N3821)-SEARCH("/",N3821))</f>
        <v>plays</v>
      </c>
      <c r="S3821" s="11">
        <f>(((J3821/60)/60)/24)+DATE(1970,1,1)+(-8/24)</f>
        <v>42183.876203703701</v>
      </c>
      <c r="T3821" s="11">
        <f>(((I3821/60)/60)/24)+DATE(1970,1,1)+(-8/24)</f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>LEFT(N3822,SEARCH("/",N3822)-1)</f>
        <v>theater</v>
      </c>
      <c r="R3822" t="str">
        <f>RIGHT(N3822,LEN(N3822)-SEARCH("/",N3822))</f>
        <v>plays</v>
      </c>
      <c r="S3822" s="11">
        <f>(((J3822/60)/60)/24)+DATE(1970,1,1)+(-8/24)</f>
        <v>42160.318483796298</v>
      </c>
      <c r="T3822" s="11">
        <f>(((I3822/60)/60)/24)+DATE(1970,1,1)+(-8/24)</f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>LEFT(N3823,SEARCH("/",N3823)-1)</f>
        <v>theater</v>
      </c>
      <c r="R3823" t="str">
        <f>RIGHT(N3823,LEN(N3823)-SEARCH("/",N3823))</f>
        <v>plays</v>
      </c>
      <c r="S3823" s="11">
        <f>(((J3823/60)/60)/24)+DATE(1970,1,1)+(-8/24)</f>
        <v>42340.847303240742</v>
      </c>
      <c r="T3823" s="11">
        <f>(((I3823/60)/60)/24)+DATE(1970,1,1)+(-8/24)</f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>LEFT(N3824,SEARCH("/",N3824)-1)</f>
        <v>theater</v>
      </c>
      <c r="R3824" t="str">
        <f>RIGHT(N3824,LEN(N3824)-SEARCH("/",N3824))</f>
        <v>plays</v>
      </c>
      <c r="S3824" s="11">
        <f>(((J3824/60)/60)/24)+DATE(1970,1,1)+(-8/24)</f>
        <v>42329.504826388882</v>
      </c>
      <c r="T3824" s="11">
        <f>(((I3824/60)/60)/24)+DATE(1970,1,1)+(-8/24)</f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>LEFT(N3825,SEARCH("/",N3825)-1)</f>
        <v>theater</v>
      </c>
      <c r="R3825" t="str">
        <f>RIGHT(N3825,LEN(N3825)-SEARCH("/",N3825))</f>
        <v>plays</v>
      </c>
      <c r="S3825" s="11">
        <f>(((J3825/60)/60)/24)+DATE(1970,1,1)+(-8/24)</f>
        <v>42170.576898148145</v>
      </c>
      <c r="T3825" s="11">
        <f>(((I3825/60)/60)/24)+DATE(1970,1,1)+(-8/24)</f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>LEFT(N3826,SEARCH("/",N3826)-1)</f>
        <v>theater</v>
      </c>
      <c r="R3826" t="str">
        <f>RIGHT(N3826,LEN(N3826)-SEARCH("/",N3826))</f>
        <v>plays</v>
      </c>
      <c r="S3826" s="11">
        <f>(((J3826/60)/60)/24)+DATE(1970,1,1)+(-8/24)</f>
        <v>42571.292858796289</v>
      </c>
      <c r="T3826" s="11">
        <f>(((I3826/60)/60)/24)+DATE(1970,1,1)+(-8/24)</f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>LEFT(N3827,SEARCH("/",N3827)-1)</f>
        <v>theater</v>
      </c>
      <c r="R3827" t="str">
        <f>RIGHT(N3827,LEN(N3827)-SEARCH("/",N3827))</f>
        <v>plays</v>
      </c>
      <c r="S3827" s="11">
        <f>(((J3827/60)/60)/24)+DATE(1970,1,1)+(-8/24)</f>
        <v>42150.736273148148</v>
      </c>
      <c r="T3827" s="11">
        <f>(((I3827/60)/60)/24)+DATE(1970,1,1)+(-8/24)</f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>LEFT(N3828,SEARCH("/",N3828)-1)</f>
        <v>theater</v>
      </c>
      <c r="R3828" t="str">
        <f>RIGHT(N3828,LEN(N3828)-SEARCH("/",N3828))</f>
        <v>plays</v>
      </c>
      <c r="S3828" s="11">
        <f>(((J3828/60)/60)/24)+DATE(1970,1,1)+(-8/24)</f>
        <v>42101.090208333328</v>
      </c>
      <c r="T3828" s="11">
        <f>(((I3828/60)/60)/24)+DATE(1970,1,1)+(-8/24)</f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>LEFT(N3829,SEARCH("/",N3829)-1)</f>
        <v>theater</v>
      </c>
      <c r="R3829" t="str">
        <f>RIGHT(N3829,LEN(N3829)-SEARCH("/",N3829))</f>
        <v>plays</v>
      </c>
      <c r="S3829" s="11">
        <f>(((J3829/60)/60)/24)+DATE(1970,1,1)+(-8/24)</f>
        <v>42034.594918981478</v>
      </c>
      <c r="T3829" s="11">
        <f>(((I3829/60)/60)/24)+DATE(1970,1,1)+(-8/24)</f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>LEFT(N3830,SEARCH("/",N3830)-1)</f>
        <v>theater</v>
      </c>
      <c r="R3830" t="str">
        <f>RIGHT(N3830,LEN(N3830)-SEARCH("/",N3830))</f>
        <v>plays</v>
      </c>
      <c r="S3830" s="11">
        <f>(((J3830/60)/60)/24)+DATE(1970,1,1)+(-8/24)</f>
        <v>41944.194293981483</v>
      </c>
      <c r="T3830" s="11">
        <f>(((I3830/60)/60)/24)+DATE(1970,1,1)+(-8/24)</f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>LEFT(N3831,SEARCH("/",N3831)-1)</f>
        <v>theater</v>
      </c>
      <c r="R3831" t="str">
        <f>RIGHT(N3831,LEN(N3831)-SEARCH("/",N3831))</f>
        <v>plays</v>
      </c>
      <c r="S3831" s="11">
        <f>(((J3831/60)/60)/24)+DATE(1970,1,1)+(-8/24)</f>
        <v>42593.532071759262</v>
      </c>
      <c r="T3831" s="11">
        <f>(((I3831/60)/60)/24)+DATE(1970,1,1)+(-8/24)</f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>LEFT(N3832,SEARCH("/",N3832)-1)</f>
        <v>theater</v>
      </c>
      <c r="R3832" t="str">
        <f>RIGHT(N3832,LEN(N3832)-SEARCH("/",N3832))</f>
        <v>plays</v>
      </c>
      <c r="S3832" s="11">
        <f>(((J3832/60)/60)/24)+DATE(1970,1,1)+(-8/24)</f>
        <v>42503.407534722217</v>
      </c>
      <c r="T3832" s="11">
        <f>(((I3832/60)/60)/24)+DATE(1970,1,1)+(-8/24)</f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>LEFT(N3833,SEARCH("/",N3833)-1)</f>
        <v>theater</v>
      </c>
      <c r="R3833" t="str">
        <f>RIGHT(N3833,LEN(N3833)-SEARCH("/",N3833))</f>
        <v>plays</v>
      </c>
      <c r="S3833" s="11">
        <f>(((J3833/60)/60)/24)+DATE(1970,1,1)+(-8/24)</f>
        <v>41927.515567129631</v>
      </c>
      <c r="T3833" s="11">
        <f>(((I3833/60)/60)/24)+DATE(1970,1,1)+(-8/24)</f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>LEFT(N3834,SEARCH("/",N3834)-1)</f>
        <v>theater</v>
      </c>
      <c r="R3834" t="str">
        <f>RIGHT(N3834,LEN(N3834)-SEARCH("/",N3834))</f>
        <v>plays</v>
      </c>
      <c r="S3834" s="11">
        <f>(((J3834/60)/60)/24)+DATE(1970,1,1)+(-8/24)</f>
        <v>42374.781655092585</v>
      </c>
      <c r="T3834" s="11">
        <f>(((I3834/60)/60)/24)+DATE(1970,1,1)+(-8/24)</f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>LEFT(N3835,SEARCH("/",N3835)-1)</f>
        <v>theater</v>
      </c>
      <c r="R3835" t="str">
        <f>RIGHT(N3835,LEN(N3835)-SEARCH("/",N3835))</f>
        <v>plays</v>
      </c>
      <c r="S3835" s="11">
        <f>(((J3835/60)/60)/24)+DATE(1970,1,1)+(-8/24)</f>
        <v>41963.53902777777</v>
      </c>
      <c r="T3835" s="11">
        <f>(((I3835/60)/60)/24)+DATE(1970,1,1)+(-8/24)</f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>LEFT(N3836,SEARCH("/",N3836)-1)</f>
        <v>theater</v>
      </c>
      <c r="R3836" t="str">
        <f>RIGHT(N3836,LEN(N3836)-SEARCH("/",N3836))</f>
        <v>plays</v>
      </c>
      <c r="S3836" s="11">
        <f>(((J3836/60)/60)/24)+DATE(1970,1,1)+(-8/24)</f>
        <v>42143.111886574072</v>
      </c>
      <c r="T3836" s="11">
        <f>(((I3836/60)/60)/24)+DATE(1970,1,1)+(-8/24)</f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>LEFT(N3837,SEARCH("/",N3837)-1)</f>
        <v>theater</v>
      </c>
      <c r="R3837" t="str">
        <f>RIGHT(N3837,LEN(N3837)-SEARCH("/",N3837))</f>
        <v>plays</v>
      </c>
      <c r="S3837" s="11">
        <f>(((J3837/60)/60)/24)+DATE(1970,1,1)+(-8/24)</f>
        <v>42460.608888888884</v>
      </c>
      <c r="T3837" s="11">
        <f>(((I3837/60)/60)/24)+DATE(1970,1,1)+(-8/24)</f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>LEFT(N3838,SEARCH("/",N3838)-1)</f>
        <v>theater</v>
      </c>
      <c r="R3838" t="str">
        <f>RIGHT(N3838,LEN(N3838)-SEARCH("/",N3838))</f>
        <v>plays</v>
      </c>
      <c r="S3838" s="11">
        <f>(((J3838/60)/60)/24)+DATE(1970,1,1)+(-8/24)</f>
        <v>42553.593194444438</v>
      </c>
      <c r="T3838" s="11">
        <f>(((I3838/60)/60)/24)+DATE(1970,1,1)+(-8/24)</f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>LEFT(N3839,SEARCH("/",N3839)-1)</f>
        <v>theater</v>
      </c>
      <c r="R3839" t="str">
        <f>RIGHT(N3839,LEN(N3839)-SEARCH("/",N3839))</f>
        <v>plays</v>
      </c>
      <c r="S3839" s="11">
        <f>(((J3839/60)/60)/24)+DATE(1970,1,1)+(-8/24)</f>
        <v>42152.432384259257</v>
      </c>
      <c r="T3839" s="11">
        <f>(((I3839/60)/60)/24)+DATE(1970,1,1)+(-8/24)</f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>LEFT(N3840,SEARCH("/",N3840)-1)</f>
        <v>theater</v>
      </c>
      <c r="R3840" t="str">
        <f>RIGHT(N3840,LEN(N3840)-SEARCH("/",N3840))</f>
        <v>plays</v>
      </c>
      <c r="S3840" s="11">
        <f>(((J3840/60)/60)/24)+DATE(1970,1,1)+(-8/24)</f>
        <v>42116.377418981479</v>
      </c>
      <c r="T3840" s="11">
        <f>(((I3840/60)/60)/24)+DATE(1970,1,1)+(-8/24)</f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>LEFT(N3841,SEARCH("/",N3841)-1)</f>
        <v>theater</v>
      </c>
      <c r="R3841" t="str">
        <f>RIGHT(N3841,LEN(N3841)-SEARCH("/",N3841))</f>
        <v>plays</v>
      </c>
      <c r="S3841" s="11">
        <f>(((J3841/60)/60)/24)+DATE(1970,1,1)+(-8/24)</f>
        <v>42154.809305555551</v>
      </c>
      <c r="T3841" s="11">
        <f>(((I3841/60)/60)/24)+DATE(1970,1,1)+(-8/24)</f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>LEFT(N3842,SEARCH("/",N3842)-1)</f>
        <v>theater</v>
      </c>
      <c r="R3842" t="str">
        <f>RIGHT(N3842,LEN(N3842)-SEARCH("/",N3842))</f>
        <v>plays</v>
      </c>
      <c r="S3842" s="11">
        <f>(((J3842/60)/60)/24)+DATE(1970,1,1)+(-8/24)</f>
        <v>42432.368391203701</v>
      </c>
      <c r="T3842" s="11">
        <f>(((I3842/60)/60)/24)+DATE(1970,1,1)+(-8/24)</f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>LEFT(N3843,SEARCH("/",N3843)-1)</f>
        <v>theater</v>
      </c>
      <c r="R3843" t="str">
        <f>RIGHT(N3843,LEN(N3843)-SEARCH("/",N3843))</f>
        <v>plays</v>
      </c>
      <c r="S3843" s="11">
        <f>(((J3843/60)/60)/24)+DATE(1970,1,1)+(-8/24)</f>
        <v>41780.45239583333</v>
      </c>
      <c r="T3843" s="11">
        <f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>LEFT(N3844,SEARCH("/",N3844)-1)</f>
        <v>theater</v>
      </c>
      <c r="R3844" t="str">
        <f>RIGHT(N3844,LEN(N3844)-SEARCH("/",N3844))</f>
        <v>plays</v>
      </c>
      <c r="S3844" s="11">
        <f>(((J3844/60)/60)/24)+DATE(1970,1,1)+(-8/24)</f>
        <v>41740.160324074073</v>
      </c>
      <c r="T3844" s="11">
        <f>(((I3844/60)/60)/24)+DATE(1970,1,1)+(-8/24)</f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>LEFT(N3845,SEARCH("/",N3845)-1)</f>
        <v>theater</v>
      </c>
      <c r="R3845" t="str">
        <f>RIGHT(N3845,LEN(N3845)-SEARCH("/",N3845))</f>
        <v>plays</v>
      </c>
      <c r="S3845" s="11">
        <f>(((J3845/60)/60)/24)+DATE(1970,1,1)+(-8/24)</f>
        <v>41765.739166666666</v>
      </c>
      <c r="T3845" s="11">
        <f>(((I3845/60)/60)/24)+DATE(1970,1,1)+(-8/24)</f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>LEFT(N3846,SEARCH("/",N3846)-1)</f>
        <v>theater</v>
      </c>
      <c r="R3846" t="str">
        <f>RIGHT(N3846,LEN(N3846)-SEARCH("/",N3846))</f>
        <v>plays</v>
      </c>
      <c r="S3846" s="11">
        <f>(((J3846/60)/60)/24)+DATE(1970,1,1)+(-8/24)</f>
        <v>41766.283958333333</v>
      </c>
      <c r="T3846" s="11">
        <f>(((I3846/60)/60)/24)+DATE(1970,1,1)+(-8/24)</f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>LEFT(N3847,SEARCH("/",N3847)-1)</f>
        <v>theater</v>
      </c>
      <c r="R3847" t="str">
        <f>RIGHT(N3847,LEN(N3847)-SEARCH("/",N3847))</f>
        <v>plays</v>
      </c>
      <c r="S3847" s="11">
        <f>(((J3847/60)/60)/24)+DATE(1970,1,1)+(-8/24)</f>
        <v>42248.293680555551</v>
      </c>
      <c r="T3847" s="11">
        <f>(((I3847/60)/60)/24)+DATE(1970,1,1)+(-8/24)</f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>LEFT(N3848,SEARCH("/",N3848)-1)</f>
        <v>theater</v>
      </c>
      <c r="R3848" t="str">
        <f>RIGHT(N3848,LEN(N3848)-SEARCH("/",N3848))</f>
        <v>plays</v>
      </c>
      <c r="S3848" s="11">
        <f>(((J3848/60)/60)/24)+DATE(1970,1,1)+(-8/24)</f>
        <v>41884.88821759259</v>
      </c>
      <c r="T3848" s="11">
        <f>(((I3848/60)/60)/24)+DATE(1970,1,1)+(-8/24)</f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>LEFT(N3849,SEARCH("/",N3849)-1)</f>
        <v>theater</v>
      </c>
      <c r="R3849" t="str">
        <f>RIGHT(N3849,LEN(N3849)-SEARCH("/",N3849))</f>
        <v>plays</v>
      </c>
      <c r="S3849" s="11">
        <f>(((J3849/60)/60)/24)+DATE(1970,1,1)+(-8/24)</f>
        <v>42158.891099537032</v>
      </c>
      <c r="T3849" s="11">
        <f>(((I3849/60)/60)/24)+DATE(1970,1,1)+(-8/24)</f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>LEFT(N3850,SEARCH("/",N3850)-1)</f>
        <v>theater</v>
      </c>
      <c r="R3850" t="str">
        <f>RIGHT(N3850,LEN(N3850)-SEARCH("/",N3850))</f>
        <v>plays</v>
      </c>
      <c r="S3850" s="11">
        <f>(((J3850/60)/60)/24)+DATE(1970,1,1)+(-8/24)</f>
        <v>42265.483668981477</v>
      </c>
      <c r="T3850" s="11">
        <f>(((I3850/60)/60)/24)+DATE(1970,1,1)+(-8/24)</f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>LEFT(N3851,SEARCH("/",N3851)-1)</f>
        <v>theater</v>
      </c>
      <c r="R3851" t="str">
        <f>RIGHT(N3851,LEN(N3851)-SEARCH("/",N3851))</f>
        <v>plays</v>
      </c>
      <c r="S3851" s="11">
        <f>(((J3851/60)/60)/24)+DATE(1970,1,1)+(-8/24)</f>
        <v>42136.433842592589</v>
      </c>
      <c r="T3851" s="11">
        <f>(((I3851/60)/60)/24)+DATE(1970,1,1)+(-8/24)</f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>LEFT(N3852,SEARCH("/",N3852)-1)</f>
        <v>theater</v>
      </c>
      <c r="R3852" t="str">
        <f>RIGHT(N3852,LEN(N3852)-SEARCH("/",N3852))</f>
        <v>plays</v>
      </c>
      <c r="S3852" s="11">
        <f>(((J3852/60)/60)/24)+DATE(1970,1,1)+(-8/24)</f>
        <v>41974.791006944441</v>
      </c>
      <c r="T3852" s="11">
        <f>(((I3852/60)/60)/24)+DATE(1970,1,1)+(-8/24)</f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>LEFT(N3853,SEARCH("/",N3853)-1)</f>
        <v>theater</v>
      </c>
      <c r="R3853" t="str">
        <f>RIGHT(N3853,LEN(N3853)-SEARCH("/",N3853))</f>
        <v>plays</v>
      </c>
      <c r="S3853" s="11">
        <f>(((J3853/60)/60)/24)+DATE(1970,1,1)+(-8/24)</f>
        <v>42172.10623842592</v>
      </c>
      <c r="T3853" s="11">
        <f>(((I3853/60)/60)/24)+DATE(1970,1,1)+(-8/24)</f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>LEFT(N3854,SEARCH("/",N3854)-1)</f>
        <v>theater</v>
      </c>
      <c r="R3854" t="str">
        <f>RIGHT(N3854,LEN(N3854)-SEARCH("/",N3854))</f>
        <v>plays</v>
      </c>
      <c r="S3854" s="11">
        <f>(((J3854/60)/60)/24)+DATE(1970,1,1)+(-8/24)</f>
        <v>42064.857361111113</v>
      </c>
      <c r="T3854" s="11">
        <f>(((I3854/60)/60)/24)+DATE(1970,1,1)+(-8/24)</f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>LEFT(N3855,SEARCH("/",N3855)-1)</f>
        <v>theater</v>
      </c>
      <c r="R3855" t="str">
        <f>RIGHT(N3855,LEN(N3855)-SEARCH("/",N3855))</f>
        <v>plays</v>
      </c>
      <c r="S3855" s="11">
        <f>(((J3855/60)/60)/24)+DATE(1970,1,1)+(-8/24)</f>
        <v>41848.506689814814</v>
      </c>
      <c r="T3855" s="11">
        <f>(((I3855/60)/60)/24)+DATE(1970,1,1)+(-8/24)</f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>LEFT(N3856,SEARCH("/",N3856)-1)</f>
        <v>theater</v>
      </c>
      <c r="R3856" t="str">
        <f>RIGHT(N3856,LEN(N3856)-SEARCH("/",N3856))</f>
        <v>plays</v>
      </c>
      <c r="S3856" s="11">
        <f>(((J3856/60)/60)/24)+DATE(1970,1,1)+(-8/24)</f>
        <v>42103.55159722222</v>
      </c>
      <c r="T3856" s="11">
        <f>(((I3856/60)/60)/24)+DATE(1970,1,1)+(-8/24)</f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>LEFT(N3857,SEARCH("/",N3857)-1)</f>
        <v>theater</v>
      </c>
      <c r="R3857" t="str">
        <f>RIGHT(N3857,LEN(N3857)-SEARCH("/",N3857))</f>
        <v>plays</v>
      </c>
      <c r="S3857" s="11">
        <f>(((J3857/60)/60)/24)+DATE(1970,1,1)+(-8/24)</f>
        <v>42059.637395833335</v>
      </c>
      <c r="T3857" s="11">
        <f>(((I3857/60)/60)/24)+DATE(1970,1,1)+(-8/24)</f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>LEFT(N3858,SEARCH("/",N3858)-1)</f>
        <v>theater</v>
      </c>
      <c r="R3858" t="str">
        <f>RIGHT(N3858,LEN(N3858)-SEARCH("/",N3858))</f>
        <v>plays</v>
      </c>
      <c r="S3858" s="11">
        <f>(((J3858/60)/60)/24)+DATE(1970,1,1)+(-8/24)</f>
        <v>42041.409756944442</v>
      </c>
      <c r="T3858" s="11">
        <f>(((I3858/60)/60)/24)+DATE(1970,1,1)+(-8/24)</f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>LEFT(N3859,SEARCH("/",N3859)-1)</f>
        <v>theater</v>
      </c>
      <c r="R3859" t="str">
        <f>RIGHT(N3859,LEN(N3859)-SEARCH("/",N3859))</f>
        <v>plays</v>
      </c>
      <c r="S3859" s="11">
        <f>(((J3859/60)/60)/24)+DATE(1970,1,1)+(-8/24)</f>
        <v>41829.403819444444</v>
      </c>
      <c r="T3859" s="11">
        <f>(((I3859/60)/60)/24)+DATE(1970,1,1)+(-8/24)</f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>LEFT(N3860,SEARCH("/",N3860)-1)</f>
        <v>theater</v>
      </c>
      <c r="R3860" t="str">
        <f>RIGHT(N3860,LEN(N3860)-SEARCH("/",N3860))</f>
        <v>plays</v>
      </c>
      <c r="S3860" s="11">
        <f>(((J3860/60)/60)/24)+DATE(1970,1,1)+(-8/24)</f>
        <v>42128.097731481481</v>
      </c>
      <c r="T3860" s="11">
        <f>(((I3860/60)/60)/24)+DATE(1970,1,1)+(-8/24)</f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>LEFT(N3861,SEARCH("/",N3861)-1)</f>
        <v>theater</v>
      </c>
      <c r="R3861" t="str">
        <f>RIGHT(N3861,LEN(N3861)-SEARCH("/",N3861))</f>
        <v>plays</v>
      </c>
      <c r="S3861" s="11">
        <f>(((J3861/60)/60)/24)+DATE(1970,1,1)+(-8/24)</f>
        <v>41789.560266203705</v>
      </c>
      <c r="T3861" s="11">
        <f>(((I3861/60)/60)/24)+DATE(1970,1,1)+(-8/24)</f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>LEFT(N3862,SEARCH("/",N3862)-1)</f>
        <v>theater</v>
      </c>
      <c r="R3862" t="str">
        <f>RIGHT(N3862,LEN(N3862)-SEARCH("/",N3862))</f>
        <v>plays</v>
      </c>
      <c r="S3862" s="11">
        <f>(((J3862/60)/60)/24)+DATE(1970,1,1)+(-8/24)</f>
        <v>41833.327662037031</v>
      </c>
      <c r="T3862" s="11">
        <f>(((I3862/60)/60)/24)+DATE(1970,1,1)+(-8/24)</f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>LEFT(N3863,SEARCH("/",N3863)-1)</f>
        <v>theater</v>
      </c>
      <c r="R3863" t="str">
        <f>RIGHT(N3863,LEN(N3863)-SEARCH("/",N3863))</f>
        <v>plays</v>
      </c>
      <c r="S3863" s="11">
        <f>(((J3863/60)/60)/24)+DATE(1970,1,1)+(-8/24)</f>
        <v>41914.256678240738</v>
      </c>
      <c r="T3863" s="11">
        <f>(((I3863/60)/60)/24)+DATE(1970,1,1)+(-8/24)</f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>LEFT(N3864,SEARCH("/",N3864)-1)</f>
        <v>theater</v>
      </c>
      <c r="R3864" t="str">
        <f>RIGHT(N3864,LEN(N3864)-SEARCH("/",N3864))</f>
        <v>plays</v>
      </c>
      <c r="S3864" s="11">
        <f>(((J3864/60)/60)/24)+DATE(1970,1,1)+(-8/24)</f>
        <v>42610.927731481475</v>
      </c>
      <c r="T3864" s="11">
        <f>(((I3864/60)/60)/24)+DATE(1970,1,1)+(-8/24)</f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>LEFT(N3865,SEARCH("/",N3865)-1)</f>
        <v>theater</v>
      </c>
      <c r="R3865" t="str">
        <f>RIGHT(N3865,LEN(N3865)-SEARCH("/",N3865))</f>
        <v>plays</v>
      </c>
      <c r="S3865" s="11">
        <f>(((J3865/60)/60)/24)+DATE(1970,1,1)+(-8/24)</f>
        <v>42253.299826388888</v>
      </c>
      <c r="T3865" s="11">
        <f>(((I3865/60)/60)/24)+DATE(1970,1,1)+(-8/24)</f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>LEFT(N3866,SEARCH("/",N3866)-1)</f>
        <v>theater</v>
      </c>
      <c r="R3866" t="str">
        <f>RIGHT(N3866,LEN(N3866)-SEARCH("/",N3866))</f>
        <v>plays</v>
      </c>
      <c r="S3866" s="11">
        <f>(((J3866/60)/60)/24)+DATE(1970,1,1)+(-8/24)</f>
        <v>42295.558495370373</v>
      </c>
      <c r="T3866" s="11">
        <f>(((I3866/60)/60)/24)+DATE(1970,1,1)+(-8/24)</f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>LEFT(N3867,SEARCH("/",N3867)-1)</f>
        <v>theater</v>
      </c>
      <c r="R3867" t="str">
        <f>RIGHT(N3867,LEN(N3867)-SEARCH("/",N3867))</f>
        <v>plays</v>
      </c>
      <c r="S3867" s="11">
        <f>(((J3867/60)/60)/24)+DATE(1970,1,1)+(-8/24)</f>
        <v>41841.31826388889</v>
      </c>
      <c r="T3867" s="11">
        <f>(((I3867/60)/60)/24)+DATE(1970,1,1)+(-8/24)</f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>LEFT(N3868,SEARCH("/",N3868)-1)</f>
        <v>theater</v>
      </c>
      <c r="R3868" t="str">
        <f>RIGHT(N3868,LEN(N3868)-SEARCH("/",N3868))</f>
        <v>plays</v>
      </c>
      <c r="S3868" s="11">
        <f>(((J3868/60)/60)/24)+DATE(1970,1,1)+(-8/24)</f>
        <v>42402.613668981481</v>
      </c>
      <c r="T3868" s="11">
        <f>(((I3868/60)/60)/24)+DATE(1970,1,1)+(-8/24)</f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>LEFT(N3869,SEARCH("/",N3869)-1)</f>
        <v>theater</v>
      </c>
      <c r="R3869" t="str">
        <f>RIGHT(N3869,LEN(N3869)-SEARCH("/",N3869))</f>
        <v>plays</v>
      </c>
      <c r="S3869" s="11">
        <f>(((J3869/60)/60)/24)+DATE(1970,1,1)+(-8/24)</f>
        <v>42509.480775462966</v>
      </c>
      <c r="T3869" s="11">
        <f>(((I3869/60)/60)/24)+DATE(1970,1,1)+(-8/24)</f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>LEFT(N3870,SEARCH("/",N3870)-1)</f>
        <v>theater</v>
      </c>
      <c r="R3870" t="str">
        <f>RIGHT(N3870,LEN(N3870)-SEARCH("/",N3870))</f>
        <v>musical</v>
      </c>
      <c r="S3870" s="11">
        <f>(((J3870/60)/60)/24)+DATE(1970,1,1)+(-8/24)</f>
        <v>41865.326446759253</v>
      </c>
      <c r="T3870" s="11">
        <f>(((I3870/60)/60)/24)+DATE(1970,1,1)+(-8/24)</f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>LEFT(N3871,SEARCH("/",N3871)-1)</f>
        <v>theater</v>
      </c>
      <c r="R3871" t="str">
        <f>RIGHT(N3871,LEN(N3871)-SEARCH("/",N3871))</f>
        <v>musical</v>
      </c>
      <c r="S3871" s="11">
        <f>(((J3871/60)/60)/24)+DATE(1970,1,1)+(-8/24)</f>
        <v>42047.391111111108</v>
      </c>
      <c r="T3871" s="11">
        <f>(((I3871/60)/60)/24)+DATE(1970,1,1)+(-8/24)</f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>LEFT(N3872,SEARCH("/",N3872)-1)</f>
        <v>theater</v>
      </c>
      <c r="R3872" t="str">
        <f>RIGHT(N3872,LEN(N3872)-SEARCH("/",N3872))</f>
        <v>musical</v>
      </c>
      <c r="S3872" s="11">
        <f>(((J3872/60)/60)/24)+DATE(1970,1,1)+(-8/24)</f>
        <v>41792.838865740734</v>
      </c>
      <c r="T3872" s="11">
        <f>(((I3872/60)/60)/24)+DATE(1970,1,1)+(-8/24)</f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>LEFT(N3873,SEARCH("/",N3873)-1)</f>
        <v>theater</v>
      </c>
      <c r="R3873" t="str">
        <f>RIGHT(N3873,LEN(N3873)-SEARCH("/",N3873))</f>
        <v>musical</v>
      </c>
      <c r="S3873" s="11">
        <f>(((J3873/60)/60)/24)+DATE(1970,1,1)+(-8/24)</f>
        <v>42763.447337962956</v>
      </c>
      <c r="T3873" s="11">
        <f>(((I3873/60)/60)/24)+DATE(1970,1,1)+(-8/24)</f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>LEFT(N3874,SEARCH("/",N3874)-1)</f>
        <v>theater</v>
      </c>
      <c r="R3874" t="str">
        <f>RIGHT(N3874,LEN(N3874)-SEARCH("/",N3874))</f>
        <v>musical</v>
      </c>
      <c r="S3874" s="11">
        <f>(((J3874/60)/60)/24)+DATE(1970,1,1)+(-8/24)</f>
        <v>42179.8124537037</v>
      </c>
      <c r="T3874" s="11">
        <f>(((I3874/60)/60)/24)+DATE(1970,1,1)+(-8/24)</f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>LEFT(N3875,SEARCH("/",N3875)-1)</f>
        <v>theater</v>
      </c>
      <c r="R3875" t="str">
        <f>RIGHT(N3875,LEN(N3875)-SEARCH("/",N3875))</f>
        <v>musical</v>
      </c>
      <c r="S3875" s="11">
        <f>(((J3875/60)/60)/24)+DATE(1970,1,1)+(-8/24)</f>
        <v>42255.362673611111</v>
      </c>
      <c r="T3875" s="11">
        <f>(((I3875/60)/60)/24)+DATE(1970,1,1)+(-8/24)</f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>LEFT(N3876,SEARCH("/",N3876)-1)</f>
        <v>theater</v>
      </c>
      <c r="R3876" t="str">
        <f>RIGHT(N3876,LEN(N3876)-SEARCH("/",N3876))</f>
        <v>musical</v>
      </c>
      <c r="S3876" s="11">
        <f>(((J3876/60)/60)/24)+DATE(1970,1,1)+(-8/24)</f>
        <v>42006.683124999996</v>
      </c>
      <c r="T3876" s="11">
        <f>(((I3876/60)/60)/24)+DATE(1970,1,1)+(-8/24)</f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>LEFT(N3877,SEARCH("/",N3877)-1)</f>
        <v>theater</v>
      </c>
      <c r="R3877" t="str">
        <f>RIGHT(N3877,LEN(N3877)-SEARCH("/",N3877))</f>
        <v>musical</v>
      </c>
      <c r="S3877" s="11">
        <f>(((J3877/60)/60)/24)+DATE(1970,1,1)+(-8/24)</f>
        <v>42615.013483796291</v>
      </c>
      <c r="T3877" s="11">
        <f>(((I3877/60)/60)/24)+DATE(1970,1,1)+(-8/24)</f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>LEFT(N3878,SEARCH("/",N3878)-1)</f>
        <v>theater</v>
      </c>
      <c r="R3878" t="str">
        <f>RIGHT(N3878,LEN(N3878)-SEARCH("/",N3878))</f>
        <v>musical</v>
      </c>
      <c r="S3878" s="11">
        <f>(((J3878/60)/60)/24)+DATE(1970,1,1)+(-8/24)</f>
        <v>42372.290833333333</v>
      </c>
      <c r="T3878" s="11">
        <f>(((I3878/60)/60)/24)+DATE(1970,1,1)+(-8/24)</f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>LEFT(N3879,SEARCH("/",N3879)-1)</f>
        <v>theater</v>
      </c>
      <c r="R3879" t="str">
        <f>RIGHT(N3879,LEN(N3879)-SEARCH("/",N3879))</f>
        <v>musical</v>
      </c>
      <c r="S3879" s="11">
        <f>(((J3879/60)/60)/24)+DATE(1970,1,1)+(-8/24)</f>
        <v>42682.344351851854</v>
      </c>
      <c r="T3879" s="11">
        <f>(((I3879/60)/60)/24)+DATE(1970,1,1)+(-8/24)</f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>LEFT(N3880,SEARCH("/",N3880)-1)</f>
        <v>theater</v>
      </c>
      <c r="R3880" t="str">
        <f>RIGHT(N3880,LEN(N3880)-SEARCH("/",N3880))</f>
        <v>musical</v>
      </c>
      <c r="S3880" s="11">
        <f>(((J3880/60)/60)/24)+DATE(1970,1,1)+(-8/24)</f>
        <v>42154.485486111109</v>
      </c>
      <c r="T3880" s="11">
        <f>(((I3880/60)/60)/24)+DATE(1970,1,1)+(-8/24)</f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>LEFT(N3881,SEARCH("/",N3881)-1)</f>
        <v>theater</v>
      </c>
      <c r="R3881" t="str">
        <f>RIGHT(N3881,LEN(N3881)-SEARCH("/",N3881))</f>
        <v>musical</v>
      </c>
      <c r="S3881" s="11">
        <f>(((J3881/60)/60)/24)+DATE(1970,1,1)+(-8/24)</f>
        <v>41999.527731481481</v>
      </c>
      <c r="T3881" s="11">
        <f>(((I3881/60)/60)/24)+DATE(1970,1,1)+(-8/24)</f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>LEFT(N3882,SEARCH("/",N3882)-1)</f>
        <v>theater</v>
      </c>
      <c r="R3882" t="str">
        <f>RIGHT(N3882,LEN(N3882)-SEARCH("/",N3882))</f>
        <v>musical</v>
      </c>
      <c r="S3882" s="11">
        <f>(((J3882/60)/60)/24)+DATE(1970,1,1)+(-8/24)</f>
        <v>41815.481712962959</v>
      </c>
      <c r="T3882" s="11">
        <f>(((I3882/60)/60)/24)+DATE(1970,1,1)+(-8/24)</f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>LEFT(N3883,SEARCH("/",N3883)-1)</f>
        <v>theater</v>
      </c>
      <c r="R3883" t="str">
        <f>RIGHT(N3883,LEN(N3883)-SEARCH("/",N3883))</f>
        <v>musical</v>
      </c>
      <c r="S3883" s="11">
        <f>(((J3883/60)/60)/24)+DATE(1970,1,1)+(-8/24)</f>
        <v>42755.685173611106</v>
      </c>
      <c r="T3883" s="11">
        <f>(((I3883/60)/60)/24)+DATE(1970,1,1)+(-8/24)</f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>LEFT(N3884,SEARCH("/",N3884)-1)</f>
        <v>theater</v>
      </c>
      <c r="R3884" t="str">
        <f>RIGHT(N3884,LEN(N3884)-SEARCH("/",N3884))</f>
        <v>musical</v>
      </c>
      <c r="S3884" s="11">
        <f>(((J3884/60)/60)/24)+DATE(1970,1,1)+(-8/24)</f>
        <v>42373.65011574074</v>
      </c>
      <c r="T3884" s="11">
        <f>(((I3884/60)/60)/24)+DATE(1970,1,1)+(-8/24)</f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>LEFT(N3885,SEARCH("/",N3885)-1)</f>
        <v>theater</v>
      </c>
      <c r="R3885" t="str">
        <f>RIGHT(N3885,LEN(N3885)-SEARCH("/",N3885))</f>
        <v>musical</v>
      </c>
      <c r="S3885" s="11">
        <f>(((J3885/60)/60)/24)+DATE(1970,1,1)+(-8/24)</f>
        <v>41854.269317129627</v>
      </c>
      <c r="T3885" s="11">
        <f>(((I3885/60)/60)/24)+DATE(1970,1,1)+(-8/24)</f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>LEFT(N3886,SEARCH("/",N3886)-1)</f>
        <v>theater</v>
      </c>
      <c r="R3886" t="str">
        <f>RIGHT(N3886,LEN(N3886)-SEARCH("/",N3886))</f>
        <v>musical</v>
      </c>
      <c r="S3886" s="11">
        <f>(((J3886/60)/60)/24)+DATE(1970,1,1)+(-8/24)</f>
        <v>42065.458240740736</v>
      </c>
      <c r="T3886" s="11">
        <f>(((I3886/60)/60)/24)+DATE(1970,1,1)+(-8/24)</f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>LEFT(N3887,SEARCH("/",N3887)-1)</f>
        <v>theater</v>
      </c>
      <c r="R3887" t="str">
        <f>RIGHT(N3887,LEN(N3887)-SEARCH("/",N3887))</f>
        <v>musical</v>
      </c>
      <c r="S3887" s="11">
        <f>(((J3887/60)/60)/24)+DATE(1970,1,1)+(-8/24)</f>
        <v>42469.617951388886</v>
      </c>
      <c r="T3887" s="11">
        <f>(((I3887/60)/60)/24)+DATE(1970,1,1)+(-8/24)</f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>LEFT(N3888,SEARCH("/",N3888)-1)</f>
        <v>theater</v>
      </c>
      <c r="R3888" t="str">
        <f>RIGHT(N3888,LEN(N3888)-SEARCH("/",N3888))</f>
        <v>musical</v>
      </c>
      <c r="S3888" s="11">
        <f>(((J3888/60)/60)/24)+DATE(1970,1,1)+(-8/24)</f>
        <v>41953.894699074073</v>
      </c>
      <c r="T3888" s="11">
        <f>(((I3888/60)/60)/24)+DATE(1970,1,1)+(-8/24)</f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>LEFT(N3889,SEARCH("/",N3889)-1)</f>
        <v>theater</v>
      </c>
      <c r="R3889" t="str">
        <f>RIGHT(N3889,LEN(N3889)-SEARCH("/",N3889))</f>
        <v>musical</v>
      </c>
      <c r="S3889" s="11">
        <f>(((J3889/60)/60)/24)+DATE(1970,1,1)+(-8/24)</f>
        <v>42079.524641203701</v>
      </c>
      <c r="T3889" s="11">
        <f>(((I3889/60)/60)/24)+DATE(1970,1,1)+(-8/24)</f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>LEFT(N3890,SEARCH("/",N3890)-1)</f>
        <v>theater</v>
      </c>
      <c r="R3890" t="str">
        <f>RIGHT(N3890,LEN(N3890)-SEARCH("/",N3890))</f>
        <v>plays</v>
      </c>
      <c r="S3890" s="11">
        <f>(((J3890/60)/60)/24)+DATE(1970,1,1)+(-8/24)</f>
        <v>42762.212476851848</v>
      </c>
      <c r="T3890" s="11">
        <f>(((I3890/60)/60)/24)+DATE(1970,1,1)+(-8/24)</f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>LEFT(N3891,SEARCH("/",N3891)-1)</f>
        <v>theater</v>
      </c>
      <c r="R3891" t="str">
        <f>RIGHT(N3891,LEN(N3891)-SEARCH("/",N3891))</f>
        <v>plays</v>
      </c>
      <c r="S3891" s="11">
        <f>(((J3891/60)/60)/24)+DATE(1970,1,1)+(-8/24)</f>
        <v>41976.671643518515</v>
      </c>
      <c r="T3891" s="11">
        <f>(((I3891/60)/60)/24)+DATE(1970,1,1)+(-8/24)</f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>LEFT(N3892,SEARCH("/",N3892)-1)</f>
        <v>theater</v>
      </c>
      <c r="R3892" t="str">
        <f>RIGHT(N3892,LEN(N3892)-SEARCH("/",N3892))</f>
        <v>plays</v>
      </c>
      <c r="S3892" s="11">
        <f>(((J3892/60)/60)/24)+DATE(1970,1,1)+(-8/24)</f>
        <v>42171.42527777778</v>
      </c>
      <c r="T3892" s="11">
        <f>(((I3892/60)/60)/24)+DATE(1970,1,1)+(-8/24)</f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>LEFT(N3893,SEARCH("/",N3893)-1)</f>
        <v>theater</v>
      </c>
      <c r="R3893" t="str">
        <f>RIGHT(N3893,LEN(N3893)-SEARCH("/",N3893))</f>
        <v>plays</v>
      </c>
      <c r="S3893" s="11">
        <f>(((J3893/60)/60)/24)+DATE(1970,1,1)+(-8/24)</f>
        <v>42055.799120370364</v>
      </c>
      <c r="T3893" s="11">
        <f>(((I3893/60)/60)/24)+DATE(1970,1,1)+(-8/24)</f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>LEFT(N3894,SEARCH("/",N3894)-1)</f>
        <v>theater</v>
      </c>
      <c r="R3894" t="str">
        <f>RIGHT(N3894,LEN(N3894)-SEARCH("/",N3894))</f>
        <v>plays</v>
      </c>
      <c r="S3894" s="11">
        <f>(((J3894/60)/60)/24)+DATE(1970,1,1)+(-8/24)</f>
        <v>41867.31894675926</v>
      </c>
      <c r="T3894" s="11">
        <f>(((I3894/60)/60)/24)+DATE(1970,1,1)+(-8/24)</f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>LEFT(N3895,SEARCH("/",N3895)-1)</f>
        <v>theater</v>
      </c>
      <c r="R3895" t="str">
        <f>RIGHT(N3895,LEN(N3895)-SEARCH("/",N3895))</f>
        <v>plays</v>
      </c>
      <c r="S3895" s="11">
        <f>(((J3895/60)/60)/24)+DATE(1970,1,1)+(-8/24)</f>
        <v>41779.324537037035</v>
      </c>
      <c r="T3895" s="11">
        <f>(((I3895/60)/60)/24)+DATE(1970,1,1)+(-8/24)</f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>LEFT(N3896,SEARCH("/",N3896)-1)</f>
        <v>theater</v>
      </c>
      <c r="R3896" t="str">
        <f>RIGHT(N3896,LEN(N3896)-SEARCH("/",N3896))</f>
        <v>plays</v>
      </c>
      <c r="S3896" s="11">
        <f>(((J3896/60)/60)/24)+DATE(1970,1,1)+(-8/24)</f>
        <v>42679.625138888885</v>
      </c>
      <c r="T3896" s="11">
        <f>(((I3896/60)/60)/24)+DATE(1970,1,1)+(-8/24)</f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>LEFT(N3897,SEARCH("/",N3897)-1)</f>
        <v>theater</v>
      </c>
      <c r="R3897" t="str">
        <f>RIGHT(N3897,LEN(N3897)-SEARCH("/",N3897))</f>
        <v>plays</v>
      </c>
      <c r="S3897" s="11">
        <f>(((J3897/60)/60)/24)+DATE(1970,1,1)+(-8/24)</f>
        <v>42031.916875000003</v>
      </c>
      <c r="T3897" s="11">
        <f>(((I3897/60)/60)/24)+DATE(1970,1,1)+(-8/24)</f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>LEFT(N3898,SEARCH("/",N3898)-1)</f>
        <v>theater</v>
      </c>
      <c r="R3898" t="str">
        <f>RIGHT(N3898,LEN(N3898)-SEARCH("/",N3898))</f>
        <v>plays</v>
      </c>
      <c r="S3898" s="11">
        <f>(((J3898/60)/60)/24)+DATE(1970,1,1)+(-8/24)</f>
        <v>41792.858541666668</v>
      </c>
      <c r="T3898" s="11">
        <f>(((I3898/60)/60)/24)+DATE(1970,1,1)+(-8/24)</f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>LEFT(N3899,SEARCH("/",N3899)-1)</f>
        <v>theater</v>
      </c>
      <c r="R3899" t="str">
        <f>RIGHT(N3899,LEN(N3899)-SEARCH("/",N3899))</f>
        <v>plays</v>
      </c>
      <c r="S3899" s="11">
        <f>(((J3899/60)/60)/24)+DATE(1970,1,1)+(-8/24)</f>
        <v>41982.540312499994</v>
      </c>
      <c r="T3899" s="11">
        <f>(((I3899/60)/60)/24)+DATE(1970,1,1)+(-8/24)</f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>LEFT(N3900,SEARCH("/",N3900)-1)</f>
        <v>theater</v>
      </c>
      <c r="R3900" t="str">
        <f>RIGHT(N3900,LEN(N3900)-SEARCH("/",N3900))</f>
        <v>plays</v>
      </c>
      <c r="S3900" s="11">
        <f>(((J3900/60)/60)/24)+DATE(1970,1,1)+(-8/24)</f>
        <v>42193.148958333331</v>
      </c>
      <c r="T3900" s="11">
        <f>(((I3900/60)/60)/24)+DATE(1970,1,1)+(-8/24)</f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>LEFT(N3901,SEARCH("/",N3901)-1)</f>
        <v>theater</v>
      </c>
      <c r="R3901" t="str">
        <f>RIGHT(N3901,LEN(N3901)-SEARCH("/",N3901))</f>
        <v>plays</v>
      </c>
      <c r="S3901" s="11">
        <f>(((J3901/60)/60)/24)+DATE(1970,1,1)+(-8/24)</f>
        <v>41843.441678240735</v>
      </c>
      <c r="T3901" s="11">
        <f>(((I3901/60)/60)/24)+DATE(1970,1,1)+(-8/24)</f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>LEFT(N3902,SEARCH("/",N3902)-1)</f>
        <v>theater</v>
      </c>
      <c r="R3902" t="str">
        <f>RIGHT(N3902,LEN(N3902)-SEARCH("/",N3902))</f>
        <v>plays</v>
      </c>
      <c r="S3902" s="11">
        <f>(((J3902/60)/60)/24)+DATE(1970,1,1)+(-8/24)</f>
        <v>42135.759155092594</v>
      </c>
      <c r="T3902" s="11">
        <f>(((I3902/60)/60)/24)+DATE(1970,1,1)+(-8/24)</f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>LEFT(N3903,SEARCH("/",N3903)-1)</f>
        <v>theater</v>
      </c>
      <c r="R3903" t="str">
        <f>RIGHT(N3903,LEN(N3903)-SEARCH("/",N3903))</f>
        <v>plays</v>
      </c>
      <c r="S3903" s="11">
        <f>(((J3903/60)/60)/24)+DATE(1970,1,1)+(-8/24)</f>
        <v>42317.493043981485</v>
      </c>
      <c r="T3903" s="11">
        <f>(((I3903/60)/60)/24)+DATE(1970,1,1)+(-8/24)</f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>LEFT(N3904,SEARCH("/",N3904)-1)</f>
        <v>theater</v>
      </c>
      <c r="R3904" t="str">
        <f>RIGHT(N3904,LEN(N3904)-SEARCH("/",N3904))</f>
        <v>plays</v>
      </c>
      <c r="S3904" s="11">
        <f>(((J3904/60)/60)/24)+DATE(1970,1,1)+(-8/24)</f>
        <v>42663.134745370371</v>
      </c>
      <c r="T3904" s="11">
        <f>(((I3904/60)/60)/24)+DATE(1970,1,1)+(-8/24)</f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>LEFT(N3905,SEARCH("/",N3905)-1)</f>
        <v>theater</v>
      </c>
      <c r="R3905" t="str">
        <f>RIGHT(N3905,LEN(N3905)-SEARCH("/",N3905))</f>
        <v>plays</v>
      </c>
      <c r="S3905" s="11">
        <f>(((J3905/60)/60)/24)+DATE(1970,1,1)+(-8/24)</f>
        <v>42185.677835648145</v>
      </c>
      <c r="T3905" s="11">
        <f>(((I3905/60)/60)/24)+DATE(1970,1,1)+(-8/24)</f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>LEFT(N3906,SEARCH("/",N3906)-1)</f>
        <v>theater</v>
      </c>
      <c r="R3906" t="str">
        <f>RIGHT(N3906,LEN(N3906)-SEARCH("/",N3906))</f>
        <v>plays</v>
      </c>
      <c r="S3906" s="11">
        <f>(((J3906/60)/60)/24)+DATE(1970,1,1)+(-8/24)</f>
        <v>42094.895833333336</v>
      </c>
      <c r="T3906" s="11">
        <f>(((I3906/60)/60)/24)+DATE(1970,1,1)+(-8/24)</f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>LEFT(N3907,SEARCH("/",N3907)-1)</f>
        <v>theater</v>
      </c>
      <c r="R3907" t="str">
        <f>RIGHT(N3907,LEN(N3907)-SEARCH("/",N3907))</f>
        <v>plays</v>
      </c>
      <c r="S3907" s="11">
        <f>(((J3907/60)/60)/24)+DATE(1970,1,1)+(-8/24)</f>
        <v>42124.290543981479</v>
      </c>
      <c r="T3907" s="11">
        <f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>LEFT(N3908,SEARCH("/",N3908)-1)</f>
        <v>theater</v>
      </c>
      <c r="R3908" t="str">
        <f>RIGHT(N3908,LEN(N3908)-SEARCH("/",N3908))</f>
        <v>plays</v>
      </c>
      <c r="S3908" s="11">
        <f>(((J3908/60)/60)/24)+DATE(1970,1,1)+(-8/24)</f>
        <v>42143.584409722222</v>
      </c>
      <c r="T3908" s="11">
        <f>(((I3908/60)/60)/24)+DATE(1970,1,1)+(-8/24)</f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>LEFT(N3909,SEARCH("/",N3909)-1)</f>
        <v>theater</v>
      </c>
      <c r="R3909" t="str">
        <f>RIGHT(N3909,LEN(N3909)-SEARCH("/",N3909))</f>
        <v>plays</v>
      </c>
      <c r="S3909" s="11">
        <f>(((J3909/60)/60)/24)+DATE(1970,1,1)+(-8/24)</f>
        <v>41906.486180555556</v>
      </c>
      <c r="T3909" s="11">
        <f>(((I3909/60)/60)/24)+DATE(1970,1,1)+(-8/24)</f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>LEFT(N3910,SEARCH("/",N3910)-1)</f>
        <v>theater</v>
      </c>
      <c r="R3910" t="str">
        <f>RIGHT(N3910,LEN(N3910)-SEARCH("/",N3910))</f>
        <v>plays</v>
      </c>
      <c r="S3910" s="11">
        <f>(((J3910/60)/60)/24)+DATE(1970,1,1)+(-8/24)</f>
        <v>41833.802037037036</v>
      </c>
      <c r="T3910" s="11">
        <f>(((I3910/60)/60)/24)+DATE(1970,1,1)+(-8/24)</f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>LEFT(N3911,SEARCH("/",N3911)-1)</f>
        <v>theater</v>
      </c>
      <c r="R3911" t="str">
        <f>RIGHT(N3911,LEN(N3911)-SEARCH("/",N3911))</f>
        <v>plays</v>
      </c>
      <c r="S3911" s="11">
        <f>(((J3911/60)/60)/24)+DATE(1970,1,1)+(-8/24)</f>
        <v>41863.025949074072</v>
      </c>
      <c r="T3911" s="11">
        <f>(((I3911/60)/60)/24)+DATE(1970,1,1)+(-8/24)</f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>LEFT(N3912,SEARCH("/",N3912)-1)</f>
        <v>theater</v>
      </c>
      <c r="R3912" t="str">
        <f>RIGHT(N3912,LEN(N3912)-SEARCH("/",N3912))</f>
        <v>plays</v>
      </c>
      <c r="S3912" s="11">
        <f>(((J3912/60)/60)/24)+DATE(1970,1,1)+(-8/24)</f>
        <v>42224.423576388886</v>
      </c>
      <c r="T3912" s="11">
        <f>(((I3912/60)/60)/24)+DATE(1970,1,1)+(-8/24)</f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>LEFT(N3913,SEARCH("/",N3913)-1)</f>
        <v>theater</v>
      </c>
      <c r="R3913" t="str">
        <f>RIGHT(N3913,LEN(N3913)-SEARCH("/",N3913))</f>
        <v>plays</v>
      </c>
      <c r="S3913" s="11">
        <f>(((J3913/60)/60)/24)+DATE(1970,1,1)+(-8/24)</f>
        <v>41939.478900462964</v>
      </c>
      <c r="T3913" s="11">
        <f>(((I3913/60)/60)/24)+DATE(1970,1,1)+(-8/24)</f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>LEFT(N3914,SEARCH("/",N3914)-1)</f>
        <v>theater</v>
      </c>
      <c r="R3914" t="str">
        <f>RIGHT(N3914,LEN(N3914)-SEARCH("/",N3914))</f>
        <v>plays</v>
      </c>
      <c r="S3914" s="11">
        <f>(((J3914/60)/60)/24)+DATE(1970,1,1)+(-8/24)</f>
        <v>42058.936689814807</v>
      </c>
      <c r="T3914" s="11">
        <f>(((I3914/60)/60)/24)+DATE(1970,1,1)+(-8/24)</f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>LEFT(N3915,SEARCH("/",N3915)-1)</f>
        <v>theater</v>
      </c>
      <c r="R3915" t="str">
        <f>RIGHT(N3915,LEN(N3915)-SEARCH("/",N3915))</f>
        <v>plays</v>
      </c>
      <c r="S3915" s="11">
        <f>(((J3915/60)/60)/24)+DATE(1970,1,1)+(-8/24)</f>
        <v>42307.877881944441</v>
      </c>
      <c r="T3915" s="11">
        <f>(((I3915/60)/60)/24)+DATE(1970,1,1)+(-8/24)</f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>LEFT(N3916,SEARCH("/",N3916)-1)</f>
        <v>theater</v>
      </c>
      <c r="R3916" t="str">
        <f>RIGHT(N3916,LEN(N3916)-SEARCH("/",N3916))</f>
        <v>plays</v>
      </c>
      <c r="S3916" s="11">
        <f>(((J3916/60)/60)/24)+DATE(1970,1,1)+(-8/24)</f>
        <v>42114.485601851848</v>
      </c>
      <c r="T3916" s="11">
        <f>(((I3916/60)/60)/24)+DATE(1970,1,1)+(-8/24)</f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>LEFT(N3917,SEARCH("/",N3917)-1)</f>
        <v>theater</v>
      </c>
      <c r="R3917" t="str">
        <f>RIGHT(N3917,LEN(N3917)-SEARCH("/",N3917))</f>
        <v>plays</v>
      </c>
      <c r="S3917" s="11">
        <f>(((J3917/60)/60)/24)+DATE(1970,1,1)+(-8/24)</f>
        <v>42492.651724537034</v>
      </c>
      <c r="T3917" s="11">
        <f>(((I3917/60)/60)/24)+DATE(1970,1,1)+(-8/24)</f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>LEFT(N3918,SEARCH("/",N3918)-1)</f>
        <v>theater</v>
      </c>
      <c r="R3918" t="str">
        <f>RIGHT(N3918,LEN(N3918)-SEARCH("/",N3918))</f>
        <v>plays</v>
      </c>
      <c r="S3918" s="11">
        <f>(((J3918/60)/60)/24)+DATE(1970,1,1)+(-8/24)</f>
        <v>42494.138333333329</v>
      </c>
      <c r="T3918" s="11">
        <f>(((I3918/60)/60)/24)+DATE(1970,1,1)+(-8/24)</f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>LEFT(N3919,SEARCH("/",N3919)-1)</f>
        <v>theater</v>
      </c>
      <c r="R3919" t="str">
        <f>RIGHT(N3919,LEN(N3919)-SEARCH("/",N3919))</f>
        <v>plays</v>
      </c>
      <c r="S3919" s="11">
        <f>(((J3919/60)/60)/24)+DATE(1970,1,1)+(-8/24)</f>
        <v>41863.193993055553</v>
      </c>
      <c r="T3919" s="11">
        <f>(((I3919/60)/60)/24)+DATE(1970,1,1)+(-8/24)</f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>LEFT(N3920,SEARCH("/",N3920)-1)</f>
        <v>theater</v>
      </c>
      <c r="R3920" t="str">
        <f>RIGHT(N3920,LEN(N3920)-SEARCH("/",N3920))</f>
        <v>plays</v>
      </c>
      <c r="S3920" s="11">
        <f>(((J3920/60)/60)/24)+DATE(1970,1,1)+(-8/24)</f>
        <v>41843.331284722219</v>
      </c>
      <c r="T3920" s="11">
        <f>(((I3920/60)/60)/24)+DATE(1970,1,1)+(-8/24)</f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>LEFT(N3921,SEARCH("/",N3921)-1)</f>
        <v>theater</v>
      </c>
      <c r="R3921" t="str">
        <f>RIGHT(N3921,LEN(N3921)-SEARCH("/",N3921))</f>
        <v>plays</v>
      </c>
      <c r="S3921" s="11">
        <f>(((J3921/60)/60)/24)+DATE(1970,1,1)+(-8/24)</f>
        <v>42358.351539351854</v>
      </c>
      <c r="T3921" s="11">
        <f>(((I3921/60)/60)/24)+DATE(1970,1,1)+(-8/24)</f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>LEFT(N3922,SEARCH("/",N3922)-1)</f>
        <v>theater</v>
      </c>
      <c r="R3922" t="str">
        <f>RIGHT(N3922,LEN(N3922)-SEARCH("/",N3922))</f>
        <v>plays</v>
      </c>
      <c r="S3922" s="11">
        <f>(((J3922/60)/60)/24)+DATE(1970,1,1)+(-8/24)</f>
        <v>42657.053935185184</v>
      </c>
      <c r="T3922" s="11">
        <f>(((I3922/60)/60)/24)+DATE(1970,1,1)+(-8/24)</f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>LEFT(N3923,SEARCH("/",N3923)-1)</f>
        <v>theater</v>
      </c>
      <c r="R3923" t="str">
        <f>RIGHT(N3923,LEN(N3923)-SEARCH("/",N3923))</f>
        <v>plays</v>
      </c>
      <c r="S3923" s="11">
        <f>(((J3923/60)/60)/24)+DATE(1970,1,1)+(-8/24)</f>
        <v>41926.208969907406</v>
      </c>
      <c r="T3923" s="11">
        <f>(((I3923/60)/60)/24)+DATE(1970,1,1)+(-8/24)</f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>LEFT(N3924,SEARCH("/",N3924)-1)</f>
        <v>theater</v>
      </c>
      <c r="R3924" t="str">
        <f>RIGHT(N3924,LEN(N3924)-SEARCH("/",N3924))</f>
        <v>plays</v>
      </c>
      <c r="S3924" s="11">
        <f>(((J3924/60)/60)/24)+DATE(1970,1,1)+(-8/24)</f>
        <v>42020.435300925928</v>
      </c>
      <c r="T3924" s="11">
        <f>(((I3924/60)/60)/24)+DATE(1970,1,1)+(-8/24)</f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>LEFT(N3925,SEARCH("/",N3925)-1)</f>
        <v>theater</v>
      </c>
      <c r="R3925" t="str">
        <f>RIGHT(N3925,LEN(N3925)-SEARCH("/",N3925))</f>
        <v>plays</v>
      </c>
      <c r="S3925" s="11">
        <f>(((J3925/60)/60)/24)+DATE(1970,1,1)+(-8/24)</f>
        <v>42075.646655092591</v>
      </c>
      <c r="T3925" s="11">
        <f>(((I3925/60)/60)/24)+DATE(1970,1,1)+(-8/24)</f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>LEFT(N3926,SEARCH("/",N3926)-1)</f>
        <v>theater</v>
      </c>
      <c r="R3926" t="str">
        <f>RIGHT(N3926,LEN(N3926)-SEARCH("/",N3926))</f>
        <v>plays</v>
      </c>
      <c r="S3926" s="11">
        <f>(((J3926/60)/60)/24)+DATE(1970,1,1)+(-8/24)</f>
        <v>41786.626412037032</v>
      </c>
      <c r="T3926" s="11">
        <f>(((I3926/60)/60)/24)+DATE(1970,1,1)+(-8/24)</f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>LEFT(N3927,SEARCH("/",N3927)-1)</f>
        <v>theater</v>
      </c>
      <c r="R3927" t="str">
        <f>RIGHT(N3927,LEN(N3927)-SEARCH("/",N3927))</f>
        <v>plays</v>
      </c>
      <c r="S3927" s="11">
        <f>(((J3927/60)/60)/24)+DATE(1970,1,1)+(-8/24)</f>
        <v>41820.537488425922</v>
      </c>
      <c r="T3927" s="11">
        <f>(((I3927/60)/60)/24)+DATE(1970,1,1)+(-8/24)</f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>LEFT(N3928,SEARCH("/",N3928)-1)</f>
        <v>theater</v>
      </c>
      <c r="R3928" t="str">
        <f>RIGHT(N3928,LEN(N3928)-SEARCH("/",N3928))</f>
        <v>plays</v>
      </c>
      <c r="S3928" s="11">
        <f>(((J3928/60)/60)/24)+DATE(1970,1,1)+(-8/24)</f>
        <v>41969.751712962963</v>
      </c>
      <c r="T3928" s="11">
        <f>(((I3928/60)/60)/24)+DATE(1970,1,1)+(-8/24)</f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>LEFT(N3929,SEARCH("/",N3929)-1)</f>
        <v>theater</v>
      </c>
      <c r="R3929" t="str">
        <f>RIGHT(N3929,LEN(N3929)-SEARCH("/",N3929))</f>
        <v>plays</v>
      </c>
      <c r="S3929" s="11">
        <f>(((J3929/60)/60)/24)+DATE(1970,1,1)+(-8/24)</f>
        <v>41829.934074074074</v>
      </c>
      <c r="T3929" s="11">
        <f>(((I3929/60)/60)/24)+DATE(1970,1,1)+(-8/24)</f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>LEFT(N3930,SEARCH("/",N3930)-1)</f>
        <v>theater</v>
      </c>
      <c r="R3930" t="str">
        <f>RIGHT(N3930,LEN(N3930)-SEARCH("/",N3930))</f>
        <v>plays</v>
      </c>
      <c r="S3930" s="11">
        <f>(((J3930/60)/60)/24)+DATE(1970,1,1)+(-8/24)</f>
        <v>42265.349849537037</v>
      </c>
      <c r="T3930" s="11">
        <f>(((I3930/60)/60)/24)+DATE(1970,1,1)+(-8/24)</f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>LEFT(N3931,SEARCH("/",N3931)-1)</f>
        <v>theater</v>
      </c>
      <c r="R3931" t="str">
        <f>RIGHT(N3931,LEN(N3931)-SEARCH("/",N3931))</f>
        <v>plays</v>
      </c>
      <c r="S3931" s="11">
        <f>(((J3931/60)/60)/24)+DATE(1970,1,1)+(-8/24)</f>
        <v>42601.493807870364</v>
      </c>
      <c r="T3931" s="11">
        <f>(((I3931/60)/60)/24)+DATE(1970,1,1)+(-8/24)</f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>LEFT(N3932,SEARCH("/",N3932)-1)</f>
        <v>theater</v>
      </c>
      <c r="R3932" t="str">
        <f>RIGHT(N3932,LEN(N3932)-SEARCH("/",N3932))</f>
        <v>plays</v>
      </c>
      <c r="S3932" s="11">
        <f>(((J3932/60)/60)/24)+DATE(1970,1,1)+(-8/24)</f>
        <v>42433.00541666666</v>
      </c>
      <c r="T3932" s="11">
        <f>(((I3932/60)/60)/24)+DATE(1970,1,1)+(-8/24)</f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>LEFT(N3933,SEARCH("/",N3933)-1)</f>
        <v>theater</v>
      </c>
      <c r="R3933" t="str">
        <f>RIGHT(N3933,LEN(N3933)-SEARCH("/",N3933))</f>
        <v>plays</v>
      </c>
      <c r="S3933" s="11">
        <f>(((J3933/60)/60)/24)+DATE(1970,1,1)+(-8/24)</f>
        <v>42227.818368055552</v>
      </c>
      <c r="T3933" s="11">
        <f>(((I3933/60)/60)/24)+DATE(1970,1,1)+(-8/24)</f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>LEFT(N3934,SEARCH("/",N3934)-1)</f>
        <v>theater</v>
      </c>
      <c r="R3934" t="str">
        <f>RIGHT(N3934,LEN(N3934)-SEARCH("/",N3934))</f>
        <v>plays</v>
      </c>
      <c r="S3934" s="11">
        <f>(((J3934/60)/60)/24)+DATE(1970,1,1)+(-8/24)</f>
        <v>42414.835231481477</v>
      </c>
      <c r="T3934" s="11">
        <f>(((I3934/60)/60)/24)+DATE(1970,1,1)+(-8/24)</f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>LEFT(N3935,SEARCH("/",N3935)-1)</f>
        <v>theater</v>
      </c>
      <c r="R3935" t="str">
        <f>RIGHT(N3935,LEN(N3935)-SEARCH("/",N3935))</f>
        <v>plays</v>
      </c>
      <c r="S3935" s="11">
        <f>(((J3935/60)/60)/24)+DATE(1970,1,1)+(-8/24)</f>
        <v>42538.634976851848</v>
      </c>
      <c r="T3935" s="11">
        <f>(((I3935/60)/60)/24)+DATE(1970,1,1)+(-8/24)</f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>LEFT(N3936,SEARCH("/",N3936)-1)</f>
        <v>theater</v>
      </c>
      <c r="R3936" t="str">
        <f>RIGHT(N3936,LEN(N3936)-SEARCH("/",N3936))</f>
        <v>plays</v>
      </c>
      <c r="S3936" s="11">
        <f>(((J3936/60)/60)/24)+DATE(1970,1,1)+(-8/24)</f>
        <v>42233.338414351849</v>
      </c>
      <c r="T3936" s="11">
        <f>(((I3936/60)/60)/24)+DATE(1970,1,1)+(-8/24)</f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>LEFT(N3937,SEARCH("/",N3937)-1)</f>
        <v>theater</v>
      </c>
      <c r="R3937" t="str">
        <f>RIGHT(N3937,LEN(N3937)-SEARCH("/",N3937))</f>
        <v>plays</v>
      </c>
      <c r="S3937" s="11">
        <f>(((J3937/60)/60)/24)+DATE(1970,1,1)+(-8/24)</f>
        <v>42221.323449074065</v>
      </c>
      <c r="T3937" s="11">
        <f>(((I3937/60)/60)/24)+DATE(1970,1,1)+(-8/24)</f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>LEFT(N3938,SEARCH("/",N3938)-1)</f>
        <v>theater</v>
      </c>
      <c r="R3938" t="str">
        <f>RIGHT(N3938,LEN(N3938)-SEARCH("/",N3938))</f>
        <v>plays</v>
      </c>
      <c r="S3938" s="11">
        <f>(((J3938/60)/60)/24)+DATE(1970,1,1)+(-8/24)</f>
        <v>42674.929629629631</v>
      </c>
      <c r="T3938" s="11">
        <f>(((I3938/60)/60)/24)+DATE(1970,1,1)+(-8/24)</f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>LEFT(N3939,SEARCH("/",N3939)-1)</f>
        <v>theater</v>
      </c>
      <c r="R3939" t="str">
        <f>RIGHT(N3939,LEN(N3939)-SEARCH("/",N3939))</f>
        <v>plays</v>
      </c>
      <c r="S3939" s="11">
        <f>(((J3939/60)/60)/24)+DATE(1970,1,1)+(-8/24)</f>
        <v>42534.298148148147</v>
      </c>
      <c r="T3939" s="11">
        <f>(((I3939/60)/60)/24)+DATE(1970,1,1)+(-8/24)</f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>LEFT(N3940,SEARCH("/",N3940)-1)</f>
        <v>theater</v>
      </c>
      <c r="R3940" t="str">
        <f>RIGHT(N3940,LEN(N3940)-SEARCH("/",N3940))</f>
        <v>plays</v>
      </c>
      <c r="S3940" s="11">
        <f>(((J3940/60)/60)/24)+DATE(1970,1,1)+(-8/24)</f>
        <v>42151.572384259263</v>
      </c>
      <c r="T3940" s="11">
        <f>(((I3940/60)/60)/24)+DATE(1970,1,1)+(-8/24)</f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>LEFT(N3941,SEARCH("/",N3941)-1)</f>
        <v>theater</v>
      </c>
      <c r="R3941" t="str">
        <f>RIGHT(N3941,LEN(N3941)-SEARCH("/",N3941))</f>
        <v>plays</v>
      </c>
      <c r="S3941" s="11">
        <f>(((J3941/60)/60)/24)+DATE(1970,1,1)+(-8/24)</f>
        <v>41915.066886574074</v>
      </c>
      <c r="T3941" s="11">
        <f>(((I3941/60)/60)/24)+DATE(1970,1,1)+(-8/24)</f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>LEFT(N3942,SEARCH("/",N3942)-1)</f>
        <v>theater</v>
      </c>
      <c r="R3942" t="str">
        <f>RIGHT(N3942,LEN(N3942)-SEARCH("/",N3942))</f>
        <v>plays</v>
      </c>
      <c r="S3942" s="11">
        <f>(((J3942/60)/60)/24)+DATE(1970,1,1)+(-8/24)</f>
        <v>41961.159155092588</v>
      </c>
      <c r="T3942" s="11">
        <f>(((I3942/60)/60)/24)+DATE(1970,1,1)+(-8/24)</f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>LEFT(N3943,SEARCH("/",N3943)-1)</f>
        <v>theater</v>
      </c>
      <c r="R3943" t="str">
        <f>RIGHT(N3943,LEN(N3943)-SEARCH("/",N3943))</f>
        <v>plays</v>
      </c>
      <c r="S3943" s="11">
        <f>(((J3943/60)/60)/24)+DATE(1970,1,1)+(-8/24)</f>
        <v>41940.253900462958</v>
      </c>
      <c r="T3943" s="11">
        <f>(((I3943/60)/60)/24)+DATE(1970,1,1)+(-8/24)</f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>LEFT(N3944,SEARCH("/",N3944)-1)</f>
        <v>theater</v>
      </c>
      <c r="R3944" t="str">
        <f>RIGHT(N3944,LEN(N3944)-SEARCH("/",N3944))</f>
        <v>plays</v>
      </c>
      <c r="S3944" s="11">
        <f>(((J3944/60)/60)/24)+DATE(1970,1,1)+(-8/24)</f>
        <v>42111.570763888885</v>
      </c>
      <c r="T3944" s="11">
        <f>(((I3944/60)/60)/24)+DATE(1970,1,1)+(-8/24)</f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>LEFT(N3945,SEARCH("/",N3945)-1)</f>
        <v>theater</v>
      </c>
      <c r="R3945" t="str">
        <f>RIGHT(N3945,LEN(N3945)-SEARCH("/",N3945))</f>
        <v>plays</v>
      </c>
      <c r="S3945" s="11">
        <f>(((J3945/60)/60)/24)+DATE(1970,1,1)+(-8/24)</f>
        <v>42279.445231481477</v>
      </c>
      <c r="T3945" s="11">
        <f>(((I3945/60)/60)/24)+DATE(1970,1,1)+(-8/24)</f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>LEFT(N3946,SEARCH("/",N3946)-1)</f>
        <v>theater</v>
      </c>
      <c r="R3946" t="str">
        <f>RIGHT(N3946,LEN(N3946)-SEARCH("/",N3946))</f>
        <v>plays</v>
      </c>
      <c r="S3946" s="11">
        <f>(((J3946/60)/60)/24)+DATE(1970,1,1)+(-8/24)</f>
        <v>42213.329571759255</v>
      </c>
      <c r="T3946" s="11">
        <f>(((I3946/60)/60)/24)+DATE(1970,1,1)+(-8/24)</f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>LEFT(N3947,SEARCH("/",N3947)-1)</f>
        <v>theater</v>
      </c>
      <c r="R3947" t="str">
        <f>RIGHT(N3947,LEN(N3947)-SEARCH("/",N3947))</f>
        <v>plays</v>
      </c>
      <c r="S3947" s="11">
        <f>(((J3947/60)/60)/24)+DATE(1970,1,1)+(-8/24)</f>
        <v>42109.468379629623</v>
      </c>
      <c r="T3947" s="11">
        <f>(((I3947/60)/60)/24)+DATE(1970,1,1)+(-8/24)</f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>LEFT(N3948,SEARCH("/",N3948)-1)</f>
        <v>theater</v>
      </c>
      <c r="R3948" t="str">
        <f>RIGHT(N3948,LEN(N3948)-SEARCH("/",N3948))</f>
        <v>plays</v>
      </c>
      <c r="S3948" s="11">
        <f>(((J3948/60)/60)/24)+DATE(1970,1,1)+(-8/24)</f>
        <v>42031.500254629624</v>
      </c>
      <c r="T3948" s="11">
        <f>(((I3948/60)/60)/24)+DATE(1970,1,1)+(-8/24)</f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>LEFT(N3949,SEARCH("/",N3949)-1)</f>
        <v>theater</v>
      </c>
      <c r="R3949" t="str">
        <f>RIGHT(N3949,LEN(N3949)-SEARCH("/",N3949))</f>
        <v>plays</v>
      </c>
      <c r="S3949" s="11">
        <f>(((J3949/60)/60)/24)+DATE(1970,1,1)+(-8/24)</f>
        <v>42614.809537037036</v>
      </c>
      <c r="T3949" s="11">
        <f>(((I3949/60)/60)/24)+DATE(1970,1,1)+(-8/24)</f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>LEFT(N3950,SEARCH("/",N3950)-1)</f>
        <v>theater</v>
      </c>
      <c r="R3950" t="str">
        <f>RIGHT(N3950,LEN(N3950)-SEARCH("/",N3950))</f>
        <v>plays</v>
      </c>
      <c r="S3950" s="11">
        <f>(((J3950/60)/60)/24)+DATE(1970,1,1)+(-8/24)</f>
        <v>41828.992164351846</v>
      </c>
      <c r="T3950" s="11">
        <f>(((I3950/60)/60)/24)+DATE(1970,1,1)+(-8/24)</f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>LEFT(N3951,SEARCH("/",N3951)-1)</f>
        <v>theater</v>
      </c>
      <c r="R3951" t="str">
        <f>RIGHT(N3951,LEN(N3951)-SEARCH("/",N3951))</f>
        <v>plays</v>
      </c>
      <c r="S3951" s="11">
        <f>(((J3951/60)/60)/24)+DATE(1970,1,1)+(-8/24)</f>
        <v>42015.787280092591</v>
      </c>
      <c r="T3951" s="11">
        <f>(((I3951/60)/60)/24)+DATE(1970,1,1)+(-8/24)</f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>LEFT(N3952,SEARCH("/",N3952)-1)</f>
        <v>theater</v>
      </c>
      <c r="R3952" t="str">
        <f>RIGHT(N3952,LEN(N3952)-SEARCH("/",N3952))</f>
        <v>plays</v>
      </c>
      <c r="S3952" s="11">
        <f>(((J3952/60)/60)/24)+DATE(1970,1,1)+(-8/24)</f>
        <v>42439.368981481479</v>
      </c>
      <c r="T3952" s="11">
        <f>(((I3952/60)/60)/24)+DATE(1970,1,1)+(-8/24)</f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>LEFT(N3953,SEARCH("/",N3953)-1)</f>
        <v>theater</v>
      </c>
      <c r="R3953" t="str">
        <f>RIGHT(N3953,LEN(N3953)-SEARCH("/",N3953))</f>
        <v>plays</v>
      </c>
      <c r="S3953" s="11">
        <f>(((J3953/60)/60)/24)+DATE(1970,1,1)+(-8/24)</f>
        <v>42433.492384259262</v>
      </c>
      <c r="T3953" s="11">
        <f>(((I3953/60)/60)/24)+DATE(1970,1,1)+(-8/24)</f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>LEFT(N3954,SEARCH("/",N3954)-1)</f>
        <v>theater</v>
      </c>
      <c r="R3954" t="str">
        <f>RIGHT(N3954,LEN(N3954)-SEARCH("/",N3954))</f>
        <v>plays</v>
      </c>
      <c r="S3954" s="11">
        <f>(((J3954/60)/60)/24)+DATE(1970,1,1)+(-8/24)</f>
        <v>42243.457060185181</v>
      </c>
      <c r="T3954" s="11">
        <f>(((I3954/60)/60)/24)+DATE(1970,1,1)+(-8/24)</f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>LEFT(N3955,SEARCH("/",N3955)-1)</f>
        <v>theater</v>
      </c>
      <c r="R3955" t="str">
        <f>RIGHT(N3955,LEN(N3955)-SEARCH("/",N3955))</f>
        <v>plays</v>
      </c>
      <c r="S3955" s="11">
        <f>(((J3955/60)/60)/24)+DATE(1970,1,1)+(-8/24)</f>
        <v>42549.715115740742</v>
      </c>
      <c r="T3955" s="11">
        <f>(((I3955/60)/60)/24)+DATE(1970,1,1)+(-8/24)</f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>LEFT(N3956,SEARCH("/",N3956)-1)</f>
        <v>theater</v>
      </c>
      <c r="R3956" t="str">
        <f>RIGHT(N3956,LEN(N3956)-SEARCH("/",N3956))</f>
        <v>plays</v>
      </c>
      <c r="S3956" s="11">
        <f>(((J3956/60)/60)/24)+DATE(1970,1,1)+(-8/24)</f>
        <v>41774.317870370367</v>
      </c>
      <c r="T3956" s="11">
        <f>(((I3956/60)/60)/24)+DATE(1970,1,1)+(-8/24)</f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>LEFT(N3957,SEARCH("/",N3957)-1)</f>
        <v>theater</v>
      </c>
      <c r="R3957" t="str">
        <f>RIGHT(N3957,LEN(N3957)-SEARCH("/",N3957))</f>
        <v>plays</v>
      </c>
      <c r="S3957" s="11">
        <f>(((J3957/60)/60)/24)+DATE(1970,1,1)+(-8/24)</f>
        <v>42306.515520833331</v>
      </c>
      <c r="T3957" s="11">
        <f>(((I3957/60)/60)/24)+DATE(1970,1,1)+(-8/24)</f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>LEFT(N3958,SEARCH("/",N3958)-1)</f>
        <v>theater</v>
      </c>
      <c r="R3958" t="str">
        <f>RIGHT(N3958,LEN(N3958)-SEARCH("/",N3958))</f>
        <v>plays</v>
      </c>
      <c r="S3958" s="11">
        <f>(((J3958/60)/60)/24)+DATE(1970,1,1)+(-8/24)</f>
        <v>42457.598692129628</v>
      </c>
      <c r="T3958" s="11">
        <f>(((I3958/60)/60)/24)+DATE(1970,1,1)+(-8/24)</f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>LEFT(N3959,SEARCH("/",N3959)-1)</f>
        <v>theater</v>
      </c>
      <c r="R3959" t="str">
        <f>RIGHT(N3959,LEN(N3959)-SEARCH("/",N3959))</f>
        <v>plays</v>
      </c>
      <c r="S3959" s="11">
        <f>(((J3959/60)/60)/24)+DATE(1970,1,1)+(-8/24)</f>
        <v>42513.642986111103</v>
      </c>
      <c r="T3959" s="11">
        <f>(((I3959/60)/60)/24)+DATE(1970,1,1)+(-8/24)</f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>LEFT(N3960,SEARCH("/",N3960)-1)</f>
        <v>theater</v>
      </c>
      <c r="R3960" t="str">
        <f>RIGHT(N3960,LEN(N3960)-SEARCH("/",N3960))</f>
        <v>plays</v>
      </c>
      <c r="S3960" s="11">
        <f>(((J3960/60)/60)/24)+DATE(1970,1,1)+(-8/24)</f>
        <v>41816.617037037038</v>
      </c>
      <c r="T3960" s="11">
        <f>(((I3960/60)/60)/24)+DATE(1970,1,1)+(-8/24)</f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>LEFT(N3961,SEARCH("/",N3961)-1)</f>
        <v>theater</v>
      </c>
      <c r="R3961" t="str">
        <f>RIGHT(N3961,LEN(N3961)-SEARCH("/",N3961))</f>
        <v>plays</v>
      </c>
      <c r="S3961" s="11">
        <f>(((J3961/60)/60)/24)+DATE(1970,1,1)+(-8/24)</f>
        <v>41880.455509259256</v>
      </c>
      <c r="T3961" s="11">
        <f>(((I3961/60)/60)/24)+DATE(1970,1,1)+(-8/24)</f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>LEFT(N3962,SEARCH("/",N3962)-1)</f>
        <v>theater</v>
      </c>
      <c r="R3962" t="str">
        <f>RIGHT(N3962,LEN(N3962)-SEARCH("/",N3962))</f>
        <v>plays</v>
      </c>
      <c r="S3962" s="11">
        <f>(((J3962/60)/60)/24)+DATE(1970,1,1)+(-8/24)</f>
        <v>42342.51222222222</v>
      </c>
      <c r="T3962" s="11">
        <f>(((I3962/60)/60)/24)+DATE(1970,1,1)+(-8/24)</f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>LEFT(N3963,SEARCH("/",N3963)-1)</f>
        <v>theater</v>
      </c>
      <c r="R3963" t="str">
        <f>RIGHT(N3963,LEN(N3963)-SEARCH("/",N3963))</f>
        <v>plays</v>
      </c>
      <c r="S3963" s="11">
        <f>(((J3963/60)/60)/24)+DATE(1970,1,1)+(-8/24)</f>
        <v>41745.557986111111</v>
      </c>
      <c r="T3963" s="11">
        <f>(((I3963/60)/60)/24)+DATE(1970,1,1)+(-8/24)</f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>LEFT(N3964,SEARCH("/",N3964)-1)</f>
        <v>theater</v>
      </c>
      <c r="R3964" t="str">
        <f>RIGHT(N3964,LEN(N3964)-SEARCH("/",N3964))</f>
        <v>plays</v>
      </c>
      <c r="S3964" s="11">
        <f>(((J3964/60)/60)/24)+DATE(1970,1,1)+(-8/24)</f>
        <v>42311.288124999999</v>
      </c>
      <c r="T3964" s="11">
        <f>(((I3964/60)/60)/24)+DATE(1970,1,1)+(-8/24)</f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>LEFT(N3965,SEARCH("/",N3965)-1)</f>
        <v>theater</v>
      </c>
      <c r="R3965" t="str">
        <f>RIGHT(N3965,LEN(N3965)-SEARCH("/",N3965))</f>
        <v>plays</v>
      </c>
      <c r="S3965" s="11">
        <f>(((J3965/60)/60)/24)+DATE(1970,1,1)+(-8/24)</f>
        <v>42295.820798611108</v>
      </c>
      <c r="T3965" s="11">
        <f>(((I3965/60)/60)/24)+DATE(1970,1,1)+(-8/24)</f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>LEFT(N3966,SEARCH("/",N3966)-1)</f>
        <v>theater</v>
      </c>
      <c r="R3966" t="str">
        <f>RIGHT(N3966,LEN(N3966)-SEARCH("/",N3966))</f>
        <v>plays</v>
      </c>
      <c r="S3966" s="11">
        <f>(((J3966/60)/60)/24)+DATE(1970,1,1)+(-8/24)</f>
        <v>42053.388726851852</v>
      </c>
      <c r="T3966" s="11">
        <f>(((I3966/60)/60)/24)+DATE(1970,1,1)+(-8/24)</f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>LEFT(N3967,SEARCH("/",N3967)-1)</f>
        <v>theater</v>
      </c>
      <c r="R3967" t="str">
        <f>RIGHT(N3967,LEN(N3967)-SEARCH("/",N3967))</f>
        <v>plays</v>
      </c>
      <c r="S3967" s="11">
        <f>(((J3967/60)/60)/24)+DATE(1970,1,1)+(-8/24)</f>
        <v>42413.902546296296</v>
      </c>
      <c r="T3967" s="11">
        <f>(((I3967/60)/60)/24)+DATE(1970,1,1)+(-8/24)</f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>LEFT(N3968,SEARCH("/",N3968)-1)</f>
        <v>theater</v>
      </c>
      <c r="R3968" t="str">
        <f>RIGHT(N3968,LEN(N3968)-SEARCH("/",N3968))</f>
        <v>plays</v>
      </c>
      <c r="S3968" s="11">
        <f>(((J3968/60)/60)/24)+DATE(1970,1,1)+(-8/24)</f>
        <v>41801.378217592588</v>
      </c>
      <c r="T3968" s="11">
        <f>(((I3968/60)/60)/24)+DATE(1970,1,1)+(-8/24)</f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>LEFT(N3969,SEARCH("/",N3969)-1)</f>
        <v>theater</v>
      </c>
      <c r="R3969" t="str">
        <f>RIGHT(N3969,LEN(N3969)-SEARCH("/",N3969))</f>
        <v>plays</v>
      </c>
      <c r="S3969" s="11">
        <f>(((J3969/60)/60)/24)+DATE(1970,1,1)+(-8/24)</f>
        <v>42769.957256944443</v>
      </c>
      <c r="T3969" s="11">
        <f>(((I3969/60)/60)/24)+DATE(1970,1,1)+(-8/24)</f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>LEFT(N3970,SEARCH("/",N3970)-1)</f>
        <v>theater</v>
      </c>
      <c r="R3970" t="str">
        <f>RIGHT(N3970,LEN(N3970)-SEARCH("/",N3970))</f>
        <v>plays</v>
      </c>
      <c r="S3970" s="11">
        <f>(((J3970/60)/60)/24)+DATE(1970,1,1)+(-8/24)</f>
        <v>42452.48232638889</v>
      </c>
      <c r="T3970" s="11">
        <f>(((I3970/60)/60)/24)+DATE(1970,1,1)+(-8/24)</f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>LEFT(N3971,SEARCH("/",N3971)-1)</f>
        <v>theater</v>
      </c>
      <c r="R3971" t="str">
        <f>RIGHT(N3971,LEN(N3971)-SEARCH("/",N3971))</f>
        <v>plays</v>
      </c>
      <c r="S3971" s="11">
        <f>(((J3971/60)/60)/24)+DATE(1970,1,1)+(-8/24)</f>
        <v>42601.521365740737</v>
      </c>
      <c r="T3971" s="11">
        <f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>LEFT(N3972,SEARCH("/",N3972)-1)</f>
        <v>theater</v>
      </c>
      <c r="R3972" t="str">
        <f>RIGHT(N3972,LEN(N3972)-SEARCH("/",N3972))</f>
        <v>plays</v>
      </c>
      <c r="S3972" s="11">
        <f>(((J3972/60)/60)/24)+DATE(1970,1,1)+(-8/24)</f>
        <v>42447.530219907399</v>
      </c>
      <c r="T3972" s="11">
        <f>(((I3972/60)/60)/24)+DATE(1970,1,1)+(-8/24)</f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>LEFT(N3973,SEARCH("/",N3973)-1)</f>
        <v>theater</v>
      </c>
      <c r="R3973" t="str">
        <f>RIGHT(N3973,LEN(N3973)-SEARCH("/",N3973))</f>
        <v>plays</v>
      </c>
      <c r="S3973" s="11">
        <f>(((J3973/60)/60)/24)+DATE(1970,1,1)+(-8/24)</f>
        <v>41811.202847222223</v>
      </c>
      <c r="T3973" s="11">
        <f>(((I3973/60)/60)/24)+DATE(1970,1,1)+(-8/24)</f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>LEFT(N3974,SEARCH("/",N3974)-1)</f>
        <v>theater</v>
      </c>
      <c r="R3974" t="str">
        <f>RIGHT(N3974,LEN(N3974)-SEARCH("/",N3974))</f>
        <v>plays</v>
      </c>
      <c r="S3974" s="11">
        <f>(((J3974/60)/60)/24)+DATE(1970,1,1)+(-8/24)</f>
        <v>41980.734189814808</v>
      </c>
      <c r="T3974" s="11">
        <f>(((I3974/60)/60)/24)+DATE(1970,1,1)+(-8/24)</f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>LEFT(N3975,SEARCH("/",N3975)-1)</f>
        <v>theater</v>
      </c>
      <c r="R3975" t="str">
        <f>RIGHT(N3975,LEN(N3975)-SEARCH("/",N3975))</f>
        <v>plays</v>
      </c>
      <c r="S3975" s="11">
        <f>(((J3975/60)/60)/24)+DATE(1970,1,1)+(-8/24)</f>
        <v>42469.350810185184</v>
      </c>
      <c r="T3975" s="11">
        <f>(((I3975/60)/60)/24)+DATE(1970,1,1)+(-8/24)</f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>LEFT(N3976,SEARCH("/",N3976)-1)</f>
        <v>theater</v>
      </c>
      <c r="R3976" t="str">
        <f>RIGHT(N3976,LEN(N3976)-SEARCH("/",N3976))</f>
        <v>plays</v>
      </c>
      <c r="S3976" s="11">
        <f>(((J3976/60)/60)/24)+DATE(1970,1,1)+(-8/24)</f>
        <v>42493.213518518511</v>
      </c>
      <c r="T3976" s="11">
        <f>(((I3976/60)/60)/24)+DATE(1970,1,1)+(-8/24)</f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>LEFT(N3977,SEARCH("/",N3977)-1)</f>
        <v>theater</v>
      </c>
      <c r="R3977" t="str">
        <f>RIGHT(N3977,LEN(N3977)-SEARCH("/",N3977))</f>
        <v>plays</v>
      </c>
      <c r="S3977" s="11">
        <f>(((J3977/60)/60)/24)+DATE(1970,1,1)+(-8/24)</f>
        <v>42534.533541666664</v>
      </c>
      <c r="T3977" s="11">
        <f>(((I3977/60)/60)/24)+DATE(1970,1,1)+(-8/24)</f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>LEFT(N3978,SEARCH("/",N3978)-1)</f>
        <v>theater</v>
      </c>
      <c r="R3978" t="str">
        <f>RIGHT(N3978,LEN(N3978)-SEARCH("/",N3978))</f>
        <v>plays</v>
      </c>
      <c r="S3978" s="11">
        <f>(((J3978/60)/60)/24)+DATE(1970,1,1)+(-8/24)</f>
        <v>41830.525011574071</v>
      </c>
      <c r="T3978" s="11">
        <f>(((I3978/60)/60)/24)+DATE(1970,1,1)+(-8/24)</f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>LEFT(N3979,SEARCH("/",N3979)-1)</f>
        <v>theater</v>
      </c>
      <c r="R3979" t="str">
        <f>RIGHT(N3979,LEN(N3979)-SEARCH("/",N3979))</f>
        <v>plays</v>
      </c>
      <c r="S3979" s="11">
        <f>(((J3979/60)/60)/24)+DATE(1970,1,1)+(-8/24)</f>
        <v>42543.455231481479</v>
      </c>
      <c r="T3979" s="11">
        <f>(((I3979/60)/60)/24)+DATE(1970,1,1)+(-8/24)</f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>LEFT(N3980,SEARCH("/",N3980)-1)</f>
        <v>theater</v>
      </c>
      <c r="R3980" t="str">
        <f>RIGHT(N3980,LEN(N3980)-SEARCH("/",N3980))</f>
        <v>plays</v>
      </c>
      <c r="S3980" s="11">
        <f>(((J3980/60)/60)/24)+DATE(1970,1,1)+(-8/24)</f>
        <v>41975.309641203705</v>
      </c>
      <c r="T3980" s="11">
        <f>(((I3980/60)/60)/24)+DATE(1970,1,1)+(-8/24)</f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>LEFT(N3981,SEARCH("/",N3981)-1)</f>
        <v>theater</v>
      </c>
      <c r="R3981" t="str">
        <f>RIGHT(N3981,LEN(N3981)-SEARCH("/",N3981))</f>
        <v>plays</v>
      </c>
      <c r="S3981" s="11">
        <f>(((J3981/60)/60)/24)+DATE(1970,1,1)+(-8/24)</f>
        <v>42069.570104166669</v>
      </c>
      <c r="T3981" s="11">
        <f>(((I3981/60)/60)/24)+DATE(1970,1,1)+(-8/24)</f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>LEFT(N3982,SEARCH("/",N3982)-1)</f>
        <v>theater</v>
      </c>
      <c r="R3982" t="str">
        <f>RIGHT(N3982,LEN(N3982)-SEARCH("/",N3982))</f>
        <v>plays</v>
      </c>
      <c r="S3982" s="11">
        <f>(((J3982/60)/60)/24)+DATE(1970,1,1)+(-8/24)</f>
        <v>41795.265590277777</v>
      </c>
      <c r="T3982" s="11">
        <f>(((I3982/60)/60)/24)+DATE(1970,1,1)+(-8/24)</f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>LEFT(N3983,SEARCH("/",N3983)-1)</f>
        <v>theater</v>
      </c>
      <c r="R3983" t="str">
        <f>RIGHT(N3983,LEN(N3983)-SEARCH("/",N3983))</f>
        <v>plays</v>
      </c>
      <c r="S3983" s="11">
        <f>(((J3983/60)/60)/24)+DATE(1970,1,1)+(-8/24)</f>
        <v>42507.846631944441</v>
      </c>
      <c r="T3983" s="11">
        <f>(((I3983/60)/60)/24)+DATE(1970,1,1)+(-8/24)</f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>LEFT(N3984,SEARCH("/",N3984)-1)</f>
        <v>theater</v>
      </c>
      <c r="R3984" t="str">
        <f>RIGHT(N3984,LEN(N3984)-SEARCH("/",N3984))</f>
        <v>plays</v>
      </c>
      <c r="S3984" s="11">
        <f>(((J3984/60)/60)/24)+DATE(1970,1,1)+(-8/24)</f>
        <v>42132.476620370369</v>
      </c>
      <c r="T3984" s="11">
        <f>(((I3984/60)/60)/24)+DATE(1970,1,1)+(-8/24)</f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>LEFT(N3985,SEARCH("/",N3985)-1)</f>
        <v>theater</v>
      </c>
      <c r="R3985" t="str">
        <f>RIGHT(N3985,LEN(N3985)-SEARCH("/",N3985))</f>
        <v>plays</v>
      </c>
      <c r="S3985" s="11">
        <f>(((J3985/60)/60)/24)+DATE(1970,1,1)+(-8/24)</f>
        <v>41747.536527777775</v>
      </c>
      <c r="T3985" s="11">
        <f>(((I3985/60)/60)/24)+DATE(1970,1,1)+(-8/24)</f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>LEFT(N3986,SEARCH("/",N3986)-1)</f>
        <v>theater</v>
      </c>
      <c r="R3986" t="str">
        <f>RIGHT(N3986,LEN(N3986)-SEARCH("/",N3986))</f>
        <v>plays</v>
      </c>
      <c r="S3986" s="11">
        <f>(((J3986/60)/60)/24)+DATE(1970,1,1)+(-8/24)</f>
        <v>41920.630138888882</v>
      </c>
      <c r="T3986" s="11">
        <f>(((I3986/60)/60)/24)+DATE(1970,1,1)+(-8/24)</f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>LEFT(N3987,SEARCH("/",N3987)-1)</f>
        <v>theater</v>
      </c>
      <c r="R3987" t="str">
        <f>RIGHT(N3987,LEN(N3987)-SEARCH("/",N3987))</f>
        <v>plays</v>
      </c>
      <c r="S3987" s="11">
        <f>(((J3987/60)/60)/24)+DATE(1970,1,1)+(-8/24)</f>
        <v>42399.374074074069</v>
      </c>
      <c r="T3987" s="11">
        <f>(((I3987/60)/60)/24)+DATE(1970,1,1)+(-8/24)</f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>LEFT(N3988,SEARCH("/",N3988)-1)</f>
        <v>theater</v>
      </c>
      <c r="R3988" t="str">
        <f>RIGHT(N3988,LEN(N3988)-SEARCH("/",N3988))</f>
        <v>plays</v>
      </c>
      <c r="S3988" s="11">
        <f>(((J3988/60)/60)/24)+DATE(1970,1,1)+(-8/24)</f>
        <v>42467.215208333328</v>
      </c>
      <c r="T3988" s="11">
        <f>(((I3988/60)/60)/24)+DATE(1970,1,1)+(-8/24)</f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>LEFT(N3989,SEARCH("/",N3989)-1)</f>
        <v>theater</v>
      </c>
      <c r="R3989" t="str">
        <f>RIGHT(N3989,LEN(N3989)-SEARCH("/",N3989))</f>
        <v>plays</v>
      </c>
      <c r="S3989" s="11">
        <f>(((J3989/60)/60)/24)+DATE(1970,1,1)+(-8/24)</f>
        <v>41765.591319444444</v>
      </c>
      <c r="T3989" s="11">
        <f>(((I3989/60)/60)/24)+DATE(1970,1,1)+(-8/24)</f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>LEFT(N3990,SEARCH("/",N3990)-1)</f>
        <v>theater</v>
      </c>
      <c r="R3990" t="str">
        <f>RIGHT(N3990,LEN(N3990)-SEARCH("/",N3990))</f>
        <v>plays</v>
      </c>
      <c r="S3990" s="11">
        <f>(((J3990/60)/60)/24)+DATE(1970,1,1)+(-8/24)</f>
        <v>42229.747835648144</v>
      </c>
      <c r="T3990" s="11">
        <f>(((I3990/60)/60)/24)+DATE(1970,1,1)+(-8/24)</f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>LEFT(N3991,SEARCH("/",N3991)-1)</f>
        <v>theater</v>
      </c>
      <c r="R3991" t="str">
        <f>RIGHT(N3991,LEN(N3991)-SEARCH("/",N3991))</f>
        <v>plays</v>
      </c>
      <c r="S3991" s="11">
        <f>(((J3991/60)/60)/24)+DATE(1970,1,1)+(-8/24)</f>
        <v>42286.416446759256</v>
      </c>
      <c r="T3991" s="11">
        <f>(((I3991/60)/60)/24)+DATE(1970,1,1)+(-8/24)</f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>LEFT(N3992,SEARCH("/",N3992)-1)</f>
        <v>theater</v>
      </c>
      <c r="R3992" t="str">
        <f>RIGHT(N3992,LEN(N3992)-SEARCH("/",N3992))</f>
        <v>plays</v>
      </c>
      <c r="S3992" s="11">
        <f>(((J3992/60)/60)/24)+DATE(1970,1,1)+(-8/24)</f>
        <v>42401.339039351849</v>
      </c>
      <c r="T3992" s="11">
        <f>(((I3992/60)/60)/24)+DATE(1970,1,1)+(-8/24)</f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>LEFT(N3993,SEARCH("/",N3993)-1)</f>
        <v>theater</v>
      </c>
      <c r="R3993" t="str">
        <f>RIGHT(N3993,LEN(N3993)-SEARCH("/",N3993))</f>
        <v>plays</v>
      </c>
      <c r="S3993" s="11">
        <f>(((J3993/60)/60)/24)+DATE(1970,1,1)+(-8/24)</f>
        <v>42125.311134259253</v>
      </c>
      <c r="T3993" s="11">
        <f>(((I3993/60)/60)/24)+DATE(1970,1,1)+(-8/24)</f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>LEFT(N3994,SEARCH("/",N3994)-1)</f>
        <v>theater</v>
      </c>
      <c r="R3994" t="str">
        <f>RIGHT(N3994,LEN(N3994)-SEARCH("/",N3994))</f>
        <v>plays</v>
      </c>
      <c r="S3994" s="11">
        <f>(((J3994/60)/60)/24)+DATE(1970,1,1)+(-8/24)</f>
        <v>42289.607164351844</v>
      </c>
      <c r="T3994" s="11">
        <f>(((I3994/60)/60)/24)+DATE(1970,1,1)+(-8/24)</f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>LEFT(N3995,SEARCH("/",N3995)-1)</f>
        <v>theater</v>
      </c>
      <c r="R3995" t="str">
        <f>RIGHT(N3995,LEN(N3995)-SEARCH("/",N3995))</f>
        <v>plays</v>
      </c>
      <c r="S3995" s="11">
        <f>(((J3995/60)/60)/24)+DATE(1970,1,1)+(-8/24)</f>
        <v>42107.531388888885</v>
      </c>
      <c r="T3995" s="11">
        <f>(((I3995/60)/60)/24)+DATE(1970,1,1)+(-8/24)</f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>LEFT(N3996,SEARCH("/",N3996)-1)</f>
        <v>theater</v>
      </c>
      <c r="R3996" t="str">
        <f>RIGHT(N3996,LEN(N3996)-SEARCH("/",N3996))</f>
        <v>plays</v>
      </c>
      <c r="S3996" s="11">
        <f>(((J3996/60)/60)/24)+DATE(1970,1,1)+(-8/24)</f>
        <v>41809.056597222218</v>
      </c>
      <c r="T3996" s="11">
        <f>(((I3996/60)/60)/24)+DATE(1970,1,1)+(-8/24)</f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>LEFT(N3997,SEARCH("/",N3997)-1)</f>
        <v>theater</v>
      </c>
      <c r="R3997" t="str">
        <f>RIGHT(N3997,LEN(N3997)-SEARCH("/",N3997))</f>
        <v>plays</v>
      </c>
      <c r="S3997" s="11">
        <f>(((J3997/60)/60)/24)+DATE(1970,1,1)+(-8/24)</f>
        <v>42019.350428240738</v>
      </c>
      <c r="T3997" s="11">
        <f>(((I3997/60)/60)/24)+DATE(1970,1,1)+(-8/24)</f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>LEFT(N3998,SEARCH("/",N3998)-1)</f>
        <v>theater</v>
      </c>
      <c r="R3998" t="str">
        <f>RIGHT(N3998,LEN(N3998)-SEARCH("/",N3998))</f>
        <v>plays</v>
      </c>
      <c r="S3998" s="11">
        <f>(((J3998/60)/60)/24)+DATE(1970,1,1)+(-8/24)</f>
        <v>41949.933611111104</v>
      </c>
      <c r="T3998" s="11">
        <f>(((I3998/60)/60)/24)+DATE(1970,1,1)+(-8/24)</f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>LEFT(N3999,SEARCH("/",N3999)-1)</f>
        <v>theater</v>
      </c>
      <c r="R3999" t="str">
        <f>RIGHT(N3999,LEN(N3999)-SEARCH("/",N3999))</f>
        <v>plays</v>
      </c>
      <c r="S3999" s="11">
        <f>(((J3999/60)/60)/24)+DATE(1970,1,1)+(-8/24)</f>
        <v>42069.058113425919</v>
      </c>
      <c r="T3999" s="11">
        <f>(((I3999/60)/60)/24)+DATE(1970,1,1)+(-8/24)</f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>LEFT(N4000,SEARCH("/",N4000)-1)</f>
        <v>theater</v>
      </c>
      <c r="R4000" t="str">
        <f>RIGHT(N4000,LEN(N4000)-SEARCH("/",N4000))</f>
        <v>plays</v>
      </c>
      <c r="S4000" s="11">
        <f>(((J4000/60)/60)/24)+DATE(1970,1,1)+(-8/24)</f>
        <v>42061.629930555551</v>
      </c>
      <c r="T4000" s="11">
        <f>(((I4000/60)/60)/24)+DATE(1970,1,1)+(-8/24)</f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>LEFT(N4001,SEARCH("/",N4001)-1)</f>
        <v>theater</v>
      </c>
      <c r="R4001" t="str">
        <f>RIGHT(N4001,LEN(N4001)-SEARCH("/",N4001))</f>
        <v>plays</v>
      </c>
      <c r="S4001" s="11">
        <f>(((J4001/60)/60)/24)+DATE(1970,1,1)+(-8/24)</f>
        <v>41842.495347222219</v>
      </c>
      <c r="T4001" s="11">
        <f>(((I4001/60)/60)/24)+DATE(1970,1,1)+(-8/24)</f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>LEFT(N4002,SEARCH("/",N4002)-1)</f>
        <v>theater</v>
      </c>
      <c r="R4002" t="str">
        <f>RIGHT(N4002,LEN(N4002)-SEARCH("/",N4002))</f>
        <v>plays</v>
      </c>
      <c r="S4002" s="11">
        <f>(((J4002/60)/60)/24)+DATE(1970,1,1)+(-8/24)</f>
        <v>42437.312013888884</v>
      </c>
      <c r="T4002" s="11">
        <f>(((I4002/60)/60)/24)+DATE(1970,1,1)+(-8/24)</f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>LEFT(N4003,SEARCH("/",N4003)-1)</f>
        <v>theater</v>
      </c>
      <c r="R4003" t="str">
        <f>RIGHT(N4003,LEN(N4003)-SEARCH("/",N4003))</f>
        <v>plays</v>
      </c>
      <c r="S4003" s="11">
        <f>(((J4003/60)/60)/24)+DATE(1970,1,1)+(-8/24)</f>
        <v>42775.630879629629</v>
      </c>
      <c r="T4003" s="11">
        <f>(((I4003/60)/60)/24)+DATE(1970,1,1)+(-8/24)</f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>LEFT(N4004,SEARCH("/",N4004)-1)</f>
        <v>theater</v>
      </c>
      <c r="R4004" t="str">
        <f>RIGHT(N4004,LEN(N4004)-SEARCH("/",N4004))</f>
        <v>plays</v>
      </c>
      <c r="S4004" s="11">
        <f>(((J4004/60)/60)/24)+DATE(1970,1,1)+(-8/24)</f>
        <v>41878.710196759253</v>
      </c>
      <c r="T4004" s="11">
        <f>(((I4004/60)/60)/24)+DATE(1970,1,1)+(-8/24)</f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>LEFT(N4005,SEARCH("/",N4005)-1)</f>
        <v>theater</v>
      </c>
      <c r="R4005" t="str">
        <f>RIGHT(N4005,LEN(N4005)-SEARCH("/",N4005))</f>
        <v>plays</v>
      </c>
      <c r="S4005" s="11">
        <f>(((J4005/60)/60)/24)+DATE(1970,1,1)+(-8/24)</f>
        <v>42020.254016203697</v>
      </c>
      <c r="T4005" s="11">
        <f>(((I4005/60)/60)/24)+DATE(1970,1,1)+(-8/24)</f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>LEFT(N4006,SEARCH("/",N4006)-1)</f>
        <v>theater</v>
      </c>
      <c r="R4006" t="str">
        <f>RIGHT(N4006,LEN(N4006)-SEARCH("/",N4006))</f>
        <v>plays</v>
      </c>
      <c r="S4006" s="11">
        <f>(((J4006/60)/60)/24)+DATE(1970,1,1)+(-8/24)</f>
        <v>41889.829363425924</v>
      </c>
      <c r="T4006" s="11">
        <f>(((I4006/60)/60)/24)+DATE(1970,1,1)+(-8/24)</f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>LEFT(N4007,SEARCH("/",N4007)-1)</f>
        <v>theater</v>
      </c>
      <c r="R4007" t="str">
        <f>RIGHT(N4007,LEN(N4007)-SEARCH("/",N4007))</f>
        <v>plays</v>
      </c>
      <c r="S4007" s="11">
        <f>(((J4007/60)/60)/24)+DATE(1970,1,1)+(-8/24)</f>
        <v>41872.474363425921</v>
      </c>
      <c r="T4007" s="11">
        <f>(((I4007/60)/60)/24)+DATE(1970,1,1)+(-8/24)</f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>LEFT(N4008,SEARCH("/",N4008)-1)</f>
        <v>theater</v>
      </c>
      <c r="R4008" t="str">
        <f>RIGHT(N4008,LEN(N4008)-SEARCH("/",N4008))</f>
        <v>plays</v>
      </c>
      <c r="S4008" s="11">
        <f>(((J4008/60)/60)/24)+DATE(1970,1,1)+(-8/24)</f>
        <v>42391.439664351848</v>
      </c>
      <c r="T4008" s="11">
        <f>(((I4008/60)/60)/24)+DATE(1970,1,1)+(-8/24)</f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>LEFT(N4009,SEARCH("/",N4009)-1)</f>
        <v>theater</v>
      </c>
      <c r="R4009" t="str">
        <f>RIGHT(N4009,LEN(N4009)-SEARCH("/",N4009))</f>
        <v>plays</v>
      </c>
      <c r="S4009" s="11">
        <f>(((J4009/60)/60)/24)+DATE(1970,1,1)+(-8/24)</f>
        <v>41848.439594907402</v>
      </c>
      <c r="T4009" s="11">
        <f>(((I4009/60)/60)/24)+DATE(1970,1,1)+(-8/24)</f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>LEFT(N4010,SEARCH("/",N4010)-1)</f>
        <v>theater</v>
      </c>
      <c r="R4010" t="str">
        <f>RIGHT(N4010,LEN(N4010)-SEARCH("/",N4010))</f>
        <v>plays</v>
      </c>
      <c r="S4010" s="11">
        <f>(((J4010/60)/60)/24)+DATE(1970,1,1)+(-8/24)</f>
        <v>42177.630868055552</v>
      </c>
      <c r="T4010" s="11">
        <f>(((I4010/60)/60)/24)+DATE(1970,1,1)+(-8/24)</f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>LEFT(N4011,SEARCH("/",N4011)-1)</f>
        <v>theater</v>
      </c>
      <c r="R4011" t="str">
        <f>RIGHT(N4011,LEN(N4011)-SEARCH("/",N4011))</f>
        <v>plays</v>
      </c>
      <c r="S4011" s="11">
        <f>(((J4011/60)/60)/24)+DATE(1970,1,1)+(-8/24)</f>
        <v>41851.367592592593</v>
      </c>
      <c r="T4011" s="11">
        <f>(((I4011/60)/60)/24)+DATE(1970,1,1)+(-8/24)</f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>LEFT(N4012,SEARCH("/",N4012)-1)</f>
        <v>theater</v>
      </c>
      <c r="R4012" t="str">
        <f>RIGHT(N4012,LEN(N4012)-SEARCH("/",N4012))</f>
        <v>plays</v>
      </c>
      <c r="S4012" s="11">
        <f>(((J4012/60)/60)/24)+DATE(1970,1,1)+(-8/24)</f>
        <v>41921.437106481477</v>
      </c>
      <c r="T4012" s="11">
        <f>(((I4012/60)/60)/24)+DATE(1970,1,1)+(-8/24)</f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>LEFT(N4013,SEARCH("/",N4013)-1)</f>
        <v>theater</v>
      </c>
      <c r="R4013" t="str">
        <f>RIGHT(N4013,LEN(N4013)-SEARCH("/",N4013))</f>
        <v>plays</v>
      </c>
      <c r="S4013" s="11">
        <f>(((J4013/60)/60)/24)+DATE(1970,1,1)+(-8/24)</f>
        <v>42002.211550925924</v>
      </c>
      <c r="T4013" s="11">
        <f>(((I4013/60)/60)/24)+DATE(1970,1,1)+(-8/24)</f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>LEFT(N4014,SEARCH("/",N4014)-1)</f>
        <v>theater</v>
      </c>
      <c r="R4014" t="str">
        <f>RIGHT(N4014,LEN(N4014)-SEARCH("/",N4014))</f>
        <v>plays</v>
      </c>
      <c r="S4014" s="11">
        <f>(((J4014/60)/60)/24)+DATE(1970,1,1)+(-8/24)</f>
        <v>42096.211215277777</v>
      </c>
      <c r="T4014" s="11">
        <f>(((I4014/60)/60)/24)+DATE(1970,1,1)+(-8/24)</f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>LEFT(N4015,SEARCH("/",N4015)-1)</f>
        <v>theater</v>
      </c>
      <c r="R4015" t="str">
        <f>RIGHT(N4015,LEN(N4015)-SEARCH("/",N4015))</f>
        <v>plays</v>
      </c>
      <c r="S4015" s="11">
        <f>(((J4015/60)/60)/24)+DATE(1970,1,1)+(-8/24)</f>
        <v>42020.967858796292</v>
      </c>
      <c r="T4015" s="11">
        <f>(((I4015/60)/60)/24)+DATE(1970,1,1)+(-8/24)</f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>LEFT(N4016,SEARCH("/",N4016)-1)</f>
        <v>theater</v>
      </c>
      <c r="R4016" t="str">
        <f>RIGHT(N4016,LEN(N4016)-SEARCH("/",N4016))</f>
        <v>plays</v>
      </c>
      <c r="S4016" s="11">
        <f>(((J4016/60)/60)/24)+DATE(1970,1,1)+(-8/24)</f>
        <v>42418.912835648145</v>
      </c>
      <c r="T4016" s="11">
        <f>(((I4016/60)/60)/24)+DATE(1970,1,1)+(-8/24)</f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>LEFT(N4017,SEARCH("/",N4017)-1)</f>
        <v>theater</v>
      </c>
      <c r="R4017" t="str">
        <f>RIGHT(N4017,LEN(N4017)-SEARCH("/",N4017))</f>
        <v>plays</v>
      </c>
      <c r="S4017" s="11">
        <f>(((J4017/60)/60)/24)+DATE(1970,1,1)+(-8/24)</f>
        <v>42174.447488425918</v>
      </c>
      <c r="T4017" s="11">
        <f>(((I4017/60)/60)/24)+DATE(1970,1,1)+(-8/24)</f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>LEFT(N4018,SEARCH("/",N4018)-1)</f>
        <v>theater</v>
      </c>
      <c r="R4018" t="str">
        <f>RIGHT(N4018,LEN(N4018)-SEARCH("/",N4018))</f>
        <v>plays</v>
      </c>
      <c r="S4018" s="11">
        <f>(((J4018/60)/60)/24)+DATE(1970,1,1)+(-8/24)</f>
        <v>41869.539351851847</v>
      </c>
      <c r="T4018" s="11">
        <f>(((I4018/60)/60)/24)+DATE(1970,1,1)+(-8/24)</f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>LEFT(N4019,SEARCH("/",N4019)-1)</f>
        <v>theater</v>
      </c>
      <c r="R4019" t="str">
        <f>RIGHT(N4019,LEN(N4019)-SEARCH("/",N4019))</f>
        <v>plays</v>
      </c>
      <c r="S4019" s="11">
        <f>(((J4019/60)/60)/24)+DATE(1970,1,1)+(-8/24)</f>
        <v>41856.338819444441</v>
      </c>
      <c r="T4019" s="11">
        <f>(((I4019/60)/60)/24)+DATE(1970,1,1)+(-8/24)</f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>LEFT(N4020,SEARCH("/",N4020)-1)</f>
        <v>theater</v>
      </c>
      <c r="R4020" t="str">
        <f>RIGHT(N4020,LEN(N4020)-SEARCH("/",N4020))</f>
        <v>plays</v>
      </c>
      <c r="S4020" s="11">
        <f>(((J4020/60)/60)/24)+DATE(1970,1,1)+(-8/24)</f>
        <v>42620.577638888884</v>
      </c>
      <c r="T4020" s="11">
        <f>(((I4020/60)/60)/24)+DATE(1970,1,1)+(-8/24)</f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>LEFT(N4021,SEARCH("/",N4021)-1)</f>
        <v>theater</v>
      </c>
      <c r="R4021" t="str">
        <f>RIGHT(N4021,LEN(N4021)-SEARCH("/",N4021))</f>
        <v>plays</v>
      </c>
      <c r="S4021" s="11">
        <f>(((J4021/60)/60)/24)+DATE(1970,1,1)+(-8/24)</f>
        <v>42417.342546296299</v>
      </c>
      <c r="T4021" s="11">
        <f>(((I4021/60)/60)/24)+DATE(1970,1,1)+(-8/24)</f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>LEFT(N4022,SEARCH("/",N4022)-1)</f>
        <v>theater</v>
      </c>
      <c r="R4022" t="str">
        <f>RIGHT(N4022,LEN(N4022)-SEARCH("/",N4022))</f>
        <v>plays</v>
      </c>
      <c r="S4022" s="11">
        <f>(((J4022/60)/60)/24)+DATE(1970,1,1)+(-8/24)</f>
        <v>42056.857627314814</v>
      </c>
      <c r="T4022" s="11">
        <f>(((I4022/60)/60)/24)+DATE(1970,1,1)+(-8/24)</f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>LEFT(N4023,SEARCH("/",N4023)-1)</f>
        <v>theater</v>
      </c>
      <c r="R4023" t="str">
        <f>RIGHT(N4023,LEN(N4023)-SEARCH("/",N4023))</f>
        <v>plays</v>
      </c>
      <c r="S4023" s="11">
        <f>(((J4023/60)/60)/24)+DATE(1970,1,1)+(-8/24)</f>
        <v>41878.578217592592</v>
      </c>
      <c r="T4023" s="11">
        <f>(((I4023/60)/60)/24)+DATE(1970,1,1)+(-8/24)</f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>LEFT(N4024,SEARCH("/",N4024)-1)</f>
        <v>theater</v>
      </c>
      <c r="R4024" t="str">
        <f>RIGHT(N4024,LEN(N4024)-SEARCH("/",N4024))</f>
        <v>plays</v>
      </c>
      <c r="S4024" s="11">
        <f>(((J4024/60)/60)/24)+DATE(1970,1,1)+(-8/24)</f>
        <v>41990.250775462955</v>
      </c>
      <c r="T4024" s="11">
        <f>(((I4024/60)/60)/24)+DATE(1970,1,1)+(-8/24)</f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>LEFT(N4025,SEARCH("/",N4025)-1)</f>
        <v>theater</v>
      </c>
      <c r="R4025" t="str">
        <f>RIGHT(N4025,LEN(N4025)-SEARCH("/",N4025))</f>
        <v>plays</v>
      </c>
      <c r="S4025" s="11">
        <f>(((J4025/60)/60)/24)+DATE(1970,1,1)+(-8/24)</f>
        <v>42408.666238425918</v>
      </c>
      <c r="T4025" s="11">
        <f>(((I4025/60)/60)/24)+DATE(1970,1,1)+(-8/24)</f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>LEFT(N4026,SEARCH("/",N4026)-1)</f>
        <v>theater</v>
      </c>
      <c r="R4026" t="str">
        <f>RIGHT(N4026,LEN(N4026)-SEARCH("/",N4026))</f>
        <v>plays</v>
      </c>
      <c r="S4026" s="11">
        <f>(((J4026/60)/60)/24)+DATE(1970,1,1)+(-8/24)</f>
        <v>42217.336770833332</v>
      </c>
      <c r="T4026" s="11">
        <f>(((I4026/60)/60)/24)+DATE(1970,1,1)+(-8/24)</f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>LEFT(N4027,SEARCH("/",N4027)-1)</f>
        <v>theater</v>
      </c>
      <c r="R4027" t="str">
        <f>RIGHT(N4027,LEN(N4027)-SEARCH("/",N4027))</f>
        <v>plays</v>
      </c>
      <c r="S4027" s="11">
        <f>(((J4027/60)/60)/24)+DATE(1970,1,1)+(-8/24)</f>
        <v>42150.904351851852</v>
      </c>
      <c r="T4027" s="11">
        <f>(((I4027/60)/60)/24)+DATE(1970,1,1)+(-8/24)</f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>LEFT(N4028,SEARCH("/",N4028)-1)</f>
        <v>theater</v>
      </c>
      <c r="R4028" t="str">
        <f>RIGHT(N4028,LEN(N4028)-SEARCH("/",N4028))</f>
        <v>plays</v>
      </c>
      <c r="S4028" s="11">
        <f>(((J4028/60)/60)/24)+DATE(1970,1,1)+(-8/24)</f>
        <v>42282.322210648148</v>
      </c>
      <c r="T4028" s="11">
        <f>(((I4028/60)/60)/24)+DATE(1970,1,1)+(-8/24)</f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>LEFT(N4029,SEARCH("/",N4029)-1)</f>
        <v>theater</v>
      </c>
      <c r="R4029" t="str">
        <f>RIGHT(N4029,LEN(N4029)-SEARCH("/",N4029))</f>
        <v>plays</v>
      </c>
      <c r="S4029" s="11">
        <f>(((J4029/60)/60)/24)+DATE(1970,1,1)+(-8/24)</f>
        <v>42768.637511574074</v>
      </c>
      <c r="T4029" s="11">
        <f>(((I4029/60)/60)/24)+DATE(1970,1,1)+(-8/24)</f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>LEFT(N4030,SEARCH("/",N4030)-1)</f>
        <v>theater</v>
      </c>
      <c r="R4030" t="str">
        <f>RIGHT(N4030,LEN(N4030)-SEARCH("/",N4030))</f>
        <v>plays</v>
      </c>
      <c r="S4030" s="11">
        <f>(((J4030/60)/60)/24)+DATE(1970,1,1)+(-8/24)</f>
        <v>41765.605324074073</v>
      </c>
      <c r="T4030" s="11">
        <f>(((I4030/60)/60)/24)+DATE(1970,1,1)+(-8/24)</f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>LEFT(N4031,SEARCH("/",N4031)-1)</f>
        <v>theater</v>
      </c>
      <c r="R4031" t="str">
        <f>RIGHT(N4031,LEN(N4031)-SEARCH("/",N4031))</f>
        <v>plays</v>
      </c>
      <c r="S4031" s="11">
        <f>(((J4031/60)/60)/24)+DATE(1970,1,1)+(-8/24)</f>
        <v>42321.691782407412</v>
      </c>
      <c r="T4031" s="11">
        <f>(((I4031/60)/60)/24)+DATE(1970,1,1)+(-8/24)</f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>LEFT(N4032,SEARCH("/",N4032)-1)</f>
        <v>theater</v>
      </c>
      <c r="R4032" t="str">
        <f>RIGHT(N4032,LEN(N4032)-SEARCH("/",N4032))</f>
        <v>plays</v>
      </c>
      <c r="S4032" s="11">
        <f>(((J4032/60)/60)/24)+DATE(1970,1,1)+(-8/24)</f>
        <v>42374.321747685179</v>
      </c>
      <c r="T4032" s="11">
        <f>(((I4032/60)/60)/24)+DATE(1970,1,1)+(-8/24)</f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>LEFT(N4033,SEARCH("/",N4033)-1)</f>
        <v>theater</v>
      </c>
      <c r="R4033" t="str">
        <f>RIGHT(N4033,LEN(N4033)-SEARCH("/",N4033))</f>
        <v>plays</v>
      </c>
      <c r="S4033" s="11">
        <f>(((J4033/60)/60)/24)+DATE(1970,1,1)+(-8/24)</f>
        <v>41941.251898148148</v>
      </c>
      <c r="T4033" s="11">
        <f>(((I4033/60)/60)/24)+DATE(1970,1,1)+(-8/24)</f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>LEFT(N4034,SEARCH("/",N4034)-1)</f>
        <v>theater</v>
      </c>
      <c r="R4034" t="str">
        <f>RIGHT(N4034,LEN(N4034)-SEARCH("/",N4034))</f>
        <v>plays</v>
      </c>
      <c r="S4034" s="11">
        <f>(((J4034/60)/60)/24)+DATE(1970,1,1)+(-8/24)</f>
        <v>42293.47587962963</v>
      </c>
      <c r="T4034" s="11">
        <f>(((I4034/60)/60)/24)+DATE(1970,1,1)+(-8/24)</f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>LEFT(N4035,SEARCH("/",N4035)-1)</f>
        <v>theater</v>
      </c>
      <c r="R4035" t="str">
        <f>RIGHT(N4035,LEN(N4035)-SEARCH("/",N4035))</f>
        <v>plays</v>
      </c>
      <c r="S4035" s="11">
        <f>(((J4035/60)/60)/24)+DATE(1970,1,1)+(-8/24)</f>
        <v>42613.93546296296</v>
      </c>
      <c r="T4035" s="11">
        <f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>LEFT(N4036,SEARCH("/",N4036)-1)</f>
        <v>theater</v>
      </c>
      <c r="R4036" t="str">
        <f>RIGHT(N4036,LEN(N4036)-SEARCH("/",N4036))</f>
        <v>plays</v>
      </c>
      <c r="S4036" s="11">
        <f>(((J4036/60)/60)/24)+DATE(1970,1,1)+(-8/24)</f>
        <v>42067.614004629628</v>
      </c>
      <c r="T4036" s="11">
        <f>(((I4036/60)/60)/24)+DATE(1970,1,1)+(-8/24)</f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>LEFT(N4037,SEARCH("/",N4037)-1)</f>
        <v>theater</v>
      </c>
      <c r="R4037" t="str">
        <f>RIGHT(N4037,LEN(N4037)-SEARCH("/",N4037))</f>
        <v>plays</v>
      </c>
      <c r="S4037" s="11">
        <f>(((J4037/60)/60)/24)+DATE(1970,1,1)+(-8/24)</f>
        <v>41903.549618055549</v>
      </c>
      <c r="T4037" s="11">
        <f>(((I4037/60)/60)/24)+DATE(1970,1,1)+(-8/24)</f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>LEFT(N4038,SEARCH("/",N4038)-1)</f>
        <v>theater</v>
      </c>
      <c r="R4038" t="str">
        <f>RIGHT(N4038,LEN(N4038)-SEARCH("/",N4038))</f>
        <v>plays</v>
      </c>
      <c r="S4038" s="11">
        <f>(((J4038/60)/60)/24)+DATE(1970,1,1)+(-8/24)</f>
        <v>41804.603749999995</v>
      </c>
      <c r="T4038" s="11">
        <f>(((I4038/60)/60)/24)+DATE(1970,1,1)+(-8/24)</f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>LEFT(N4039,SEARCH("/",N4039)-1)</f>
        <v>theater</v>
      </c>
      <c r="R4039" t="str">
        <f>RIGHT(N4039,LEN(N4039)-SEARCH("/",N4039))</f>
        <v>plays</v>
      </c>
      <c r="S4039" s="11">
        <f>(((J4039/60)/60)/24)+DATE(1970,1,1)+(-8/24)</f>
        <v>42496.737442129634</v>
      </c>
      <c r="T4039" s="11">
        <f>(((I4039/60)/60)/24)+DATE(1970,1,1)+(-8/24)</f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>LEFT(N4040,SEARCH("/",N4040)-1)</f>
        <v>theater</v>
      </c>
      <c r="R4040" t="str">
        <f>RIGHT(N4040,LEN(N4040)-SEARCH("/",N4040))</f>
        <v>plays</v>
      </c>
      <c r="S4040" s="11">
        <f>(((J4040/60)/60)/24)+DATE(1970,1,1)+(-8/24)</f>
        <v>41869.46539351852</v>
      </c>
      <c r="T4040" s="11">
        <f>(((I4040/60)/60)/24)+DATE(1970,1,1)+(-8/24)</f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>LEFT(N4041,SEARCH("/",N4041)-1)</f>
        <v>theater</v>
      </c>
      <c r="R4041" t="str">
        <f>RIGHT(N4041,LEN(N4041)-SEARCH("/",N4041))</f>
        <v>plays</v>
      </c>
      <c r="S4041" s="11">
        <f>(((J4041/60)/60)/24)+DATE(1970,1,1)+(-8/24)</f>
        <v>42305.337581018517</v>
      </c>
      <c r="T4041" s="11">
        <f>(((I4041/60)/60)/24)+DATE(1970,1,1)+(-8/24)</f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>LEFT(N4042,SEARCH("/",N4042)-1)</f>
        <v>theater</v>
      </c>
      <c r="R4042" t="str">
        <f>RIGHT(N4042,LEN(N4042)-SEARCH("/",N4042))</f>
        <v>plays</v>
      </c>
      <c r="S4042" s="11">
        <f>(((J4042/60)/60)/24)+DATE(1970,1,1)+(-8/24)</f>
        <v>42143.898194444446</v>
      </c>
      <c r="T4042" s="11">
        <f>(((I4042/60)/60)/24)+DATE(1970,1,1)+(-8/24)</f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>LEFT(N4043,SEARCH("/",N4043)-1)</f>
        <v>theater</v>
      </c>
      <c r="R4043" t="str">
        <f>RIGHT(N4043,LEN(N4043)-SEARCH("/",N4043))</f>
        <v>plays</v>
      </c>
      <c r="S4043" s="11">
        <f>(((J4043/60)/60)/24)+DATE(1970,1,1)+(-8/24)</f>
        <v>42559.140671296293</v>
      </c>
      <c r="T4043" s="11">
        <f>(((I4043/60)/60)/24)+DATE(1970,1,1)+(-8/24)</f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>LEFT(N4044,SEARCH("/",N4044)-1)</f>
        <v>theater</v>
      </c>
      <c r="R4044" t="str">
        <f>RIGHT(N4044,LEN(N4044)-SEARCH("/",N4044))</f>
        <v>plays</v>
      </c>
      <c r="S4044" s="11">
        <f>(((J4044/60)/60)/24)+DATE(1970,1,1)+(-8/24)</f>
        <v>41994.750740740739</v>
      </c>
      <c r="T4044" s="11">
        <f>(((I4044/60)/60)/24)+DATE(1970,1,1)+(-8/24)</f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>LEFT(N4045,SEARCH("/",N4045)-1)</f>
        <v>theater</v>
      </c>
      <c r="R4045" t="str">
        <f>RIGHT(N4045,LEN(N4045)-SEARCH("/",N4045))</f>
        <v>plays</v>
      </c>
      <c r="S4045" s="11">
        <f>(((J4045/60)/60)/24)+DATE(1970,1,1)+(-8/24)</f>
        <v>41948.624131944445</v>
      </c>
      <c r="T4045" s="11">
        <f>(((I4045/60)/60)/24)+DATE(1970,1,1)+(-8/24)</f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>LEFT(N4046,SEARCH("/",N4046)-1)</f>
        <v>theater</v>
      </c>
      <c r="R4046" t="str">
        <f>RIGHT(N4046,LEN(N4046)-SEARCH("/",N4046))</f>
        <v>plays</v>
      </c>
      <c r="S4046" s="11">
        <f>(((J4046/60)/60)/24)+DATE(1970,1,1)+(-8/24)</f>
        <v>42073.886365740742</v>
      </c>
      <c r="T4046" s="11">
        <f>(((I4046/60)/60)/24)+DATE(1970,1,1)+(-8/24)</f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>LEFT(N4047,SEARCH("/",N4047)-1)</f>
        <v>theater</v>
      </c>
      <c r="R4047" t="str">
        <f>RIGHT(N4047,LEN(N4047)-SEARCH("/",N4047))</f>
        <v>plays</v>
      </c>
      <c r="S4047" s="11">
        <f>(((J4047/60)/60)/24)+DATE(1970,1,1)+(-8/24)</f>
        <v>41841.867928240739</v>
      </c>
      <c r="T4047" s="11">
        <f>(((I4047/60)/60)/24)+DATE(1970,1,1)+(-8/24)</f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>LEFT(N4048,SEARCH("/",N4048)-1)</f>
        <v>theater</v>
      </c>
      <c r="R4048" t="str">
        <f>RIGHT(N4048,LEN(N4048)-SEARCH("/",N4048))</f>
        <v>plays</v>
      </c>
      <c r="S4048" s="11">
        <f>(((J4048/60)/60)/24)+DATE(1970,1,1)+(-8/24)</f>
        <v>41904.317245370366</v>
      </c>
      <c r="T4048" s="11">
        <f>(((I4048/60)/60)/24)+DATE(1970,1,1)+(-8/24)</f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>LEFT(N4049,SEARCH("/",N4049)-1)</f>
        <v>theater</v>
      </c>
      <c r="R4049" t="str">
        <f>RIGHT(N4049,LEN(N4049)-SEARCH("/",N4049))</f>
        <v>plays</v>
      </c>
      <c r="S4049" s="11">
        <f>(((J4049/60)/60)/24)+DATE(1970,1,1)+(-8/24)</f>
        <v>41990.689155092587</v>
      </c>
      <c r="T4049" s="11">
        <f>(((I4049/60)/60)/24)+DATE(1970,1,1)+(-8/24)</f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>LEFT(N4050,SEARCH("/",N4050)-1)</f>
        <v>theater</v>
      </c>
      <c r="R4050" t="str">
        <f>RIGHT(N4050,LEN(N4050)-SEARCH("/",N4050))</f>
        <v>plays</v>
      </c>
      <c r="S4050" s="11">
        <f>(((J4050/60)/60)/24)+DATE(1970,1,1)+(-8/24)</f>
        <v>42436.175775462958</v>
      </c>
      <c r="T4050" s="11">
        <f>(((I4050/60)/60)/24)+DATE(1970,1,1)+(-8/24)</f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>LEFT(N4051,SEARCH("/",N4051)-1)</f>
        <v>theater</v>
      </c>
      <c r="R4051" t="str">
        <f>RIGHT(N4051,LEN(N4051)-SEARCH("/",N4051))</f>
        <v>plays</v>
      </c>
      <c r="S4051" s="11">
        <f>(((J4051/60)/60)/24)+DATE(1970,1,1)+(-8/24)</f>
        <v>42169.625173611108</v>
      </c>
      <c r="T4051" s="11">
        <f>(((I4051/60)/60)/24)+DATE(1970,1,1)+(-8/24)</f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>LEFT(N4052,SEARCH("/",N4052)-1)</f>
        <v>theater</v>
      </c>
      <c r="R4052" t="str">
        <f>RIGHT(N4052,LEN(N4052)-SEARCH("/",N4052))</f>
        <v>plays</v>
      </c>
      <c r="S4052" s="11">
        <f>(((J4052/60)/60)/24)+DATE(1970,1,1)+(-8/24)</f>
        <v>41905.303136574068</v>
      </c>
      <c r="T4052" s="11">
        <f>(((I4052/60)/60)/24)+DATE(1970,1,1)+(-8/24)</f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>LEFT(N4053,SEARCH("/",N4053)-1)</f>
        <v>theater</v>
      </c>
      <c r="R4053" t="str">
        <f>RIGHT(N4053,LEN(N4053)-SEARCH("/",N4053))</f>
        <v>plays</v>
      </c>
      <c r="S4053" s="11">
        <f>(((J4053/60)/60)/24)+DATE(1970,1,1)+(-8/24)</f>
        <v>41761.476817129631</v>
      </c>
      <c r="T4053" s="11">
        <f>(((I4053/60)/60)/24)+DATE(1970,1,1)+(-8/24)</f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>LEFT(N4054,SEARCH("/",N4054)-1)</f>
        <v>theater</v>
      </c>
      <c r="R4054" t="str">
        <f>RIGHT(N4054,LEN(N4054)-SEARCH("/",N4054))</f>
        <v>plays</v>
      </c>
      <c r="S4054" s="11">
        <f>(((J4054/60)/60)/24)+DATE(1970,1,1)+(-8/24)</f>
        <v>41865.545324074068</v>
      </c>
      <c r="T4054" s="11">
        <f>(((I4054/60)/60)/24)+DATE(1970,1,1)+(-8/24)</f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>LEFT(N4055,SEARCH("/",N4055)-1)</f>
        <v>theater</v>
      </c>
      <c r="R4055" t="str">
        <f>RIGHT(N4055,LEN(N4055)-SEARCH("/",N4055))</f>
        <v>plays</v>
      </c>
      <c r="S4055" s="11">
        <f>(((J4055/60)/60)/24)+DATE(1970,1,1)+(-8/24)</f>
        <v>41928.356805555552</v>
      </c>
      <c r="T4055" s="11">
        <f>(((I4055/60)/60)/24)+DATE(1970,1,1)+(-8/24)</f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>LEFT(N4056,SEARCH("/",N4056)-1)</f>
        <v>theater</v>
      </c>
      <c r="R4056" t="str">
        <f>RIGHT(N4056,LEN(N4056)-SEARCH("/",N4056))</f>
        <v>plays</v>
      </c>
      <c r="S4056" s="11">
        <f>(((J4056/60)/60)/24)+DATE(1970,1,1)+(-8/24)</f>
        <v>42613.507928240739</v>
      </c>
      <c r="T4056" s="11">
        <f>(((I4056/60)/60)/24)+DATE(1970,1,1)+(-8/24)</f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>LEFT(N4057,SEARCH("/",N4057)-1)</f>
        <v>theater</v>
      </c>
      <c r="R4057" t="str">
        <f>RIGHT(N4057,LEN(N4057)-SEARCH("/",N4057))</f>
        <v>plays</v>
      </c>
      <c r="S4057" s="11">
        <f>(((J4057/60)/60)/24)+DATE(1970,1,1)+(-8/24)</f>
        <v>41779.31517361111</v>
      </c>
      <c r="T4057" s="11">
        <f>(((I4057/60)/60)/24)+DATE(1970,1,1)+(-8/24)</f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>LEFT(N4058,SEARCH("/",N4058)-1)</f>
        <v>theater</v>
      </c>
      <c r="R4058" t="str">
        <f>RIGHT(N4058,LEN(N4058)-SEARCH("/",N4058))</f>
        <v>plays</v>
      </c>
      <c r="S4058" s="11">
        <f>(((J4058/60)/60)/24)+DATE(1970,1,1)+(-8/24)</f>
        <v>42534.599988425929</v>
      </c>
      <c r="T4058" s="11">
        <f>(((I4058/60)/60)/24)+DATE(1970,1,1)+(-8/24)</f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>LEFT(N4059,SEARCH("/",N4059)-1)</f>
        <v>theater</v>
      </c>
      <c r="R4059" t="str">
        <f>RIGHT(N4059,LEN(N4059)-SEARCH("/",N4059))</f>
        <v>plays</v>
      </c>
      <c r="S4059" s="11">
        <f>(((J4059/60)/60)/24)+DATE(1970,1,1)+(-8/24)</f>
        <v>42310.635185185187</v>
      </c>
      <c r="T4059" s="11">
        <f>(((I4059/60)/60)/24)+DATE(1970,1,1)+(-8/24)</f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>LEFT(N4060,SEARCH("/",N4060)-1)</f>
        <v>theater</v>
      </c>
      <c r="R4060" t="str">
        <f>RIGHT(N4060,LEN(N4060)-SEARCH("/",N4060))</f>
        <v>plays</v>
      </c>
      <c r="S4060" s="11">
        <f>(((J4060/60)/60)/24)+DATE(1970,1,1)+(-8/24)</f>
        <v>42445.727361111109</v>
      </c>
      <c r="T4060" s="11">
        <f>(((I4060/60)/60)/24)+DATE(1970,1,1)+(-8/24)</f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>LEFT(N4061,SEARCH("/",N4061)-1)</f>
        <v>theater</v>
      </c>
      <c r="R4061" t="str">
        <f>RIGHT(N4061,LEN(N4061)-SEARCH("/",N4061))</f>
        <v>plays</v>
      </c>
      <c r="S4061" s="11">
        <f>(((J4061/60)/60)/24)+DATE(1970,1,1)+(-8/24)</f>
        <v>41866.307314814811</v>
      </c>
      <c r="T4061" s="11">
        <f>(((I4061/60)/60)/24)+DATE(1970,1,1)+(-8/24)</f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>LEFT(N4062,SEARCH("/",N4062)-1)</f>
        <v>theater</v>
      </c>
      <c r="R4062" t="str">
        <f>RIGHT(N4062,LEN(N4062)-SEARCH("/",N4062))</f>
        <v>plays</v>
      </c>
      <c r="S4062" s="11">
        <f>(((J4062/60)/60)/24)+DATE(1970,1,1)+(-8/24)</f>
        <v>41779.361759259256</v>
      </c>
      <c r="T4062" s="11">
        <f>(((I4062/60)/60)/24)+DATE(1970,1,1)+(-8/24)</f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>LEFT(N4063,SEARCH("/",N4063)-1)</f>
        <v>theater</v>
      </c>
      <c r="R4063" t="str">
        <f>RIGHT(N4063,LEN(N4063)-SEARCH("/",N4063))</f>
        <v>plays</v>
      </c>
      <c r="S4063" s="11">
        <f>(((J4063/60)/60)/24)+DATE(1970,1,1)+(-8/24)</f>
        <v>42420.808136574073</v>
      </c>
      <c r="T4063" s="11">
        <f>(((I4063/60)/60)/24)+DATE(1970,1,1)+(-8/24)</f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>LEFT(N4064,SEARCH("/",N4064)-1)</f>
        <v>theater</v>
      </c>
      <c r="R4064" t="str">
        <f>RIGHT(N4064,LEN(N4064)-SEARCH("/",N4064))</f>
        <v>plays</v>
      </c>
      <c r="S4064" s="11">
        <f>(((J4064/60)/60)/24)+DATE(1970,1,1)+(-8/24)</f>
        <v>42523.405879629623</v>
      </c>
      <c r="T4064" s="11">
        <f>(((I4064/60)/60)/24)+DATE(1970,1,1)+(-8/24)</f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>LEFT(N4065,SEARCH("/",N4065)-1)</f>
        <v>theater</v>
      </c>
      <c r="R4065" t="str">
        <f>RIGHT(N4065,LEN(N4065)-SEARCH("/",N4065))</f>
        <v>plays</v>
      </c>
      <c r="S4065" s="11">
        <f>(((J4065/60)/60)/24)+DATE(1970,1,1)+(-8/24)</f>
        <v>41787.348194444443</v>
      </c>
      <c r="T4065" s="11">
        <f>(((I4065/60)/60)/24)+DATE(1970,1,1)+(-8/24)</f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>LEFT(N4066,SEARCH("/",N4066)-1)</f>
        <v>theater</v>
      </c>
      <c r="R4066" t="str">
        <f>RIGHT(N4066,LEN(N4066)-SEARCH("/",N4066))</f>
        <v>plays</v>
      </c>
      <c r="S4066" s="11">
        <f>(((J4066/60)/60)/24)+DATE(1970,1,1)+(-8/24)</f>
        <v>42093.254930555551</v>
      </c>
      <c r="T4066" s="11">
        <f>(((I4066/60)/60)/24)+DATE(1970,1,1)+(-8/24)</f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>LEFT(N4067,SEARCH("/",N4067)-1)</f>
        <v>theater</v>
      </c>
      <c r="R4067" t="str">
        <f>RIGHT(N4067,LEN(N4067)-SEARCH("/",N4067))</f>
        <v>plays</v>
      </c>
      <c r="S4067" s="11">
        <f>(((J4067/60)/60)/24)+DATE(1970,1,1)+(-8/24)</f>
        <v>41833.61818287037</v>
      </c>
      <c r="T4067" s="11">
        <f>(((I4067/60)/60)/24)+DATE(1970,1,1)+(-8/24)</f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>LEFT(N4068,SEARCH("/",N4068)-1)</f>
        <v>theater</v>
      </c>
      <c r="R4068" t="str">
        <f>RIGHT(N4068,LEN(N4068)-SEARCH("/",N4068))</f>
        <v>plays</v>
      </c>
      <c r="S4068" s="11">
        <f>(((J4068/60)/60)/24)+DATE(1970,1,1)+(-8/24)</f>
        <v>42478.705879629626</v>
      </c>
      <c r="T4068" s="11">
        <f>(((I4068/60)/60)/24)+DATE(1970,1,1)+(-8/24)</f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>LEFT(N4069,SEARCH("/",N4069)-1)</f>
        <v>theater</v>
      </c>
      <c r="R4069" t="str">
        <f>RIGHT(N4069,LEN(N4069)-SEARCH("/",N4069))</f>
        <v>plays</v>
      </c>
      <c r="S4069" s="11">
        <f>(((J4069/60)/60)/24)+DATE(1970,1,1)+(-8/24)</f>
        <v>42234.784143518518</v>
      </c>
      <c r="T4069" s="11">
        <f>(((I4069/60)/60)/24)+DATE(1970,1,1)+(-8/24)</f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>LEFT(N4070,SEARCH("/",N4070)-1)</f>
        <v>theater</v>
      </c>
      <c r="R4070" t="str">
        <f>RIGHT(N4070,LEN(N4070)-SEARCH("/",N4070))</f>
        <v>plays</v>
      </c>
      <c r="S4070" s="11">
        <f>(((J4070/60)/60)/24)+DATE(1970,1,1)+(-8/24)</f>
        <v>42718.630266203698</v>
      </c>
      <c r="T4070" s="11">
        <f>(((I4070/60)/60)/24)+DATE(1970,1,1)+(-8/24)</f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>LEFT(N4071,SEARCH("/",N4071)-1)</f>
        <v>theater</v>
      </c>
      <c r="R4071" t="str">
        <f>RIGHT(N4071,LEN(N4071)-SEARCH("/",N4071))</f>
        <v>plays</v>
      </c>
      <c r="S4071" s="11">
        <f>(((J4071/60)/60)/24)+DATE(1970,1,1)+(-8/24)</f>
        <v>42022.328194444439</v>
      </c>
      <c r="T4071" s="11">
        <f>(((I4071/60)/60)/24)+DATE(1970,1,1)+(-8/24)</f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>LEFT(N4072,SEARCH("/",N4072)-1)</f>
        <v>theater</v>
      </c>
      <c r="R4072" t="str">
        <f>RIGHT(N4072,LEN(N4072)-SEARCH("/",N4072))</f>
        <v>plays</v>
      </c>
      <c r="S4072" s="11">
        <f>(((J4072/60)/60)/24)+DATE(1970,1,1)+(-8/24)</f>
        <v>42031.333564814813</v>
      </c>
      <c r="T4072" s="11">
        <f>(((I4072/60)/60)/24)+DATE(1970,1,1)+(-8/24)</f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>LEFT(N4073,SEARCH("/",N4073)-1)</f>
        <v>theater</v>
      </c>
      <c r="R4073" t="str">
        <f>RIGHT(N4073,LEN(N4073)-SEARCH("/",N4073))</f>
        <v>plays</v>
      </c>
      <c r="S4073" s="11">
        <f>(((J4073/60)/60)/24)+DATE(1970,1,1)+(-8/24)</f>
        <v>42700.47142361111</v>
      </c>
      <c r="T4073" s="11">
        <f>(((I4073/60)/60)/24)+DATE(1970,1,1)+(-8/24)</f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>LEFT(N4074,SEARCH("/",N4074)-1)</f>
        <v>theater</v>
      </c>
      <c r="R4074" t="str">
        <f>RIGHT(N4074,LEN(N4074)-SEARCH("/",N4074))</f>
        <v>plays</v>
      </c>
      <c r="S4074" s="11">
        <f>(((J4074/60)/60)/24)+DATE(1970,1,1)+(-8/24)</f>
        <v>41812.441099537034</v>
      </c>
      <c r="T4074" s="11">
        <f>(((I4074/60)/60)/24)+DATE(1970,1,1)+(-8/24)</f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>LEFT(N4075,SEARCH("/",N4075)-1)</f>
        <v>theater</v>
      </c>
      <c r="R4075" t="str">
        <f>RIGHT(N4075,LEN(N4075)-SEARCH("/",N4075))</f>
        <v>plays</v>
      </c>
      <c r="S4075" s="11">
        <f>(((J4075/60)/60)/24)+DATE(1970,1,1)+(-8/24)</f>
        <v>42078.011875000004</v>
      </c>
      <c r="T4075" s="11">
        <f>(((I4075/60)/60)/24)+DATE(1970,1,1)+(-8/24)</f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>LEFT(N4076,SEARCH("/",N4076)-1)</f>
        <v>theater</v>
      </c>
      <c r="R4076" t="str">
        <f>RIGHT(N4076,LEN(N4076)-SEARCH("/",N4076))</f>
        <v>plays</v>
      </c>
      <c r="S4076" s="11">
        <f>(((J4076/60)/60)/24)+DATE(1970,1,1)+(-8/24)</f>
        <v>42283.219618055555</v>
      </c>
      <c r="T4076" s="11">
        <f>(((I4076/60)/60)/24)+DATE(1970,1,1)+(-8/24)</f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>LEFT(N4077,SEARCH("/",N4077)-1)</f>
        <v>theater</v>
      </c>
      <c r="R4077" t="str">
        <f>RIGHT(N4077,LEN(N4077)-SEARCH("/",N4077))</f>
        <v>plays</v>
      </c>
      <c r="S4077" s="11">
        <f>(((J4077/60)/60)/24)+DATE(1970,1,1)+(-8/24)</f>
        <v>41778.712604166663</v>
      </c>
      <c r="T4077" s="11">
        <f>(((I4077/60)/60)/24)+DATE(1970,1,1)+(-8/24)</f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>LEFT(N4078,SEARCH("/",N4078)-1)</f>
        <v>theater</v>
      </c>
      <c r="R4078" t="str">
        <f>RIGHT(N4078,LEN(N4078)-SEARCH("/",N4078))</f>
        <v>plays</v>
      </c>
      <c r="S4078" s="11">
        <f>(((J4078/60)/60)/24)+DATE(1970,1,1)+(-8/24)</f>
        <v>41905.462372685186</v>
      </c>
      <c r="T4078" s="11">
        <f>(((I4078/60)/60)/24)+DATE(1970,1,1)+(-8/24)</f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>LEFT(N4079,SEARCH("/",N4079)-1)</f>
        <v>theater</v>
      </c>
      <c r="R4079" t="str">
        <f>RIGHT(N4079,LEN(N4079)-SEARCH("/",N4079))</f>
        <v>plays</v>
      </c>
      <c r="S4079" s="11">
        <f>(((J4079/60)/60)/24)+DATE(1970,1,1)+(-8/24)</f>
        <v>42695.377245370364</v>
      </c>
      <c r="T4079" s="11">
        <f>(((I4079/60)/60)/24)+DATE(1970,1,1)+(-8/24)</f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>LEFT(N4080,SEARCH("/",N4080)-1)</f>
        <v>theater</v>
      </c>
      <c r="R4080" t="str">
        <f>RIGHT(N4080,LEN(N4080)-SEARCH("/",N4080))</f>
        <v>plays</v>
      </c>
      <c r="S4080" s="11">
        <f>(((J4080/60)/60)/24)+DATE(1970,1,1)+(-8/24)</f>
        <v>42732.454189814809</v>
      </c>
      <c r="T4080" s="11">
        <f>(((I4080/60)/60)/24)+DATE(1970,1,1)+(-8/24)</f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>LEFT(N4081,SEARCH("/",N4081)-1)</f>
        <v>theater</v>
      </c>
      <c r="R4081" t="str">
        <f>RIGHT(N4081,LEN(N4081)-SEARCH("/",N4081))</f>
        <v>plays</v>
      </c>
      <c r="S4081" s="11">
        <f>(((J4081/60)/60)/24)+DATE(1970,1,1)+(-8/24)</f>
        <v>42510.605567129627</v>
      </c>
      <c r="T4081" s="11">
        <f>(((I4081/60)/60)/24)+DATE(1970,1,1)+(-8/24)</f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>LEFT(N4082,SEARCH("/",N4082)-1)</f>
        <v>theater</v>
      </c>
      <c r="R4082" t="str">
        <f>RIGHT(N4082,LEN(N4082)-SEARCH("/",N4082))</f>
        <v>plays</v>
      </c>
      <c r="S4082" s="11">
        <f>(((J4082/60)/60)/24)+DATE(1970,1,1)+(-8/24)</f>
        <v>42511.364768518521</v>
      </c>
      <c r="T4082" s="11">
        <f>(((I4082/60)/60)/24)+DATE(1970,1,1)+(-8/24)</f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>LEFT(N4083,SEARCH("/",N4083)-1)</f>
        <v>theater</v>
      </c>
      <c r="R4083" t="str">
        <f>RIGHT(N4083,LEN(N4083)-SEARCH("/",N4083))</f>
        <v>plays</v>
      </c>
      <c r="S4083" s="11">
        <f>(((J4083/60)/60)/24)+DATE(1970,1,1)+(-8/24)</f>
        <v>42041.247974537029</v>
      </c>
      <c r="T4083" s="11">
        <f>(((I4083/60)/60)/24)+DATE(1970,1,1)+(-8/24)</f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>LEFT(N4084,SEARCH("/",N4084)-1)</f>
        <v>theater</v>
      </c>
      <c r="R4084" t="str">
        <f>RIGHT(N4084,LEN(N4084)-SEARCH("/",N4084))</f>
        <v>plays</v>
      </c>
      <c r="S4084" s="11">
        <f>(((J4084/60)/60)/24)+DATE(1970,1,1)+(-8/24)</f>
        <v>42306.855937499997</v>
      </c>
      <c r="T4084" s="11">
        <f>(((I4084/60)/60)/24)+DATE(1970,1,1)+(-8/24)</f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>LEFT(N4085,SEARCH("/",N4085)-1)</f>
        <v>theater</v>
      </c>
      <c r="R4085" t="str">
        <f>RIGHT(N4085,LEN(N4085)-SEARCH("/",N4085))</f>
        <v>plays</v>
      </c>
      <c r="S4085" s="11">
        <f>(((J4085/60)/60)/24)+DATE(1970,1,1)+(-8/24)</f>
        <v>42353.428425925922</v>
      </c>
      <c r="T4085" s="11">
        <f>(((I4085/60)/60)/24)+DATE(1970,1,1)+(-8/24)</f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>LEFT(N4086,SEARCH("/",N4086)-1)</f>
        <v>theater</v>
      </c>
      <c r="R4086" t="str">
        <f>RIGHT(N4086,LEN(N4086)-SEARCH("/",N4086))</f>
        <v>plays</v>
      </c>
      <c r="S4086" s="11">
        <f>(((J4086/60)/60)/24)+DATE(1970,1,1)+(-8/24)</f>
        <v>42622.103078703702</v>
      </c>
      <c r="T4086" s="11">
        <f>(((I4086/60)/60)/24)+DATE(1970,1,1)+(-8/24)</f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>LEFT(N4087,SEARCH("/",N4087)-1)</f>
        <v>theater</v>
      </c>
      <c r="R4087" t="str">
        <f>RIGHT(N4087,LEN(N4087)-SEARCH("/",N4087))</f>
        <v>plays</v>
      </c>
      <c r="S4087" s="11">
        <f>(((J4087/60)/60)/24)+DATE(1970,1,1)+(-8/24)</f>
        <v>42058.270543981482</v>
      </c>
      <c r="T4087" s="11">
        <f>(((I4087/60)/60)/24)+DATE(1970,1,1)+(-8/24)</f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>LEFT(N4088,SEARCH("/",N4088)-1)</f>
        <v>theater</v>
      </c>
      <c r="R4088" t="str">
        <f>RIGHT(N4088,LEN(N4088)-SEARCH("/",N4088))</f>
        <v>plays</v>
      </c>
      <c r="S4088" s="11">
        <f>(((J4088/60)/60)/24)+DATE(1970,1,1)+(-8/24)</f>
        <v>42304.607627314814</v>
      </c>
      <c r="T4088" s="11">
        <f>(((I4088/60)/60)/24)+DATE(1970,1,1)+(-8/24)</f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>LEFT(N4089,SEARCH("/",N4089)-1)</f>
        <v>theater</v>
      </c>
      <c r="R4089" t="str">
        <f>RIGHT(N4089,LEN(N4089)-SEARCH("/",N4089))</f>
        <v>plays</v>
      </c>
      <c r="S4089" s="11">
        <f>(((J4089/60)/60)/24)+DATE(1970,1,1)+(-8/24)</f>
        <v>42538.40956018518</v>
      </c>
      <c r="T4089" s="11">
        <f>(((I4089/60)/60)/24)+DATE(1970,1,1)+(-8/24)</f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>LEFT(N4090,SEARCH("/",N4090)-1)</f>
        <v>theater</v>
      </c>
      <c r="R4090" t="str">
        <f>RIGHT(N4090,LEN(N4090)-SEARCH("/",N4090))</f>
        <v>plays</v>
      </c>
      <c r="S4090" s="11">
        <f>(((J4090/60)/60)/24)+DATE(1970,1,1)+(-8/24)</f>
        <v>41990.27921296296</v>
      </c>
      <c r="T4090" s="11">
        <f>(((I4090/60)/60)/24)+DATE(1970,1,1)+(-8/24)</f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>LEFT(N4091,SEARCH("/",N4091)-1)</f>
        <v>theater</v>
      </c>
      <c r="R4091" t="str">
        <f>RIGHT(N4091,LEN(N4091)-SEARCH("/",N4091))</f>
        <v>plays</v>
      </c>
      <c r="S4091" s="11">
        <f>(((J4091/60)/60)/24)+DATE(1970,1,1)+(-8/24)</f>
        <v>42122.399166666662</v>
      </c>
      <c r="T4091" s="11">
        <f>(((I4091/60)/60)/24)+DATE(1970,1,1)+(-8/24)</f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>LEFT(N4092,SEARCH("/",N4092)-1)</f>
        <v>theater</v>
      </c>
      <c r="R4092" t="str">
        <f>RIGHT(N4092,LEN(N4092)-SEARCH("/",N4092))</f>
        <v>plays</v>
      </c>
      <c r="S4092" s="11">
        <f>(((J4092/60)/60)/24)+DATE(1970,1,1)+(-8/24)</f>
        <v>42209.339548611104</v>
      </c>
      <c r="T4092" s="11">
        <f>(((I4092/60)/60)/24)+DATE(1970,1,1)+(-8/24)</f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>LEFT(N4093,SEARCH("/",N4093)-1)</f>
        <v>theater</v>
      </c>
      <c r="R4093" t="str">
        <f>RIGHT(N4093,LEN(N4093)-SEARCH("/",N4093))</f>
        <v>plays</v>
      </c>
      <c r="S4093" s="11">
        <f>(((J4093/60)/60)/24)+DATE(1970,1,1)+(-8/24)</f>
        <v>41990.173043981478</v>
      </c>
      <c r="T4093" s="11">
        <f>(((I4093/60)/60)/24)+DATE(1970,1,1)+(-8/24)</f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>LEFT(N4094,SEARCH("/",N4094)-1)</f>
        <v>theater</v>
      </c>
      <c r="R4094" t="str">
        <f>RIGHT(N4094,LEN(N4094)-SEARCH("/",N4094))</f>
        <v>plays</v>
      </c>
      <c r="S4094" s="11">
        <f>(((J4094/60)/60)/24)+DATE(1970,1,1)+(-8/24)</f>
        <v>42038.861655092587</v>
      </c>
      <c r="T4094" s="11">
        <f>(((I4094/60)/60)/24)+DATE(1970,1,1)+(-8/24)</f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>LEFT(N4095,SEARCH("/",N4095)-1)</f>
        <v>theater</v>
      </c>
      <c r="R4095" t="str">
        <f>RIGHT(N4095,LEN(N4095)-SEARCH("/",N4095))</f>
        <v>plays</v>
      </c>
      <c r="S4095" s="11">
        <f>(((J4095/60)/60)/24)+DATE(1970,1,1)+(-8/24)</f>
        <v>42178.482557870368</v>
      </c>
      <c r="T4095" s="11">
        <f>(((I4095/60)/60)/24)+DATE(1970,1,1)+(-8/24)</f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>LEFT(N4096,SEARCH("/",N4096)-1)</f>
        <v>theater</v>
      </c>
      <c r="R4096" t="str">
        <f>RIGHT(N4096,LEN(N4096)-SEARCH("/",N4096))</f>
        <v>plays</v>
      </c>
      <c r="S4096" s="11">
        <f>(((J4096/60)/60)/24)+DATE(1970,1,1)+(-8/24)</f>
        <v>41889.753472222219</v>
      </c>
      <c r="T4096" s="11">
        <f>(((I4096/60)/60)/24)+DATE(1970,1,1)+(-8/24)</f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>LEFT(N4097,SEARCH("/",N4097)-1)</f>
        <v>theater</v>
      </c>
      <c r="R4097" t="str">
        <f>RIGHT(N4097,LEN(N4097)-SEARCH("/",N4097))</f>
        <v>plays</v>
      </c>
      <c r="S4097" s="11">
        <f>(((J4097/60)/60)/24)+DATE(1970,1,1)+(-8/24)</f>
        <v>42692.698495370372</v>
      </c>
      <c r="T4097" s="11">
        <f>(((I4097/60)/60)/24)+DATE(1970,1,1)+(-8/24)</f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>LEFT(N4098,SEARCH("/",N4098)-1)</f>
        <v>theater</v>
      </c>
      <c r="R4098" t="str">
        <f>RIGHT(N4098,LEN(N4098)-SEARCH("/",N4098))</f>
        <v>plays</v>
      </c>
      <c r="S4098" s="11">
        <f>(((J4098/60)/60)/24)+DATE(1970,1,1)+(-8/24)</f>
        <v>42750.196979166663</v>
      </c>
      <c r="T4098" s="11">
        <f>(((I4098/60)/60)/24)+DATE(1970,1,1)+(-8/24)</f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>LEFT(N4099,SEARCH("/",N4099)-1)</f>
        <v>theater</v>
      </c>
      <c r="R4099" t="str">
        <f>RIGHT(N4099,LEN(N4099)-SEARCH("/",N4099))</f>
        <v>plays</v>
      </c>
      <c r="S4099" s="11">
        <f>(((J4099/60)/60)/24)+DATE(1970,1,1)+(-8/24)</f>
        <v>42344.491168981483</v>
      </c>
      <c r="T4099" s="11">
        <f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>LEFT(N4100,SEARCH("/",N4100)-1)</f>
        <v>theater</v>
      </c>
      <c r="R4100" t="str">
        <f>RIGHT(N4100,LEN(N4100)-SEARCH("/",N4100))</f>
        <v>plays</v>
      </c>
      <c r="S4100" s="11">
        <f>(((J4100/60)/60)/24)+DATE(1970,1,1)+(-8/24)</f>
        <v>42495.38885416666</v>
      </c>
      <c r="T4100" s="11">
        <f>(((I4100/60)/60)/24)+DATE(1970,1,1)+(-8/24)</f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>LEFT(N4101,SEARCH("/",N4101)-1)</f>
        <v>theater</v>
      </c>
      <c r="R4101" t="str">
        <f>RIGHT(N4101,LEN(N4101)-SEARCH("/",N4101))</f>
        <v>plays</v>
      </c>
      <c r="S4101" s="11">
        <f>(((J4101/60)/60)/24)+DATE(1970,1,1)+(-8/24)</f>
        <v>42570.517048611109</v>
      </c>
      <c r="T4101" s="11">
        <f>(((I4101/60)/60)/24)+DATE(1970,1,1)+(-8/24)</f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>LEFT(N4102,SEARCH("/",N4102)-1)</f>
        <v>theater</v>
      </c>
      <c r="R4102" t="str">
        <f>RIGHT(N4102,LEN(N4102)-SEARCH("/",N4102))</f>
        <v>plays</v>
      </c>
      <c r="S4102" s="11">
        <f>(((J4102/60)/60)/24)+DATE(1970,1,1)+(-8/24)</f>
        <v>41926.791550925926</v>
      </c>
      <c r="T4102" s="11">
        <f>(((I4102/60)/60)/24)+DATE(1970,1,1)+(-8/24)</f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>LEFT(N4103,SEARCH("/",N4103)-1)</f>
        <v>theater</v>
      </c>
      <c r="R4103" t="str">
        <f>RIGHT(N4103,LEN(N4103)-SEARCH("/",N4103))</f>
        <v>plays</v>
      </c>
      <c r="S4103" s="11">
        <f>(((J4103/60)/60)/24)+DATE(1970,1,1)+(-8/24)</f>
        <v>42730.570393518516</v>
      </c>
      <c r="T4103" s="11">
        <f>(((I4103/60)/60)/24)+DATE(1970,1,1)+(-8/24)</f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>LEFT(N4104,SEARCH("/",N4104)-1)</f>
        <v>theater</v>
      </c>
      <c r="R4104" t="str">
        <f>RIGHT(N4104,LEN(N4104)-SEARCH("/",N4104))</f>
        <v>plays</v>
      </c>
      <c r="S4104" s="11">
        <f>(((J4104/60)/60)/24)+DATE(1970,1,1)+(-8/24)</f>
        <v>42475.514733796292</v>
      </c>
      <c r="T4104" s="11">
        <f>(((I4104/60)/60)/24)+DATE(1970,1,1)+(-8/24)</f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>LEFT(N4105,SEARCH("/",N4105)-1)</f>
        <v>theater</v>
      </c>
      <c r="R4105" t="str">
        <f>RIGHT(N4105,LEN(N4105)-SEARCH("/",N4105))</f>
        <v>plays</v>
      </c>
      <c r="S4105" s="11">
        <f>(((J4105/60)/60)/24)+DATE(1970,1,1)+(-8/24)</f>
        <v>42188.499606481484</v>
      </c>
      <c r="T4105" s="11">
        <f>(((I4105/60)/60)/24)+DATE(1970,1,1)+(-8/24)</f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>LEFT(N4106,SEARCH("/",N4106)-1)</f>
        <v>theater</v>
      </c>
      <c r="R4106" t="str">
        <f>RIGHT(N4106,LEN(N4106)-SEARCH("/",N4106))</f>
        <v>plays</v>
      </c>
      <c r="S4106" s="11">
        <f>(((J4106/60)/60)/24)+DATE(1970,1,1)+(-8/24)</f>
        <v>42639.944837962961</v>
      </c>
      <c r="T4106" s="11">
        <f>(((I4106/60)/60)/24)+DATE(1970,1,1)+(-8/24)</f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>LEFT(N4107,SEARCH("/",N4107)-1)</f>
        <v>theater</v>
      </c>
      <c r="R4107" t="str">
        <f>RIGHT(N4107,LEN(N4107)-SEARCH("/",N4107))</f>
        <v>plays</v>
      </c>
      <c r="S4107" s="11">
        <f>(((J4107/60)/60)/24)+DATE(1970,1,1)+(-8/24)</f>
        <v>42696.677187499998</v>
      </c>
      <c r="T4107" s="11">
        <f>(((I4107/60)/60)/24)+DATE(1970,1,1)+(-8/24)</f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>LEFT(N4108,SEARCH("/",N4108)-1)</f>
        <v>theater</v>
      </c>
      <c r="R4108" t="str">
        <f>RIGHT(N4108,LEN(N4108)-SEARCH("/",N4108))</f>
        <v>plays</v>
      </c>
      <c r="S4108" s="11">
        <f>(((J4108/60)/60)/24)+DATE(1970,1,1)+(-8/24)</f>
        <v>42052.716041666667</v>
      </c>
      <c r="T4108" s="11">
        <f>(((I4108/60)/60)/24)+DATE(1970,1,1)+(-8/24)</f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>LEFT(N4109,SEARCH("/",N4109)-1)</f>
        <v>theater</v>
      </c>
      <c r="R4109" t="str">
        <f>RIGHT(N4109,LEN(N4109)-SEARCH("/",N4109))</f>
        <v>plays</v>
      </c>
      <c r="S4109" s="11">
        <f>(((J4109/60)/60)/24)+DATE(1970,1,1)+(-8/24)</f>
        <v>41883.583344907405</v>
      </c>
      <c r="T4109" s="11">
        <f>(((I4109/60)/60)/24)+DATE(1970,1,1)+(-8/24)</f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>LEFT(N4110,SEARCH("/",N4110)-1)</f>
        <v>theater</v>
      </c>
      <c r="R4110" t="str">
        <f>RIGHT(N4110,LEN(N4110)-SEARCH("/",N4110))</f>
        <v>plays</v>
      </c>
      <c r="S4110" s="11">
        <f>(((J4110/60)/60)/24)+DATE(1970,1,1)+(-8/24)</f>
        <v>42766.698344907411</v>
      </c>
      <c r="T4110" s="11">
        <f>(((I4110/60)/60)/24)+DATE(1970,1,1)+(-8/24)</f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>LEFT(N4111,SEARCH("/",N4111)-1)</f>
        <v>theater</v>
      </c>
      <c r="R4111" t="str">
        <f>RIGHT(N4111,LEN(N4111)-SEARCH("/",N4111))</f>
        <v>plays</v>
      </c>
      <c r="S4111" s="11">
        <f>(((J4111/60)/60)/24)+DATE(1970,1,1)+(-8/24)</f>
        <v>42307.206064814811</v>
      </c>
      <c r="T4111" s="11">
        <f>(((I4111/60)/60)/24)+DATE(1970,1,1)+(-8/24)</f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>LEFT(N4112,SEARCH("/",N4112)-1)</f>
        <v>theater</v>
      </c>
      <c r="R4112" t="str">
        <f>RIGHT(N4112,LEN(N4112)-SEARCH("/",N4112))</f>
        <v>plays</v>
      </c>
      <c r="S4112" s="11">
        <f>(((J4112/60)/60)/24)+DATE(1970,1,1)+(-8/24)</f>
        <v>42512.293414351843</v>
      </c>
      <c r="T4112" s="11">
        <f>(((I4112/60)/60)/24)+DATE(1970,1,1)+(-8/24)</f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>LEFT(N4113,SEARCH("/",N4113)-1)</f>
        <v>theater</v>
      </c>
      <c r="R4113" t="str">
        <f>RIGHT(N4113,LEN(N4113)-SEARCH("/",N4113))</f>
        <v>plays</v>
      </c>
      <c r="S4113" s="11">
        <f>(((J4113/60)/60)/24)+DATE(1970,1,1)+(-8/24)</f>
        <v>42028.802546296291</v>
      </c>
      <c r="T4113" s="11">
        <f>(((I4113/60)/60)/24)+DATE(1970,1,1)+(-8/24)</f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>LEFT(N4114,SEARCH("/",N4114)-1)</f>
        <v>theater</v>
      </c>
      <c r="R4114" t="str">
        <f>RIGHT(N4114,LEN(N4114)-SEARCH("/",N4114))</f>
        <v>plays</v>
      </c>
      <c r="S4114" s="11">
        <f>(((J4114/60)/60)/24)+DATE(1970,1,1)+(-8/24)</f>
        <v>42400.613263888888</v>
      </c>
      <c r="T4114" s="11">
        <f>(((I4114/60)/60)/24)+DATE(1970,1,1)+(-8/24)</f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11">
        <f>(((J4115/60)/60)/24)+DATE(1970,1,1)+(-8/24)</f>
        <v>42358.239849537036</v>
      </c>
      <c r="T4115" s="11">
        <f>(((I4115/60)/60)/24)+DATE(1970,1,1)+(-8/24)</f>
        <v>42376.94027777778</v>
      </c>
    </row>
  </sheetData>
  <conditionalFormatting sqref="F2:F4115">
    <cfRule type="containsText" dxfId="91" priority="3" operator="containsText" text="live">
      <formula>NOT(ISERROR(SEARCH("live",F2)))</formula>
    </cfRule>
    <cfRule type="containsText" dxfId="90" priority="4" operator="containsText" text="canceled">
      <formula>NOT(ISERROR(SEARCH("canceled",F2)))</formula>
    </cfRule>
    <cfRule type="containsText" dxfId="89" priority="5" operator="containsText" text="failed">
      <formula>NOT(ISERROR(SEARCH("failed",F2)))</formula>
    </cfRule>
    <cfRule type="containsText" dxfId="8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9B15-F4AA-084E-84BB-9A0B89CD13CF}">
  <dimension ref="A1:J15"/>
  <sheetViews>
    <sheetView workbookViewId="0">
      <selection activeCell="J46" sqref="J46"/>
    </sheetView>
  </sheetViews>
  <sheetFormatPr baseColWidth="10" defaultRowHeight="15" x14ac:dyDescent="0.2"/>
  <cols>
    <col min="1" max="1" width="11.83203125" bestFit="1" customWidth="1"/>
    <col min="2" max="6" width="8.83203125" bestFit="1" customWidth="1"/>
    <col min="7" max="7" width="10" bestFit="1" customWidth="1"/>
    <col min="10" max="10" width="15.5" bestFit="1" customWidth="1"/>
  </cols>
  <sheetData>
    <row r="1" spans="1:10" x14ac:dyDescent="0.2">
      <c r="A1" s="7" t="s">
        <v>8223</v>
      </c>
      <c r="B1" t="s">
        <v>8323</v>
      </c>
    </row>
    <row r="3" spans="1:10" ht="16" thickBot="1" x14ac:dyDescent="0.25">
      <c r="A3" s="7" t="s">
        <v>8322</v>
      </c>
      <c r="B3" s="7" t="s">
        <v>8218</v>
      </c>
    </row>
    <row r="4" spans="1:10" ht="16" thickBot="1" x14ac:dyDescent="0.2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G4" t="s">
        <v>8320</v>
      </c>
      <c r="J4" s="19" t="s">
        <v>8411</v>
      </c>
    </row>
    <row r="5" spans="1:10" x14ac:dyDescent="0.2">
      <c r="A5" t="s">
        <v>8311</v>
      </c>
      <c r="B5" s="9">
        <v>40</v>
      </c>
      <c r="C5" s="9">
        <v>180</v>
      </c>
      <c r="D5" s="9">
        <v>0</v>
      </c>
      <c r="E5" s="9">
        <v>300</v>
      </c>
      <c r="F5" s="9">
        <v>0</v>
      </c>
      <c r="G5" s="9">
        <v>520</v>
      </c>
      <c r="J5" s="20">
        <f>GETPIVOTDATA("state",$A$3,"state","successful","Category","film &amp; video")/GETPIVOTDATA("state",$A$3,"Category","film &amp; video")</f>
        <v>0.57692307692307687</v>
      </c>
    </row>
    <row r="6" spans="1:10" x14ac:dyDescent="0.2">
      <c r="A6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0</v>
      </c>
      <c r="G6" s="9">
        <v>200</v>
      </c>
      <c r="J6" s="21">
        <f>GETPIVOTDATA("state",$A$3,"state","successful","Category","food")/GETPIVOTDATA("state",$A$3,"Category","food")</f>
        <v>0.17</v>
      </c>
    </row>
    <row r="7" spans="1:10" x14ac:dyDescent="0.2">
      <c r="A7" t="s">
        <v>8313</v>
      </c>
      <c r="B7" s="9">
        <v>0</v>
      </c>
      <c r="C7" s="9">
        <v>140</v>
      </c>
      <c r="D7" s="9">
        <v>0</v>
      </c>
      <c r="E7" s="9">
        <v>80</v>
      </c>
      <c r="F7" s="9">
        <v>0</v>
      </c>
      <c r="G7" s="9">
        <v>220</v>
      </c>
      <c r="J7" s="21">
        <f>GETPIVOTDATA("state",$A$3,"state","successful","Category","games")/GETPIVOTDATA("state",$A$3,"Category","games")</f>
        <v>0.36363636363636365</v>
      </c>
    </row>
    <row r="8" spans="1:10" x14ac:dyDescent="0.2">
      <c r="A8" t="s">
        <v>8314</v>
      </c>
      <c r="B8" s="9">
        <v>24</v>
      </c>
      <c r="C8" s="9">
        <v>0</v>
      </c>
      <c r="D8" s="9">
        <v>0</v>
      </c>
      <c r="E8" s="9">
        <v>0</v>
      </c>
      <c r="F8" s="9">
        <v>0</v>
      </c>
      <c r="G8" s="9">
        <v>24</v>
      </c>
      <c r="J8" s="21">
        <f>GETPIVOTDATA("state",$A$3,"state","successful","Category","journalism")/GETPIVOTDATA("state",$A$3,"Category","journalism")</f>
        <v>0</v>
      </c>
    </row>
    <row r="9" spans="1:10" x14ac:dyDescent="0.2">
      <c r="A9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0</v>
      </c>
      <c r="G9" s="9">
        <v>700</v>
      </c>
      <c r="J9" s="21">
        <f>GETPIVOTDATA("state",$A$3,"state","successful","Category","music")/GETPIVOTDATA("state",$A$3,"Category","music")</f>
        <v>0.77142857142857146</v>
      </c>
    </row>
    <row r="10" spans="1:10" x14ac:dyDescent="0.2">
      <c r="A10" t="s">
        <v>8316</v>
      </c>
      <c r="B10" s="9">
        <v>0</v>
      </c>
      <c r="C10" s="9">
        <v>117</v>
      </c>
      <c r="D10" s="9">
        <v>0</v>
      </c>
      <c r="E10" s="9">
        <v>103</v>
      </c>
      <c r="F10" s="9">
        <v>0</v>
      </c>
      <c r="G10" s="9">
        <v>220</v>
      </c>
      <c r="J10" s="21">
        <f>GETPIVOTDATA("state",$A$3,"state","successful","Category","photography")/GETPIVOTDATA("state",$A$3,"Category","photography")</f>
        <v>0.4681818181818182</v>
      </c>
    </row>
    <row r="11" spans="1:10" x14ac:dyDescent="0.2">
      <c r="A11" t="s">
        <v>8317</v>
      </c>
      <c r="B11" s="9">
        <v>30</v>
      </c>
      <c r="C11" s="9">
        <v>127</v>
      </c>
      <c r="D11" s="9">
        <v>0</v>
      </c>
      <c r="E11" s="9">
        <v>80</v>
      </c>
      <c r="F11" s="9">
        <v>0</v>
      </c>
      <c r="G11" s="9">
        <v>237</v>
      </c>
      <c r="J11" s="21">
        <f>GETPIVOTDATA("state",$A$3,"state","successful","Category","publishing")/GETPIVOTDATA("state",$A$3,"Category","publishing")</f>
        <v>0.33755274261603374</v>
      </c>
    </row>
    <row r="12" spans="1:10" x14ac:dyDescent="0.2">
      <c r="A12" t="s">
        <v>8318</v>
      </c>
      <c r="B12" s="9">
        <v>178</v>
      </c>
      <c r="C12" s="9">
        <v>213</v>
      </c>
      <c r="D12" s="9">
        <v>0</v>
      </c>
      <c r="E12" s="9">
        <v>209</v>
      </c>
      <c r="F12" s="9">
        <v>0</v>
      </c>
      <c r="G12" s="9">
        <v>600</v>
      </c>
      <c r="J12" s="21">
        <f>GETPIVOTDATA("state",$A$3,"state","successful","Category","technology")/GETPIVOTDATA("state",$A$3,"Category","technology")</f>
        <v>0.34833333333333333</v>
      </c>
    </row>
    <row r="13" spans="1:10" ht="16" thickBot="1" x14ac:dyDescent="0.25">
      <c r="A13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0</v>
      </c>
      <c r="G13" s="9">
        <v>1393</v>
      </c>
      <c r="I13" s="5"/>
      <c r="J13" s="22">
        <f>GETPIVOTDATA("state",$A$3,"state","successful","Category","theater")/GETPIVOTDATA("state",$A$3,"Category","theater")</f>
        <v>0.60229720028715006</v>
      </c>
    </row>
    <row r="14" spans="1:10" x14ac:dyDescent="0.2">
      <c r="A14" t="s">
        <v>8321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</row>
    <row r="15" spans="1:10" x14ac:dyDescent="0.2">
      <c r="A15" t="s">
        <v>8320</v>
      </c>
      <c r="B15" s="9">
        <v>349</v>
      </c>
      <c r="C15" s="9">
        <v>1530</v>
      </c>
      <c r="D15" s="9">
        <v>50</v>
      </c>
      <c r="E15" s="9">
        <v>2185</v>
      </c>
      <c r="F15" s="9">
        <v>0</v>
      </c>
      <c r="G15" s="9">
        <v>4114</v>
      </c>
    </row>
  </sheetData>
  <conditionalFormatting sqref="J5:J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DF0B0-0A11-C245-8077-D8620A99CF22}">
  <dimension ref="A1:G48"/>
  <sheetViews>
    <sheetView zoomScale="120" zoomScaleNormal="120" workbookViewId="0">
      <selection activeCell="S13" sqref="S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8322</v>
      </c>
      <c r="B4" s="7" t="s">
        <v>8324</v>
      </c>
    </row>
    <row r="5" spans="1:7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8320</v>
      </c>
    </row>
    <row r="6" spans="1:7" x14ac:dyDescent="0.2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8321</v>
      </c>
      <c r="B47" s="9"/>
      <c r="C47" s="9"/>
      <c r="D47" s="9"/>
      <c r="E47" s="9"/>
      <c r="F47" s="9"/>
      <c r="G47" s="9"/>
    </row>
    <row r="48" spans="1:7" x14ac:dyDescent="0.2">
      <c r="A48" s="8" t="s">
        <v>8320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7243-D5B7-1844-9063-983745E4F273}">
  <dimension ref="A1:G22"/>
  <sheetViews>
    <sheetView zoomScale="120" zoomScaleNormal="120" workbookViewId="0">
      <selection activeCell="E23" sqref="E23"/>
    </sheetView>
  </sheetViews>
  <sheetFormatPr baseColWidth="10" defaultRowHeight="15" x14ac:dyDescent="0.2"/>
  <cols>
    <col min="1" max="1" width="23" bestFit="1" customWidth="1"/>
    <col min="2" max="5" width="10" style="12" bestFit="1" customWidth="1"/>
    <col min="6" max="6" width="8.83203125" style="12" hidden="1" customWidth="1"/>
    <col min="7" max="7" width="10" style="12" bestFit="1" customWidth="1"/>
  </cols>
  <sheetData>
    <row r="1" spans="1:7" x14ac:dyDescent="0.2">
      <c r="A1" s="7" t="s">
        <v>8308</v>
      </c>
      <c r="B1" t="s">
        <v>8323</v>
      </c>
    </row>
    <row r="2" spans="1:7" x14ac:dyDescent="0.2">
      <c r="A2" s="7" t="s">
        <v>8380</v>
      </c>
      <c r="B2" t="s">
        <v>8323</v>
      </c>
    </row>
    <row r="4" spans="1:7" x14ac:dyDescent="0.2">
      <c r="A4" s="7" t="s">
        <v>8322</v>
      </c>
      <c r="B4" s="14" t="s">
        <v>8218</v>
      </c>
    </row>
    <row r="5" spans="1:7" x14ac:dyDescent="0.2">
      <c r="A5" s="7" t="s">
        <v>8366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8321</v>
      </c>
      <c r="G5" s="12" t="s">
        <v>8320</v>
      </c>
    </row>
    <row r="6" spans="1:7" hidden="1" x14ac:dyDescent="0.2">
      <c r="A6" t="s">
        <v>8321</v>
      </c>
      <c r="B6" s="13" t="s">
        <v>7235</v>
      </c>
      <c r="C6" s="13" t="s">
        <v>7235</v>
      </c>
      <c r="D6" s="13" t="s">
        <v>7235</v>
      </c>
      <c r="E6" s="13" t="s">
        <v>7235</v>
      </c>
      <c r="F6" s="13" t="s">
        <v>7235</v>
      </c>
      <c r="G6" s="13" t="s">
        <v>7235</v>
      </c>
    </row>
    <row r="7" spans="1:7" x14ac:dyDescent="0.2">
      <c r="A7" t="s">
        <v>8374</v>
      </c>
      <c r="B7" s="13">
        <v>34</v>
      </c>
      <c r="C7" s="13">
        <v>149</v>
      </c>
      <c r="D7" s="13">
        <v>2</v>
      </c>
      <c r="E7" s="13">
        <v>183</v>
      </c>
      <c r="F7" s="13" t="s">
        <v>7235</v>
      </c>
      <c r="G7" s="13">
        <v>368</v>
      </c>
    </row>
    <row r="8" spans="1:7" x14ac:dyDescent="0.2">
      <c r="A8" t="s">
        <v>8375</v>
      </c>
      <c r="B8" s="13">
        <v>27</v>
      </c>
      <c r="C8" s="13">
        <v>105</v>
      </c>
      <c r="D8" s="13">
        <v>18</v>
      </c>
      <c r="E8" s="13">
        <v>202</v>
      </c>
      <c r="F8" s="13" t="s">
        <v>7235</v>
      </c>
      <c r="G8" s="13">
        <v>352</v>
      </c>
    </row>
    <row r="9" spans="1:7" x14ac:dyDescent="0.2">
      <c r="A9" t="s">
        <v>8376</v>
      </c>
      <c r="B9" s="13">
        <v>28</v>
      </c>
      <c r="C9" s="13">
        <v>108</v>
      </c>
      <c r="D9" s="13">
        <v>30</v>
      </c>
      <c r="E9" s="13">
        <v>179</v>
      </c>
      <c r="F9" s="13" t="s">
        <v>7235</v>
      </c>
      <c r="G9" s="13">
        <v>345</v>
      </c>
    </row>
    <row r="10" spans="1:7" x14ac:dyDescent="0.2">
      <c r="A10" t="s">
        <v>8377</v>
      </c>
      <c r="B10" s="13">
        <v>27</v>
      </c>
      <c r="C10" s="13">
        <v>103</v>
      </c>
      <c r="D10" s="13" t="s">
        <v>7235</v>
      </c>
      <c r="E10" s="13">
        <v>193</v>
      </c>
      <c r="F10" s="13" t="s">
        <v>7235</v>
      </c>
      <c r="G10" s="13">
        <v>323</v>
      </c>
    </row>
    <row r="11" spans="1:7" x14ac:dyDescent="0.2">
      <c r="A11" t="s">
        <v>8368</v>
      </c>
      <c r="B11" s="13">
        <v>26</v>
      </c>
      <c r="C11" s="13">
        <v>126</v>
      </c>
      <c r="D11" s="13" t="s">
        <v>7235</v>
      </c>
      <c r="E11" s="13">
        <v>233</v>
      </c>
      <c r="F11" s="13" t="s">
        <v>7235</v>
      </c>
      <c r="G11" s="13">
        <v>385</v>
      </c>
    </row>
    <row r="12" spans="1:7" x14ac:dyDescent="0.2">
      <c r="A12" t="s">
        <v>8378</v>
      </c>
      <c r="B12" s="13">
        <v>27</v>
      </c>
      <c r="C12" s="13">
        <v>148</v>
      </c>
      <c r="D12" s="13" t="s">
        <v>7235</v>
      </c>
      <c r="E12" s="13">
        <v>213</v>
      </c>
      <c r="F12" s="13" t="s">
        <v>7235</v>
      </c>
      <c r="G12" s="13">
        <v>388</v>
      </c>
    </row>
    <row r="13" spans="1:7" x14ac:dyDescent="0.2">
      <c r="A13" t="s">
        <v>8369</v>
      </c>
      <c r="B13" s="13">
        <v>44</v>
      </c>
      <c r="C13" s="13">
        <v>148</v>
      </c>
      <c r="D13" s="13" t="s">
        <v>7235</v>
      </c>
      <c r="E13" s="13">
        <v>192</v>
      </c>
      <c r="F13" s="13" t="s">
        <v>7235</v>
      </c>
      <c r="G13" s="13">
        <v>384</v>
      </c>
    </row>
    <row r="14" spans="1:7" x14ac:dyDescent="0.2">
      <c r="A14" t="s">
        <v>8370</v>
      </c>
      <c r="B14" s="13">
        <v>32</v>
      </c>
      <c r="C14" s="13">
        <v>134</v>
      </c>
      <c r="D14" s="13" t="s">
        <v>7235</v>
      </c>
      <c r="E14" s="13">
        <v>167</v>
      </c>
      <c r="F14" s="13" t="s">
        <v>7235</v>
      </c>
      <c r="G14" s="13">
        <v>333</v>
      </c>
    </row>
    <row r="15" spans="1:7" x14ac:dyDescent="0.2">
      <c r="A15" t="s">
        <v>8371</v>
      </c>
      <c r="B15" s="13">
        <v>24</v>
      </c>
      <c r="C15" s="13">
        <v>127</v>
      </c>
      <c r="D15" s="13" t="s">
        <v>7235</v>
      </c>
      <c r="E15" s="13">
        <v>148</v>
      </c>
      <c r="F15" s="13" t="s">
        <v>7235</v>
      </c>
      <c r="G15" s="13">
        <v>299</v>
      </c>
    </row>
    <row r="16" spans="1:7" x14ac:dyDescent="0.2">
      <c r="A16" t="s">
        <v>8372</v>
      </c>
      <c r="B16" s="13">
        <v>20</v>
      </c>
      <c r="C16" s="13">
        <v>150</v>
      </c>
      <c r="D16" s="13" t="s">
        <v>7235</v>
      </c>
      <c r="E16" s="13">
        <v>184</v>
      </c>
      <c r="F16" s="13" t="s">
        <v>7235</v>
      </c>
      <c r="G16" s="13">
        <v>354</v>
      </c>
    </row>
    <row r="17" spans="1:7" x14ac:dyDescent="0.2">
      <c r="A17" t="s">
        <v>8373</v>
      </c>
      <c r="B17" s="13">
        <v>37</v>
      </c>
      <c r="C17" s="13">
        <v>113</v>
      </c>
      <c r="D17" s="13" t="s">
        <v>7235</v>
      </c>
      <c r="E17" s="13">
        <v>180</v>
      </c>
      <c r="F17" s="13" t="s">
        <v>7235</v>
      </c>
      <c r="G17" s="13">
        <v>330</v>
      </c>
    </row>
    <row r="18" spans="1:7" x14ac:dyDescent="0.2">
      <c r="A18" t="s">
        <v>8379</v>
      </c>
      <c r="B18" s="13">
        <v>23</v>
      </c>
      <c r="C18" s="13">
        <v>119</v>
      </c>
      <c r="D18" s="13" t="s">
        <v>7235</v>
      </c>
      <c r="E18" s="13">
        <v>111</v>
      </c>
      <c r="F18" s="13" t="s">
        <v>7235</v>
      </c>
      <c r="G18" s="13">
        <v>253</v>
      </c>
    </row>
    <row r="19" spans="1:7" x14ac:dyDescent="0.2">
      <c r="A19" t="s">
        <v>8320</v>
      </c>
      <c r="B19" s="13">
        <v>349</v>
      </c>
      <c r="C19" s="13">
        <v>1530</v>
      </c>
      <c r="D19" s="13">
        <v>50</v>
      </c>
      <c r="E19" s="13">
        <v>2185</v>
      </c>
      <c r="F19" s="13" t="s">
        <v>7235</v>
      </c>
      <c r="G19" s="13">
        <v>4114</v>
      </c>
    </row>
    <row r="22" spans="1:7" x14ac:dyDescent="0.2">
      <c r="A22" t="s">
        <v>8381</v>
      </c>
      <c r="B22" s="15">
        <f>GETPIVOTDATA("state",$A$4,"state","canceled")/GETPIVOTDATA("state",$A$4)</f>
        <v>8.4832280019445788E-2</v>
      </c>
      <c r="C22" s="15">
        <f>GETPIVOTDATA("state",$A$4,"state","failed")/GETPIVOTDATA("state",$A$4)</f>
        <v>0.37190082644628097</v>
      </c>
      <c r="D22" s="15">
        <f>GETPIVOTDATA("state",$A$4,"state","live")/GETPIVOTDATA("state",$A$4)</f>
        <v>1.2153621779290228E-2</v>
      </c>
      <c r="E22" s="15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4F75-C856-A943-ACF9-99A104C5CC9C}">
  <dimension ref="A1:H13"/>
  <sheetViews>
    <sheetView zoomScaleNormal="100" workbookViewId="0">
      <selection activeCell="J40" sqref="J4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COUNTIFS('Initial Data'!D2:D4115,"&lt;1000",state,"=successful")</f>
        <v>322</v>
      </c>
      <c r="C2">
        <f>COUNTIFS('Initial Data'!D2:D4115,"&lt;1000",state,"=failed")</f>
        <v>113</v>
      </c>
      <c r="D2">
        <f>COUNTIFS('Initial Data'!E2:E4115,"&lt;1000",state,"=canceled")</f>
        <v>262</v>
      </c>
      <c r="E2">
        <f>SUM(B2,C2,D2)</f>
        <v>697</v>
      </c>
      <c r="F2" s="18">
        <f>B2/$E2</f>
        <v>0.46197991391678622</v>
      </c>
      <c r="G2" s="18">
        <f t="shared" ref="G2:H2" si="0">C2/$E2</f>
        <v>0.16212338593974174</v>
      </c>
      <c r="H2" s="18">
        <f t="shared" si="0"/>
        <v>0.37589670014347204</v>
      </c>
    </row>
    <row r="3" spans="1:8" x14ac:dyDescent="0.2">
      <c r="A3" t="s">
        <v>8391</v>
      </c>
      <c r="B3">
        <f>COUNTIFS(goal,"&gt;=1000",goal,"&lt;=4999",state,"=successful")</f>
        <v>932</v>
      </c>
      <c r="C3">
        <f>COUNTIFS(goal,"&gt;=1000",goal,"&lt;=4999",state,"=failed")</f>
        <v>420</v>
      </c>
      <c r="D3">
        <f>COUNTIFS(goal,"&gt;=1000",goal,"&lt;=4999",state,"=canceled")</f>
        <v>60</v>
      </c>
      <c r="E3">
        <f t="shared" ref="E3:E13" si="1">SUM(B3,C3,D3)</f>
        <v>1412</v>
      </c>
      <c r="F3" s="18">
        <f t="shared" ref="F3:F13" si="2">B3/$E3</f>
        <v>0.66005665722379603</v>
      </c>
      <c r="G3" s="18">
        <f t="shared" ref="G3:G13" si="3">C3/$E3</f>
        <v>0.29745042492917845</v>
      </c>
      <c r="H3" s="18">
        <f t="shared" ref="H3:H13" si="4">D3/$E3</f>
        <v>4.2492917847025496E-2</v>
      </c>
    </row>
    <row r="4" spans="1:8" x14ac:dyDescent="0.2">
      <c r="A4" t="s">
        <v>8392</v>
      </c>
      <c r="B4">
        <f>COUNTIFS(goal,"&gt;=5000",goal,"&lt;=9999",state,"=successful")</f>
        <v>381</v>
      </c>
      <c r="C4">
        <f>COUNTIFS(goal,"&gt;=5000",goal,"&lt;=9999",state,"=failed")</f>
        <v>283</v>
      </c>
      <c r="D4">
        <f>COUNTIFS(goal,"&gt;=5000",goal,"&lt;=9999",state,"=canceled")</f>
        <v>52</v>
      </c>
      <c r="E4">
        <f t="shared" si="1"/>
        <v>716</v>
      </c>
      <c r="F4" s="18">
        <f t="shared" si="2"/>
        <v>0.53212290502793291</v>
      </c>
      <c r="G4" s="18">
        <f t="shared" si="3"/>
        <v>0.39525139664804471</v>
      </c>
      <c r="H4" s="18">
        <f t="shared" si="4"/>
        <v>7.2625698324022353E-2</v>
      </c>
    </row>
    <row r="5" spans="1:8" x14ac:dyDescent="0.2">
      <c r="A5" t="s">
        <v>8393</v>
      </c>
      <c r="B5">
        <f>COUNTIFS(goal,"&gt;=10000",goal,"&lt;=14999",state,"=successful")</f>
        <v>168</v>
      </c>
      <c r="C5">
        <f>COUNTIFS(goal,"&gt;=10000",goal,"&lt;=14999",state,"=failed")</f>
        <v>144</v>
      </c>
      <c r="D5">
        <f>COUNTIFS(goal,"&gt;=10000",goal,"&lt;=14999",state,"=canceled")</f>
        <v>40</v>
      </c>
      <c r="E5">
        <f t="shared" si="1"/>
        <v>352</v>
      </c>
      <c r="F5" s="18">
        <f t="shared" si="2"/>
        <v>0.47727272727272729</v>
      </c>
      <c r="G5" s="18">
        <f t="shared" si="3"/>
        <v>0.40909090909090912</v>
      </c>
      <c r="H5" s="18">
        <f t="shared" si="4"/>
        <v>0.11363636363636363</v>
      </c>
    </row>
    <row r="6" spans="1:8" x14ac:dyDescent="0.2">
      <c r="A6" t="s">
        <v>8394</v>
      </c>
      <c r="B6">
        <f>COUNTIFS(goal,"&gt;=15000",goal,"&lt;=19999",state,"=successful")</f>
        <v>94</v>
      </c>
      <c r="C6">
        <f>COUNTIFS(goal,"&gt;=15000",goal,"&lt;=19999",state,"=failed")</f>
        <v>90</v>
      </c>
      <c r="D6">
        <f>COUNTIFS(goal,"&gt;=15000",goal,"&lt;=19999",state,"=canceled")</f>
        <v>17</v>
      </c>
      <c r="E6">
        <f t="shared" si="1"/>
        <v>201</v>
      </c>
      <c r="F6" s="18">
        <f t="shared" si="2"/>
        <v>0.46766169154228854</v>
      </c>
      <c r="G6" s="18">
        <f t="shared" si="3"/>
        <v>0.44776119402985076</v>
      </c>
      <c r="H6" s="18">
        <f t="shared" si="4"/>
        <v>8.45771144278607E-2</v>
      </c>
    </row>
    <row r="7" spans="1:8" x14ac:dyDescent="0.2">
      <c r="A7" t="s">
        <v>8395</v>
      </c>
      <c r="B7">
        <f>COUNTIFS(goal,"&gt;=20000",goal,"&lt;=24999",state,"=successful")</f>
        <v>62</v>
      </c>
      <c r="C7">
        <f>COUNTIFS(goal,"&gt;=20000",goal,"&lt;=24999",state,"=failed")</f>
        <v>72</v>
      </c>
      <c r="D7">
        <f>COUNTIFS(goal,"&gt;=20000",goal,"&lt;=24999",state,"=canceled")</f>
        <v>14</v>
      </c>
      <c r="E7">
        <f t="shared" si="1"/>
        <v>148</v>
      </c>
      <c r="F7" s="18">
        <f t="shared" si="2"/>
        <v>0.41891891891891891</v>
      </c>
      <c r="G7" s="18">
        <f t="shared" si="3"/>
        <v>0.48648648648648651</v>
      </c>
      <c r="H7" s="18">
        <f t="shared" si="4"/>
        <v>9.45945945945946E-2</v>
      </c>
    </row>
    <row r="8" spans="1:8" x14ac:dyDescent="0.2">
      <c r="A8" t="s">
        <v>8396</v>
      </c>
      <c r="B8">
        <f>COUNTIFS(goal,"&gt;=25000",goal,"&lt;=29999",state,"=successful")</f>
        <v>55</v>
      </c>
      <c r="C8">
        <f>COUNTIFS(goal,"&gt;=25000",goal,"&lt;=29999",state,"=failed")</f>
        <v>64</v>
      </c>
      <c r="D8">
        <f>COUNTIFS(goal,"&gt;=25000",goal,"&lt;=29999",state,"=canceled")</f>
        <v>18</v>
      </c>
      <c r="E8">
        <f t="shared" si="1"/>
        <v>137</v>
      </c>
      <c r="F8" s="18">
        <f t="shared" si="2"/>
        <v>0.40145985401459855</v>
      </c>
      <c r="G8" s="18">
        <f t="shared" si="3"/>
        <v>0.46715328467153283</v>
      </c>
      <c r="H8" s="18">
        <f t="shared" si="4"/>
        <v>0.13138686131386862</v>
      </c>
    </row>
    <row r="9" spans="1:8" x14ac:dyDescent="0.2">
      <c r="A9" t="s">
        <v>8397</v>
      </c>
      <c r="B9">
        <f>COUNTIFS(goal,"&gt;=30000",goal,"&lt;=34999",state,"=successful")</f>
        <v>32</v>
      </c>
      <c r="C9">
        <f>COUNTIFS(goal,"&gt;=30000",goal,"&lt;=34999",state,"=failed")</f>
        <v>37</v>
      </c>
      <c r="D9">
        <f>COUNTIFS(goal,"&gt;=30000",goal,"&lt;=34999",state,"=canceled")</f>
        <v>13</v>
      </c>
      <c r="E9">
        <f t="shared" si="1"/>
        <v>82</v>
      </c>
      <c r="F9" s="18">
        <f t="shared" si="2"/>
        <v>0.3902439024390244</v>
      </c>
      <c r="G9" s="18">
        <f t="shared" si="3"/>
        <v>0.45121951219512196</v>
      </c>
      <c r="H9" s="18">
        <f t="shared" si="4"/>
        <v>0.15853658536585366</v>
      </c>
    </row>
    <row r="10" spans="1:8" x14ac:dyDescent="0.2">
      <c r="A10" t="s">
        <v>8398</v>
      </c>
      <c r="B10">
        <f>COUNTIFS(goal,"&gt;=35000",goal,"&lt;=39999",state,"=successful")</f>
        <v>26</v>
      </c>
      <c r="C10">
        <f>COUNTIFS(goal,"&gt;=35000",goal,"&lt;=39999",state,"=failed")</f>
        <v>22</v>
      </c>
      <c r="D10">
        <f>COUNTIFS(goal,"&gt;=35000",goal,"&lt;=39999",state,"=canceled")</f>
        <v>7</v>
      </c>
      <c r="E10">
        <f t="shared" si="1"/>
        <v>55</v>
      </c>
      <c r="F10" s="18">
        <f t="shared" si="2"/>
        <v>0.47272727272727272</v>
      </c>
      <c r="G10" s="18">
        <f t="shared" si="3"/>
        <v>0.4</v>
      </c>
      <c r="H10" s="18">
        <f t="shared" si="4"/>
        <v>0.12727272727272726</v>
      </c>
    </row>
    <row r="11" spans="1:8" x14ac:dyDescent="0.2">
      <c r="A11" t="s">
        <v>8399</v>
      </c>
      <c r="B11">
        <f>COUNTIFS(goal,"&gt;=40000",goal,"&lt;=44999",state,"=successful")</f>
        <v>21</v>
      </c>
      <c r="C11">
        <f>COUNTIFS(goal,"&gt;=40000",goal,"&lt;=44999",state,"=failed")</f>
        <v>16</v>
      </c>
      <c r="D11">
        <f>COUNTIFS(goal,"&gt;=40000",goal,"&lt;=44999",state,"=canceled")</f>
        <v>6</v>
      </c>
      <c r="E11">
        <f t="shared" si="1"/>
        <v>43</v>
      </c>
      <c r="F11" s="18">
        <f t="shared" si="2"/>
        <v>0.48837209302325579</v>
      </c>
      <c r="G11" s="18">
        <f t="shared" si="3"/>
        <v>0.37209302325581395</v>
      </c>
      <c r="H11" s="18">
        <f t="shared" si="4"/>
        <v>0.13953488372093023</v>
      </c>
    </row>
    <row r="12" spans="1:8" x14ac:dyDescent="0.2">
      <c r="A12" t="s">
        <v>8400</v>
      </c>
      <c r="B12">
        <f>COUNTIFS(goal,"&gt;=45000",goal,"&lt;=49999",state,"=successful")</f>
        <v>6</v>
      </c>
      <c r="C12">
        <f>COUNTIFS(goal,"&gt;=45000",goal,"&lt;=49999",state,"=failed")</f>
        <v>11</v>
      </c>
      <c r="D12">
        <f>COUNTIFS(goal,"&gt;=45000",goal,"&lt;=49999",state,"=canceled")</f>
        <v>4</v>
      </c>
      <c r="E12">
        <f t="shared" si="1"/>
        <v>21</v>
      </c>
      <c r="F12" s="18">
        <f t="shared" si="2"/>
        <v>0.2857142857142857</v>
      </c>
      <c r="G12" s="18">
        <f t="shared" si="3"/>
        <v>0.52380952380952384</v>
      </c>
      <c r="H12" s="18">
        <f t="shared" si="4"/>
        <v>0.19047619047619047</v>
      </c>
    </row>
    <row r="13" spans="1:8" x14ac:dyDescent="0.2">
      <c r="A13" t="s">
        <v>8401</v>
      </c>
      <c r="B13">
        <f>COUNTIFS(goal,"&gt;=50000",state,"=successful")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 t="shared" si="1"/>
        <v>444</v>
      </c>
      <c r="F13" s="18">
        <f t="shared" si="2"/>
        <v>0.19369369369369369</v>
      </c>
      <c r="G13" s="18">
        <f t="shared" si="3"/>
        <v>0.58108108108108103</v>
      </c>
      <c r="H13" s="18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FE5C-135F-D54F-8B3A-071F3039829B}">
  <dimension ref="A1:N2186"/>
  <sheetViews>
    <sheetView tabSelected="1" workbookViewId="0">
      <selection activeCell="L39" sqref="L39"/>
    </sheetView>
  </sheetViews>
  <sheetFormatPr baseColWidth="10" defaultRowHeight="15" x14ac:dyDescent="0.2"/>
  <cols>
    <col min="2" max="2" width="12.33203125" bestFit="1" customWidth="1"/>
    <col min="5" max="5" width="10.83203125" style="25"/>
    <col min="6" max="6" width="12.33203125" style="25" bestFit="1" customWidth="1"/>
    <col min="8" max="8" width="15.6640625" bestFit="1" customWidth="1"/>
    <col min="9" max="9" width="14.6640625" style="12" bestFit="1" customWidth="1"/>
    <col min="10" max="10" width="12.6640625" style="12" bestFit="1" customWidth="1"/>
  </cols>
  <sheetData>
    <row r="1" spans="1:14" ht="16" thickBot="1" x14ac:dyDescent="0.25">
      <c r="A1" s="26" t="s">
        <v>8402</v>
      </c>
      <c r="B1" s="26" t="s">
        <v>8262</v>
      </c>
      <c r="E1" s="26" t="s">
        <v>8218</v>
      </c>
      <c r="F1" s="26" t="s">
        <v>8262</v>
      </c>
      <c r="I1" s="27" t="s">
        <v>8409</v>
      </c>
      <c r="J1" s="27" t="s">
        <v>8410</v>
      </c>
    </row>
    <row r="2" spans="1:14" ht="16" thickTop="1" x14ac:dyDescent="0.2">
      <c r="A2" s="25" t="s">
        <v>8219</v>
      </c>
      <c r="B2" s="25">
        <v>182</v>
      </c>
      <c r="E2" s="25" t="s">
        <v>8221</v>
      </c>
      <c r="F2" s="25">
        <v>0</v>
      </c>
      <c r="H2" s="28" t="s">
        <v>8403</v>
      </c>
      <c r="I2" s="23">
        <f>AVERAGE(B2:B2186)</f>
        <v>194.42517162471395</v>
      </c>
      <c r="J2" s="16">
        <f>AVERAGE(F2:F1531)</f>
        <v>17.709803921568628</v>
      </c>
    </row>
    <row r="3" spans="1:14" x14ac:dyDescent="0.2">
      <c r="A3" s="25" t="s">
        <v>8219</v>
      </c>
      <c r="B3" s="25">
        <v>79</v>
      </c>
      <c r="E3" s="25" t="s">
        <v>8221</v>
      </c>
      <c r="F3" s="25">
        <v>1</v>
      </c>
      <c r="H3" s="28" t="s">
        <v>8404</v>
      </c>
      <c r="I3" s="24">
        <f>MEDIAN(B2:B2186)</f>
        <v>62</v>
      </c>
      <c r="J3" s="17">
        <f>MEDIAN(F2:F1531)</f>
        <v>4</v>
      </c>
    </row>
    <row r="4" spans="1:14" x14ac:dyDescent="0.2">
      <c r="A4" s="25" t="s">
        <v>8219</v>
      </c>
      <c r="B4" s="25">
        <v>35</v>
      </c>
      <c r="E4" s="25" t="s">
        <v>8221</v>
      </c>
      <c r="F4" s="25">
        <v>10</v>
      </c>
      <c r="H4" s="28" t="s">
        <v>8405</v>
      </c>
      <c r="I4" s="24">
        <f>MIN(B2:B2186)</f>
        <v>1</v>
      </c>
      <c r="J4" s="17">
        <f>MIN(F2:F1531)</f>
        <v>0</v>
      </c>
    </row>
    <row r="5" spans="1:14" x14ac:dyDescent="0.2">
      <c r="A5" s="25" t="s">
        <v>8219</v>
      </c>
      <c r="B5" s="25">
        <v>150</v>
      </c>
      <c r="E5" s="25" t="s">
        <v>8221</v>
      </c>
      <c r="F5" s="25">
        <v>0</v>
      </c>
      <c r="H5" s="28" t="s">
        <v>8406</v>
      </c>
      <c r="I5" s="24">
        <f>MAX(B2:B2186)</f>
        <v>26457</v>
      </c>
      <c r="J5" s="17">
        <f>MAX(F2:F1531)</f>
        <v>1293</v>
      </c>
    </row>
    <row r="6" spans="1:14" x14ac:dyDescent="0.2">
      <c r="A6" s="25" t="s">
        <v>8219</v>
      </c>
      <c r="B6" s="25">
        <v>284</v>
      </c>
      <c r="E6" s="25" t="s">
        <v>8221</v>
      </c>
      <c r="F6" s="25">
        <v>7</v>
      </c>
      <c r="H6" s="28" t="s">
        <v>8407</v>
      </c>
      <c r="I6" s="24">
        <f>_xlfn.VAR.P(B2:B2186)</f>
        <v>712840.9867348104</v>
      </c>
      <c r="J6" s="17">
        <f>_xlfn.VAR.P(F2:F1531)</f>
        <v>3773.2216685890044</v>
      </c>
    </row>
    <row r="7" spans="1:14" x14ac:dyDescent="0.2">
      <c r="A7" s="25" t="s">
        <v>8219</v>
      </c>
      <c r="B7" s="25">
        <v>47</v>
      </c>
      <c r="E7" s="25" t="s">
        <v>8221</v>
      </c>
      <c r="F7" s="25">
        <v>0</v>
      </c>
      <c r="H7" s="28" t="s">
        <v>8408</v>
      </c>
      <c r="I7" s="24">
        <f>_xlfn.STDEV.P(B2:B2186)</f>
        <v>844.29910975602149</v>
      </c>
      <c r="J7" s="17">
        <f>_xlfn.STDEV.P(F2:F1531)</f>
        <v>61.426555076684906</v>
      </c>
    </row>
    <row r="8" spans="1:14" x14ac:dyDescent="0.2">
      <c r="A8" s="25" t="s">
        <v>8219</v>
      </c>
      <c r="B8" s="25">
        <v>58</v>
      </c>
      <c r="E8" s="25" t="s">
        <v>8221</v>
      </c>
      <c r="F8" s="25">
        <v>1</v>
      </c>
    </row>
    <row r="9" spans="1:14" x14ac:dyDescent="0.2">
      <c r="A9" s="25" t="s">
        <v>8219</v>
      </c>
      <c r="B9" s="25">
        <v>57</v>
      </c>
      <c r="E9" s="25" t="s">
        <v>8221</v>
      </c>
      <c r="F9" s="25">
        <v>2</v>
      </c>
    </row>
    <row r="10" spans="1:14" ht="15" customHeight="1" x14ac:dyDescent="0.2">
      <c r="A10" s="25" t="s">
        <v>8219</v>
      </c>
      <c r="B10" s="25">
        <v>12</v>
      </c>
      <c r="E10" s="25" t="s">
        <v>8221</v>
      </c>
      <c r="F10" s="25">
        <v>3</v>
      </c>
      <c r="H10" s="29" t="s">
        <v>8412</v>
      </c>
      <c r="I10" s="29"/>
      <c r="J10" s="29"/>
      <c r="K10" s="29"/>
      <c r="L10" s="29"/>
      <c r="M10" s="29"/>
      <c r="N10" s="29"/>
    </row>
    <row r="11" spans="1:14" x14ac:dyDescent="0.2">
      <c r="A11" s="25" t="s">
        <v>8219</v>
      </c>
      <c r="B11" s="25">
        <v>20</v>
      </c>
      <c r="E11" s="25" t="s">
        <v>8221</v>
      </c>
      <c r="F11" s="25">
        <v>10</v>
      </c>
      <c r="H11" s="29"/>
      <c r="I11" s="29"/>
      <c r="J11" s="29"/>
      <c r="K11" s="29"/>
      <c r="L11" s="29"/>
      <c r="M11" s="29"/>
      <c r="N11" s="29"/>
    </row>
    <row r="12" spans="1:14" x14ac:dyDescent="0.2">
      <c r="A12" s="25" t="s">
        <v>8219</v>
      </c>
      <c r="B12" s="25">
        <v>19</v>
      </c>
      <c r="E12" s="25" t="s">
        <v>8221</v>
      </c>
      <c r="F12" s="25">
        <v>10</v>
      </c>
      <c r="H12" s="29"/>
      <c r="I12" s="29"/>
      <c r="J12" s="29"/>
      <c r="K12" s="29"/>
      <c r="L12" s="29"/>
      <c r="M12" s="29"/>
      <c r="N12" s="29"/>
    </row>
    <row r="13" spans="1:14" x14ac:dyDescent="0.2">
      <c r="A13" s="25" t="s">
        <v>8219</v>
      </c>
      <c r="B13" s="25">
        <v>75</v>
      </c>
      <c r="E13" s="25" t="s">
        <v>8221</v>
      </c>
      <c r="F13" s="25">
        <v>1</v>
      </c>
      <c r="H13" s="29"/>
      <c r="I13" s="29"/>
      <c r="J13" s="29"/>
      <c r="K13" s="29"/>
      <c r="L13" s="29"/>
      <c r="M13" s="29"/>
      <c r="N13" s="29"/>
    </row>
    <row r="14" spans="1:14" x14ac:dyDescent="0.2">
      <c r="A14" s="25" t="s">
        <v>8219</v>
      </c>
      <c r="B14" s="25">
        <v>827</v>
      </c>
      <c r="E14" s="25" t="s">
        <v>8221</v>
      </c>
      <c r="F14" s="25">
        <v>0</v>
      </c>
      <c r="H14" s="29"/>
      <c r="I14" s="29"/>
      <c r="J14" s="29"/>
      <c r="K14" s="29"/>
      <c r="L14" s="29"/>
      <c r="M14" s="29"/>
      <c r="N14" s="29"/>
    </row>
    <row r="15" spans="1:14" x14ac:dyDescent="0.2">
      <c r="A15" s="25" t="s">
        <v>8219</v>
      </c>
      <c r="B15" s="25">
        <v>51</v>
      </c>
      <c r="E15" s="25" t="s">
        <v>8221</v>
      </c>
      <c r="F15" s="25">
        <v>0</v>
      </c>
    </row>
    <row r="16" spans="1:14" x14ac:dyDescent="0.2">
      <c r="A16" s="25" t="s">
        <v>8219</v>
      </c>
      <c r="B16" s="25">
        <v>41</v>
      </c>
      <c r="E16" s="25" t="s">
        <v>8221</v>
      </c>
      <c r="F16" s="25">
        <v>0</v>
      </c>
    </row>
    <row r="17" spans="1:6" x14ac:dyDescent="0.2">
      <c r="A17" s="25" t="s">
        <v>8219</v>
      </c>
      <c r="B17" s="25">
        <v>98</v>
      </c>
      <c r="E17" s="25" t="s">
        <v>8221</v>
      </c>
      <c r="F17" s="25">
        <v>26</v>
      </c>
    </row>
    <row r="18" spans="1:6" x14ac:dyDescent="0.2">
      <c r="A18" s="25" t="s">
        <v>8219</v>
      </c>
      <c r="B18" s="25">
        <v>70</v>
      </c>
      <c r="E18" s="25" t="s">
        <v>8221</v>
      </c>
      <c r="F18" s="25">
        <v>0</v>
      </c>
    </row>
    <row r="19" spans="1:6" x14ac:dyDescent="0.2">
      <c r="A19" s="25" t="s">
        <v>8219</v>
      </c>
      <c r="B19" s="25">
        <v>36</v>
      </c>
      <c r="E19" s="25" t="s">
        <v>8221</v>
      </c>
      <c r="F19" s="25">
        <v>7</v>
      </c>
    </row>
    <row r="20" spans="1:6" x14ac:dyDescent="0.2">
      <c r="A20" s="25" t="s">
        <v>8219</v>
      </c>
      <c r="B20" s="25">
        <v>342</v>
      </c>
      <c r="E20" s="25" t="s">
        <v>8221</v>
      </c>
      <c r="F20" s="25">
        <v>0</v>
      </c>
    </row>
    <row r="21" spans="1:6" x14ac:dyDescent="0.2">
      <c r="A21" s="25" t="s">
        <v>8219</v>
      </c>
      <c r="B21" s="25">
        <v>22</v>
      </c>
      <c r="E21" s="25" t="s">
        <v>8221</v>
      </c>
      <c r="F21" s="25">
        <v>2</v>
      </c>
    </row>
    <row r="22" spans="1:6" x14ac:dyDescent="0.2">
      <c r="A22" s="25" t="s">
        <v>8219</v>
      </c>
      <c r="B22" s="25">
        <v>25</v>
      </c>
      <c r="E22" s="25" t="s">
        <v>8221</v>
      </c>
      <c r="F22" s="25">
        <v>13</v>
      </c>
    </row>
    <row r="23" spans="1:6" x14ac:dyDescent="0.2">
      <c r="A23" s="25" t="s">
        <v>8219</v>
      </c>
      <c r="B23" s="25">
        <v>101</v>
      </c>
      <c r="E23" s="25" t="s">
        <v>8221</v>
      </c>
      <c r="F23" s="25">
        <v>4</v>
      </c>
    </row>
    <row r="24" spans="1:6" x14ac:dyDescent="0.2">
      <c r="A24" s="25" t="s">
        <v>8219</v>
      </c>
      <c r="B24" s="25">
        <v>8</v>
      </c>
      <c r="E24" s="25" t="s">
        <v>8221</v>
      </c>
      <c r="F24" s="25">
        <v>0</v>
      </c>
    </row>
    <row r="25" spans="1:6" x14ac:dyDescent="0.2">
      <c r="A25" s="25" t="s">
        <v>8219</v>
      </c>
      <c r="B25" s="25">
        <v>23</v>
      </c>
      <c r="E25" s="25" t="s">
        <v>8221</v>
      </c>
      <c r="F25" s="25">
        <v>12</v>
      </c>
    </row>
    <row r="26" spans="1:6" x14ac:dyDescent="0.2">
      <c r="A26" s="25" t="s">
        <v>8219</v>
      </c>
      <c r="B26" s="25">
        <v>574</v>
      </c>
      <c r="E26" s="25" t="s">
        <v>8221</v>
      </c>
      <c r="F26" s="25">
        <v>2</v>
      </c>
    </row>
    <row r="27" spans="1:6" x14ac:dyDescent="0.2">
      <c r="A27" s="25" t="s">
        <v>8219</v>
      </c>
      <c r="B27" s="25">
        <v>14</v>
      </c>
      <c r="E27" s="25" t="s">
        <v>8221</v>
      </c>
      <c r="F27" s="25">
        <v>10</v>
      </c>
    </row>
    <row r="28" spans="1:6" x14ac:dyDescent="0.2">
      <c r="A28" s="25" t="s">
        <v>8219</v>
      </c>
      <c r="B28" s="25">
        <v>19</v>
      </c>
      <c r="E28" s="25" t="s">
        <v>8221</v>
      </c>
      <c r="F28" s="25">
        <v>0</v>
      </c>
    </row>
    <row r="29" spans="1:6" x14ac:dyDescent="0.2">
      <c r="A29" s="25" t="s">
        <v>8219</v>
      </c>
      <c r="B29" s="25">
        <v>150</v>
      </c>
      <c r="E29" s="25" t="s">
        <v>8221</v>
      </c>
      <c r="F29" s="25">
        <v>5</v>
      </c>
    </row>
    <row r="30" spans="1:6" x14ac:dyDescent="0.2">
      <c r="A30" s="25" t="s">
        <v>8219</v>
      </c>
      <c r="B30" s="25">
        <v>71</v>
      </c>
      <c r="E30" s="25" t="s">
        <v>8221</v>
      </c>
      <c r="F30" s="25">
        <v>0</v>
      </c>
    </row>
    <row r="31" spans="1:6" x14ac:dyDescent="0.2">
      <c r="A31" s="25" t="s">
        <v>8219</v>
      </c>
      <c r="B31" s="25">
        <v>117</v>
      </c>
      <c r="E31" s="25" t="s">
        <v>8221</v>
      </c>
      <c r="F31" s="25">
        <v>5</v>
      </c>
    </row>
    <row r="32" spans="1:6" x14ac:dyDescent="0.2">
      <c r="A32" s="25" t="s">
        <v>8219</v>
      </c>
      <c r="B32" s="25">
        <v>53</v>
      </c>
      <c r="E32" s="25" t="s">
        <v>8221</v>
      </c>
      <c r="F32" s="25">
        <v>1</v>
      </c>
    </row>
    <row r="33" spans="1:6" x14ac:dyDescent="0.2">
      <c r="A33" s="25" t="s">
        <v>8219</v>
      </c>
      <c r="B33" s="25">
        <v>1</v>
      </c>
      <c r="E33" s="25" t="s">
        <v>8221</v>
      </c>
      <c r="F33" s="25">
        <v>3</v>
      </c>
    </row>
    <row r="34" spans="1:6" x14ac:dyDescent="0.2">
      <c r="A34" s="25" t="s">
        <v>8219</v>
      </c>
      <c r="B34" s="25">
        <v>89</v>
      </c>
      <c r="E34" s="25" t="s">
        <v>8221</v>
      </c>
      <c r="F34" s="25">
        <v>3</v>
      </c>
    </row>
    <row r="35" spans="1:6" x14ac:dyDescent="0.2">
      <c r="A35" s="25" t="s">
        <v>8219</v>
      </c>
      <c r="B35" s="25">
        <v>64</v>
      </c>
      <c r="E35" s="25" t="s">
        <v>8221</v>
      </c>
      <c r="F35" s="25">
        <v>0</v>
      </c>
    </row>
    <row r="36" spans="1:6" x14ac:dyDescent="0.2">
      <c r="A36" s="25" t="s">
        <v>8219</v>
      </c>
      <c r="B36" s="25">
        <v>68</v>
      </c>
      <c r="E36" s="25" t="s">
        <v>8221</v>
      </c>
      <c r="F36" s="25">
        <v>3</v>
      </c>
    </row>
    <row r="37" spans="1:6" x14ac:dyDescent="0.2">
      <c r="A37" s="25" t="s">
        <v>8219</v>
      </c>
      <c r="B37" s="25">
        <v>28</v>
      </c>
      <c r="E37" s="25" t="s">
        <v>8221</v>
      </c>
      <c r="F37" s="25">
        <v>0</v>
      </c>
    </row>
    <row r="38" spans="1:6" x14ac:dyDescent="0.2">
      <c r="A38" s="25" t="s">
        <v>8219</v>
      </c>
      <c r="B38" s="25">
        <v>44</v>
      </c>
      <c r="E38" s="25" t="s">
        <v>8221</v>
      </c>
      <c r="F38" s="25">
        <v>19</v>
      </c>
    </row>
    <row r="39" spans="1:6" x14ac:dyDescent="0.2">
      <c r="A39" s="25" t="s">
        <v>8219</v>
      </c>
      <c r="B39" s="25">
        <v>253</v>
      </c>
      <c r="E39" s="25" t="s">
        <v>8221</v>
      </c>
      <c r="F39" s="25">
        <v>8</v>
      </c>
    </row>
    <row r="40" spans="1:6" x14ac:dyDescent="0.2">
      <c r="A40" s="25" t="s">
        <v>8219</v>
      </c>
      <c r="B40" s="25">
        <v>66</v>
      </c>
      <c r="E40" s="25" t="s">
        <v>8221</v>
      </c>
      <c r="F40" s="25">
        <v>6</v>
      </c>
    </row>
    <row r="41" spans="1:6" x14ac:dyDescent="0.2">
      <c r="A41" s="25" t="s">
        <v>8219</v>
      </c>
      <c r="B41" s="25">
        <v>217</v>
      </c>
      <c r="E41" s="25" t="s">
        <v>8221</v>
      </c>
      <c r="F41" s="25">
        <v>0</v>
      </c>
    </row>
    <row r="42" spans="1:6" x14ac:dyDescent="0.2">
      <c r="A42" s="25" t="s">
        <v>8219</v>
      </c>
      <c r="B42" s="25">
        <v>16</v>
      </c>
      <c r="E42" s="25" t="s">
        <v>8221</v>
      </c>
      <c r="F42" s="25">
        <v>18</v>
      </c>
    </row>
    <row r="43" spans="1:6" x14ac:dyDescent="0.2">
      <c r="A43" s="25" t="s">
        <v>8219</v>
      </c>
      <c r="B43" s="25">
        <v>19</v>
      </c>
      <c r="E43" s="25" t="s">
        <v>8221</v>
      </c>
      <c r="F43" s="25">
        <v>7</v>
      </c>
    </row>
    <row r="44" spans="1:6" x14ac:dyDescent="0.2">
      <c r="A44" s="25" t="s">
        <v>8219</v>
      </c>
      <c r="B44" s="25">
        <v>169</v>
      </c>
      <c r="E44" s="25" t="s">
        <v>8221</v>
      </c>
      <c r="F44" s="25">
        <v>0</v>
      </c>
    </row>
    <row r="45" spans="1:6" x14ac:dyDescent="0.2">
      <c r="A45" s="25" t="s">
        <v>8219</v>
      </c>
      <c r="B45" s="25">
        <v>263</v>
      </c>
      <c r="E45" s="25" t="s">
        <v>8221</v>
      </c>
      <c r="F45" s="25">
        <v>8</v>
      </c>
    </row>
    <row r="46" spans="1:6" x14ac:dyDescent="0.2">
      <c r="A46" s="25" t="s">
        <v>8219</v>
      </c>
      <c r="B46" s="25">
        <v>15</v>
      </c>
      <c r="E46" s="25" t="s">
        <v>8221</v>
      </c>
      <c r="F46" s="25">
        <v>1293</v>
      </c>
    </row>
    <row r="47" spans="1:6" x14ac:dyDescent="0.2">
      <c r="A47" s="25" t="s">
        <v>8219</v>
      </c>
      <c r="B47" s="25">
        <v>61</v>
      </c>
      <c r="E47" s="25" t="s">
        <v>8221</v>
      </c>
      <c r="F47" s="25">
        <v>17</v>
      </c>
    </row>
    <row r="48" spans="1:6" x14ac:dyDescent="0.2">
      <c r="A48" s="25" t="s">
        <v>8219</v>
      </c>
      <c r="B48" s="25">
        <v>45</v>
      </c>
      <c r="E48" s="25" t="s">
        <v>8221</v>
      </c>
      <c r="F48" s="25">
        <v>0</v>
      </c>
    </row>
    <row r="49" spans="1:6" x14ac:dyDescent="0.2">
      <c r="A49" s="25" t="s">
        <v>8219</v>
      </c>
      <c r="B49" s="25">
        <v>70</v>
      </c>
      <c r="E49" s="25" t="s">
        <v>8221</v>
      </c>
      <c r="F49" s="25">
        <v>13</v>
      </c>
    </row>
    <row r="50" spans="1:6" x14ac:dyDescent="0.2">
      <c r="A50" s="25" t="s">
        <v>8219</v>
      </c>
      <c r="B50" s="25">
        <v>38</v>
      </c>
      <c r="E50" s="25" t="s">
        <v>8221</v>
      </c>
      <c r="F50" s="25">
        <v>0</v>
      </c>
    </row>
    <row r="51" spans="1:6" x14ac:dyDescent="0.2">
      <c r="A51" s="25" t="s">
        <v>8219</v>
      </c>
      <c r="B51" s="25">
        <v>87</v>
      </c>
      <c r="E51" s="25" t="s">
        <v>8221</v>
      </c>
      <c r="F51" s="25">
        <v>0</v>
      </c>
    </row>
    <row r="52" spans="1:6" x14ac:dyDescent="0.2">
      <c r="A52" s="25" t="s">
        <v>8219</v>
      </c>
      <c r="B52" s="25">
        <v>22</v>
      </c>
      <c r="E52" s="25" t="s">
        <v>8221</v>
      </c>
      <c r="F52" s="25">
        <v>33</v>
      </c>
    </row>
    <row r="53" spans="1:6" x14ac:dyDescent="0.2">
      <c r="A53" s="25" t="s">
        <v>8219</v>
      </c>
      <c r="B53" s="25">
        <v>119</v>
      </c>
      <c r="E53" s="25" t="s">
        <v>8221</v>
      </c>
      <c r="F53" s="25">
        <v>12</v>
      </c>
    </row>
    <row r="54" spans="1:6" x14ac:dyDescent="0.2">
      <c r="A54" s="25" t="s">
        <v>8219</v>
      </c>
      <c r="B54" s="25">
        <v>52</v>
      </c>
      <c r="E54" s="25" t="s">
        <v>8221</v>
      </c>
      <c r="F54" s="25">
        <v>1</v>
      </c>
    </row>
    <row r="55" spans="1:6" x14ac:dyDescent="0.2">
      <c r="A55" s="25" t="s">
        <v>8219</v>
      </c>
      <c r="B55" s="25">
        <v>117</v>
      </c>
      <c r="E55" s="25" t="s">
        <v>8221</v>
      </c>
      <c r="F55" s="25">
        <v>1</v>
      </c>
    </row>
    <row r="56" spans="1:6" x14ac:dyDescent="0.2">
      <c r="A56" s="25" t="s">
        <v>8219</v>
      </c>
      <c r="B56" s="25">
        <v>52</v>
      </c>
      <c r="E56" s="25" t="s">
        <v>8221</v>
      </c>
      <c r="F56" s="25">
        <v>1</v>
      </c>
    </row>
    <row r="57" spans="1:6" x14ac:dyDescent="0.2">
      <c r="A57" s="25" t="s">
        <v>8219</v>
      </c>
      <c r="B57" s="25">
        <v>86</v>
      </c>
      <c r="E57" s="25" t="s">
        <v>8221</v>
      </c>
      <c r="F57" s="25">
        <v>1</v>
      </c>
    </row>
    <row r="58" spans="1:6" x14ac:dyDescent="0.2">
      <c r="A58" s="25" t="s">
        <v>8219</v>
      </c>
      <c r="B58" s="25">
        <v>174</v>
      </c>
      <c r="E58" s="25" t="s">
        <v>8221</v>
      </c>
      <c r="F58" s="25">
        <v>84</v>
      </c>
    </row>
    <row r="59" spans="1:6" x14ac:dyDescent="0.2">
      <c r="A59" s="25" t="s">
        <v>8219</v>
      </c>
      <c r="B59" s="25">
        <v>69</v>
      </c>
      <c r="E59" s="25" t="s">
        <v>8221</v>
      </c>
      <c r="F59" s="25">
        <v>38</v>
      </c>
    </row>
    <row r="60" spans="1:6" x14ac:dyDescent="0.2">
      <c r="A60" s="25" t="s">
        <v>8219</v>
      </c>
      <c r="B60" s="25">
        <v>75</v>
      </c>
      <c r="E60" s="25" t="s">
        <v>8221</v>
      </c>
      <c r="F60" s="25">
        <v>1</v>
      </c>
    </row>
    <row r="61" spans="1:6" x14ac:dyDescent="0.2">
      <c r="A61" s="25" t="s">
        <v>8219</v>
      </c>
      <c r="B61" s="25">
        <v>33</v>
      </c>
      <c r="E61" s="25" t="s">
        <v>8221</v>
      </c>
      <c r="F61" s="25">
        <v>76</v>
      </c>
    </row>
    <row r="62" spans="1:6" x14ac:dyDescent="0.2">
      <c r="A62" s="25" t="s">
        <v>8219</v>
      </c>
      <c r="B62" s="25">
        <v>108</v>
      </c>
      <c r="E62" s="25" t="s">
        <v>8221</v>
      </c>
      <c r="F62" s="25">
        <v>3</v>
      </c>
    </row>
    <row r="63" spans="1:6" x14ac:dyDescent="0.2">
      <c r="A63" s="25" t="s">
        <v>8219</v>
      </c>
      <c r="B63" s="25">
        <v>23</v>
      </c>
      <c r="E63" s="25" t="s">
        <v>8221</v>
      </c>
      <c r="F63" s="25">
        <v>0</v>
      </c>
    </row>
    <row r="64" spans="1:6" x14ac:dyDescent="0.2">
      <c r="A64" s="25" t="s">
        <v>8219</v>
      </c>
      <c r="B64" s="25">
        <v>48</v>
      </c>
      <c r="E64" s="25" t="s">
        <v>8221</v>
      </c>
      <c r="F64" s="25">
        <v>2</v>
      </c>
    </row>
    <row r="65" spans="1:6" x14ac:dyDescent="0.2">
      <c r="A65" s="25" t="s">
        <v>8219</v>
      </c>
      <c r="B65" s="25">
        <v>64</v>
      </c>
      <c r="E65" s="25" t="s">
        <v>8221</v>
      </c>
      <c r="F65" s="25">
        <v>0</v>
      </c>
    </row>
    <row r="66" spans="1:6" x14ac:dyDescent="0.2">
      <c r="A66" s="25" t="s">
        <v>8219</v>
      </c>
      <c r="B66" s="25">
        <v>24</v>
      </c>
      <c r="E66" s="25" t="s">
        <v>8221</v>
      </c>
      <c r="F66" s="25">
        <v>0</v>
      </c>
    </row>
    <row r="67" spans="1:6" x14ac:dyDescent="0.2">
      <c r="A67" s="25" t="s">
        <v>8219</v>
      </c>
      <c r="B67" s="25">
        <v>57</v>
      </c>
      <c r="E67" s="25" t="s">
        <v>8221</v>
      </c>
      <c r="F67" s="25">
        <v>0</v>
      </c>
    </row>
    <row r="68" spans="1:6" x14ac:dyDescent="0.2">
      <c r="A68" s="25" t="s">
        <v>8219</v>
      </c>
      <c r="B68" s="25">
        <v>26</v>
      </c>
      <c r="E68" s="25" t="s">
        <v>8221</v>
      </c>
      <c r="F68" s="25">
        <v>2</v>
      </c>
    </row>
    <row r="69" spans="1:6" x14ac:dyDescent="0.2">
      <c r="A69" s="25" t="s">
        <v>8219</v>
      </c>
      <c r="B69" s="25">
        <v>20</v>
      </c>
      <c r="E69" s="25" t="s">
        <v>8221</v>
      </c>
      <c r="F69" s="25">
        <v>0</v>
      </c>
    </row>
    <row r="70" spans="1:6" x14ac:dyDescent="0.2">
      <c r="A70" s="25" t="s">
        <v>8219</v>
      </c>
      <c r="B70" s="25">
        <v>36</v>
      </c>
      <c r="E70" s="25" t="s">
        <v>8221</v>
      </c>
      <c r="F70" s="25">
        <v>0</v>
      </c>
    </row>
    <row r="71" spans="1:6" x14ac:dyDescent="0.2">
      <c r="A71" s="25" t="s">
        <v>8219</v>
      </c>
      <c r="B71" s="25">
        <v>178</v>
      </c>
      <c r="E71" s="25" t="s">
        <v>8221</v>
      </c>
      <c r="F71" s="25">
        <v>0</v>
      </c>
    </row>
    <row r="72" spans="1:6" x14ac:dyDescent="0.2">
      <c r="A72" s="25" t="s">
        <v>8219</v>
      </c>
      <c r="B72" s="25">
        <v>17</v>
      </c>
      <c r="E72" s="25" t="s">
        <v>8221</v>
      </c>
      <c r="F72" s="25">
        <v>2</v>
      </c>
    </row>
    <row r="73" spans="1:6" x14ac:dyDescent="0.2">
      <c r="A73" s="25" t="s">
        <v>8219</v>
      </c>
      <c r="B73" s="25">
        <v>32</v>
      </c>
      <c r="E73" s="25" t="s">
        <v>8221</v>
      </c>
      <c r="F73" s="25">
        <v>0</v>
      </c>
    </row>
    <row r="74" spans="1:6" x14ac:dyDescent="0.2">
      <c r="A74" s="25" t="s">
        <v>8219</v>
      </c>
      <c r="B74" s="25">
        <v>41</v>
      </c>
      <c r="E74" s="25" t="s">
        <v>8221</v>
      </c>
      <c r="F74" s="25">
        <v>7</v>
      </c>
    </row>
    <row r="75" spans="1:6" x14ac:dyDescent="0.2">
      <c r="A75" s="25" t="s">
        <v>8219</v>
      </c>
      <c r="B75" s="25">
        <v>18</v>
      </c>
      <c r="E75" s="25" t="s">
        <v>8221</v>
      </c>
      <c r="F75" s="25">
        <v>0</v>
      </c>
    </row>
    <row r="76" spans="1:6" x14ac:dyDescent="0.2">
      <c r="A76" s="25" t="s">
        <v>8219</v>
      </c>
      <c r="B76" s="25">
        <v>29</v>
      </c>
      <c r="E76" s="25" t="s">
        <v>8221</v>
      </c>
      <c r="F76" s="25">
        <v>5</v>
      </c>
    </row>
    <row r="77" spans="1:6" x14ac:dyDescent="0.2">
      <c r="A77" s="25" t="s">
        <v>8219</v>
      </c>
      <c r="B77" s="25">
        <v>47</v>
      </c>
      <c r="E77" s="25" t="s">
        <v>8221</v>
      </c>
      <c r="F77" s="25">
        <v>0</v>
      </c>
    </row>
    <row r="78" spans="1:6" x14ac:dyDescent="0.2">
      <c r="A78" s="25" t="s">
        <v>8219</v>
      </c>
      <c r="B78" s="25">
        <v>15</v>
      </c>
      <c r="E78" s="25" t="s">
        <v>8221</v>
      </c>
      <c r="F78" s="25">
        <v>0</v>
      </c>
    </row>
    <row r="79" spans="1:6" x14ac:dyDescent="0.2">
      <c r="A79" s="25" t="s">
        <v>8219</v>
      </c>
      <c r="B79" s="25">
        <v>26</v>
      </c>
      <c r="E79" s="25" t="s">
        <v>8221</v>
      </c>
      <c r="F79" s="25">
        <v>1</v>
      </c>
    </row>
    <row r="80" spans="1:6" x14ac:dyDescent="0.2">
      <c r="A80" s="25" t="s">
        <v>8219</v>
      </c>
      <c r="B80" s="25">
        <v>35</v>
      </c>
      <c r="E80" s="25" t="s">
        <v>8221</v>
      </c>
      <c r="F80" s="25">
        <v>0</v>
      </c>
    </row>
    <row r="81" spans="1:6" x14ac:dyDescent="0.2">
      <c r="A81" s="25" t="s">
        <v>8219</v>
      </c>
      <c r="B81" s="25">
        <v>41</v>
      </c>
      <c r="E81" s="25" t="s">
        <v>8221</v>
      </c>
      <c r="F81" s="25">
        <v>5</v>
      </c>
    </row>
    <row r="82" spans="1:6" x14ac:dyDescent="0.2">
      <c r="A82" s="25" t="s">
        <v>8219</v>
      </c>
      <c r="B82" s="25">
        <v>47</v>
      </c>
      <c r="E82" s="25" t="s">
        <v>8221</v>
      </c>
      <c r="F82" s="25">
        <v>3</v>
      </c>
    </row>
    <row r="83" spans="1:6" x14ac:dyDescent="0.2">
      <c r="A83" s="25" t="s">
        <v>8219</v>
      </c>
      <c r="B83" s="25">
        <v>28</v>
      </c>
      <c r="E83" s="25" t="s">
        <v>8221</v>
      </c>
      <c r="F83" s="25">
        <v>6</v>
      </c>
    </row>
    <row r="84" spans="1:6" x14ac:dyDescent="0.2">
      <c r="A84" s="25" t="s">
        <v>8219</v>
      </c>
      <c r="B84" s="25">
        <v>100</v>
      </c>
      <c r="E84" s="25" t="s">
        <v>8221</v>
      </c>
      <c r="F84" s="25">
        <v>12</v>
      </c>
    </row>
    <row r="85" spans="1:6" x14ac:dyDescent="0.2">
      <c r="A85" s="25" t="s">
        <v>8219</v>
      </c>
      <c r="B85" s="25">
        <v>13</v>
      </c>
      <c r="E85" s="25" t="s">
        <v>8221</v>
      </c>
      <c r="F85" s="25">
        <v>13</v>
      </c>
    </row>
    <row r="86" spans="1:6" x14ac:dyDescent="0.2">
      <c r="A86" s="25" t="s">
        <v>8219</v>
      </c>
      <c r="B86" s="25">
        <v>7</v>
      </c>
      <c r="E86" s="25" t="s">
        <v>8221</v>
      </c>
      <c r="F86" s="25">
        <v>5</v>
      </c>
    </row>
    <row r="87" spans="1:6" x14ac:dyDescent="0.2">
      <c r="A87" s="25" t="s">
        <v>8219</v>
      </c>
      <c r="B87" s="25">
        <v>21</v>
      </c>
      <c r="E87" s="25" t="s">
        <v>8221</v>
      </c>
      <c r="F87" s="25">
        <v>2</v>
      </c>
    </row>
    <row r="88" spans="1:6" x14ac:dyDescent="0.2">
      <c r="A88" s="25" t="s">
        <v>8219</v>
      </c>
      <c r="B88" s="25">
        <v>17</v>
      </c>
      <c r="E88" s="25" t="s">
        <v>8221</v>
      </c>
      <c r="F88" s="25">
        <v>8</v>
      </c>
    </row>
    <row r="89" spans="1:6" x14ac:dyDescent="0.2">
      <c r="A89" s="25" t="s">
        <v>8219</v>
      </c>
      <c r="B89" s="25">
        <v>25</v>
      </c>
      <c r="E89" s="25" t="s">
        <v>8221</v>
      </c>
      <c r="F89" s="25">
        <v>0</v>
      </c>
    </row>
    <row r="90" spans="1:6" x14ac:dyDescent="0.2">
      <c r="A90" s="25" t="s">
        <v>8219</v>
      </c>
      <c r="B90" s="25">
        <v>60</v>
      </c>
      <c r="E90" s="25" t="s">
        <v>8221</v>
      </c>
      <c r="F90" s="25">
        <v>13</v>
      </c>
    </row>
    <row r="91" spans="1:6" x14ac:dyDescent="0.2">
      <c r="A91" s="25" t="s">
        <v>8219</v>
      </c>
      <c r="B91" s="25">
        <v>56</v>
      </c>
      <c r="E91" s="25" t="s">
        <v>8221</v>
      </c>
      <c r="F91" s="25">
        <v>0</v>
      </c>
    </row>
    <row r="92" spans="1:6" x14ac:dyDescent="0.2">
      <c r="A92" s="25" t="s">
        <v>8219</v>
      </c>
      <c r="B92" s="25">
        <v>16</v>
      </c>
      <c r="E92" s="25" t="s">
        <v>8221</v>
      </c>
      <c r="F92" s="25">
        <v>5</v>
      </c>
    </row>
    <row r="93" spans="1:6" x14ac:dyDescent="0.2">
      <c r="A93" s="25" t="s">
        <v>8219</v>
      </c>
      <c r="B93" s="25">
        <v>46</v>
      </c>
      <c r="E93" s="25" t="s">
        <v>8221</v>
      </c>
      <c r="F93" s="25">
        <v>8</v>
      </c>
    </row>
    <row r="94" spans="1:6" x14ac:dyDescent="0.2">
      <c r="A94" s="25" t="s">
        <v>8219</v>
      </c>
      <c r="B94" s="25">
        <v>43</v>
      </c>
      <c r="E94" s="25" t="s">
        <v>8221</v>
      </c>
      <c r="F94" s="25">
        <v>8</v>
      </c>
    </row>
    <row r="95" spans="1:6" x14ac:dyDescent="0.2">
      <c r="A95" s="25" t="s">
        <v>8219</v>
      </c>
      <c r="B95" s="25">
        <v>15</v>
      </c>
      <c r="E95" s="25" t="s">
        <v>8221</v>
      </c>
      <c r="F95" s="25">
        <v>0</v>
      </c>
    </row>
    <row r="96" spans="1:6" x14ac:dyDescent="0.2">
      <c r="A96" s="25" t="s">
        <v>8219</v>
      </c>
      <c r="B96" s="25">
        <v>12</v>
      </c>
      <c r="E96" s="25" t="s">
        <v>8221</v>
      </c>
      <c r="F96" s="25">
        <v>2</v>
      </c>
    </row>
    <row r="97" spans="1:6" x14ac:dyDescent="0.2">
      <c r="A97" s="25" t="s">
        <v>8219</v>
      </c>
      <c r="B97" s="25">
        <v>21</v>
      </c>
      <c r="E97" s="25" t="s">
        <v>8221</v>
      </c>
      <c r="F97" s="25">
        <v>3</v>
      </c>
    </row>
    <row r="98" spans="1:6" x14ac:dyDescent="0.2">
      <c r="A98" s="25" t="s">
        <v>8219</v>
      </c>
      <c r="B98" s="25">
        <v>34</v>
      </c>
      <c r="E98" s="25" t="s">
        <v>8221</v>
      </c>
      <c r="F98" s="25">
        <v>0</v>
      </c>
    </row>
    <row r="99" spans="1:6" x14ac:dyDescent="0.2">
      <c r="A99" s="25" t="s">
        <v>8219</v>
      </c>
      <c r="B99" s="25">
        <v>8</v>
      </c>
      <c r="E99" s="25" t="s">
        <v>8221</v>
      </c>
      <c r="F99" s="25">
        <v>0</v>
      </c>
    </row>
    <row r="100" spans="1:6" x14ac:dyDescent="0.2">
      <c r="A100" s="25" t="s">
        <v>8219</v>
      </c>
      <c r="B100" s="25">
        <v>60</v>
      </c>
      <c r="E100" s="25" t="s">
        <v>8221</v>
      </c>
      <c r="F100" s="25">
        <v>11</v>
      </c>
    </row>
    <row r="101" spans="1:6" x14ac:dyDescent="0.2">
      <c r="A101" s="25" t="s">
        <v>8219</v>
      </c>
      <c r="B101" s="25">
        <v>39</v>
      </c>
      <c r="E101" s="25" t="s">
        <v>8221</v>
      </c>
      <c r="F101" s="25">
        <v>0</v>
      </c>
    </row>
    <row r="102" spans="1:6" x14ac:dyDescent="0.2">
      <c r="A102" s="25" t="s">
        <v>8219</v>
      </c>
      <c r="B102" s="25">
        <v>26</v>
      </c>
      <c r="E102" s="25" t="s">
        <v>8221</v>
      </c>
      <c r="F102" s="25">
        <v>1</v>
      </c>
    </row>
    <row r="103" spans="1:6" x14ac:dyDescent="0.2">
      <c r="A103" s="25" t="s">
        <v>8219</v>
      </c>
      <c r="B103" s="25">
        <v>35</v>
      </c>
      <c r="E103" s="25" t="s">
        <v>8221</v>
      </c>
      <c r="F103" s="25">
        <v>0</v>
      </c>
    </row>
    <row r="104" spans="1:6" x14ac:dyDescent="0.2">
      <c r="A104" s="25" t="s">
        <v>8219</v>
      </c>
      <c r="B104" s="25">
        <v>65</v>
      </c>
      <c r="E104" s="25" t="s">
        <v>8221</v>
      </c>
      <c r="F104" s="25">
        <v>17</v>
      </c>
    </row>
    <row r="105" spans="1:6" x14ac:dyDescent="0.2">
      <c r="A105" s="25" t="s">
        <v>8219</v>
      </c>
      <c r="B105" s="25">
        <v>49</v>
      </c>
      <c r="E105" s="25" t="s">
        <v>8221</v>
      </c>
      <c r="F105" s="25">
        <v>2</v>
      </c>
    </row>
    <row r="106" spans="1:6" x14ac:dyDescent="0.2">
      <c r="A106" s="25" t="s">
        <v>8219</v>
      </c>
      <c r="B106" s="25">
        <v>10</v>
      </c>
      <c r="E106" s="25" t="s">
        <v>8221</v>
      </c>
      <c r="F106" s="25">
        <v>1</v>
      </c>
    </row>
    <row r="107" spans="1:6" x14ac:dyDescent="0.2">
      <c r="A107" s="25" t="s">
        <v>8219</v>
      </c>
      <c r="B107" s="25">
        <v>60</v>
      </c>
      <c r="E107" s="25" t="s">
        <v>8221</v>
      </c>
      <c r="F107" s="25">
        <v>2</v>
      </c>
    </row>
    <row r="108" spans="1:6" x14ac:dyDescent="0.2">
      <c r="A108" s="25" t="s">
        <v>8219</v>
      </c>
      <c r="B108" s="25">
        <v>27</v>
      </c>
      <c r="E108" s="25" t="s">
        <v>8221</v>
      </c>
      <c r="F108" s="25">
        <v>16</v>
      </c>
    </row>
    <row r="109" spans="1:6" x14ac:dyDescent="0.2">
      <c r="A109" s="25" t="s">
        <v>8219</v>
      </c>
      <c r="B109" s="25">
        <v>69</v>
      </c>
      <c r="E109" s="25" t="s">
        <v>8221</v>
      </c>
      <c r="F109" s="25">
        <v>1</v>
      </c>
    </row>
    <row r="110" spans="1:6" x14ac:dyDescent="0.2">
      <c r="A110" s="25" t="s">
        <v>8219</v>
      </c>
      <c r="B110" s="25">
        <v>47</v>
      </c>
      <c r="E110" s="25" t="s">
        <v>8221</v>
      </c>
      <c r="F110" s="25">
        <v>4</v>
      </c>
    </row>
    <row r="111" spans="1:6" x14ac:dyDescent="0.2">
      <c r="A111" s="25" t="s">
        <v>8219</v>
      </c>
      <c r="B111" s="25">
        <v>47</v>
      </c>
      <c r="E111" s="25" t="s">
        <v>8221</v>
      </c>
      <c r="F111" s="25">
        <v>5</v>
      </c>
    </row>
    <row r="112" spans="1:6" x14ac:dyDescent="0.2">
      <c r="A112" s="25" t="s">
        <v>8219</v>
      </c>
      <c r="B112" s="25">
        <v>26</v>
      </c>
      <c r="E112" s="25" t="s">
        <v>8221</v>
      </c>
      <c r="F112" s="25">
        <v>7</v>
      </c>
    </row>
    <row r="113" spans="1:6" x14ac:dyDescent="0.2">
      <c r="A113" s="25" t="s">
        <v>8219</v>
      </c>
      <c r="B113" s="25">
        <v>53</v>
      </c>
      <c r="E113" s="25" t="s">
        <v>8221</v>
      </c>
      <c r="F113" s="25">
        <v>0</v>
      </c>
    </row>
    <row r="114" spans="1:6" x14ac:dyDescent="0.2">
      <c r="A114" s="25" t="s">
        <v>8219</v>
      </c>
      <c r="B114" s="25">
        <v>81</v>
      </c>
      <c r="E114" s="25" t="s">
        <v>8221</v>
      </c>
      <c r="F114" s="25">
        <v>12</v>
      </c>
    </row>
    <row r="115" spans="1:6" x14ac:dyDescent="0.2">
      <c r="A115" s="25" t="s">
        <v>8219</v>
      </c>
      <c r="B115" s="25">
        <v>78</v>
      </c>
      <c r="E115" s="25" t="s">
        <v>8221</v>
      </c>
      <c r="F115" s="25">
        <v>2</v>
      </c>
    </row>
    <row r="116" spans="1:6" x14ac:dyDescent="0.2">
      <c r="A116" s="25" t="s">
        <v>8219</v>
      </c>
      <c r="B116" s="25">
        <v>35</v>
      </c>
      <c r="E116" s="25" t="s">
        <v>8221</v>
      </c>
      <c r="F116" s="25">
        <v>5</v>
      </c>
    </row>
    <row r="117" spans="1:6" x14ac:dyDescent="0.2">
      <c r="A117" s="25" t="s">
        <v>8219</v>
      </c>
      <c r="B117" s="25">
        <v>22</v>
      </c>
      <c r="E117" s="25" t="s">
        <v>8221</v>
      </c>
      <c r="F117" s="25">
        <v>2</v>
      </c>
    </row>
    <row r="118" spans="1:6" x14ac:dyDescent="0.2">
      <c r="A118" s="25" t="s">
        <v>8219</v>
      </c>
      <c r="B118" s="25">
        <v>57</v>
      </c>
      <c r="E118" s="25" t="s">
        <v>8221</v>
      </c>
      <c r="F118" s="25">
        <v>3</v>
      </c>
    </row>
    <row r="119" spans="1:6" x14ac:dyDescent="0.2">
      <c r="A119" s="25" t="s">
        <v>8219</v>
      </c>
      <c r="B119" s="25">
        <v>27</v>
      </c>
      <c r="E119" s="25" t="s">
        <v>8221</v>
      </c>
      <c r="F119" s="25">
        <v>0</v>
      </c>
    </row>
    <row r="120" spans="1:6" x14ac:dyDescent="0.2">
      <c r="A120" s="25" t="s">
        <v>8219</v>
      </c>
      <c r="B120" s="25">
        <v>39</v>
      </c>
      <c r="E120" s="25" t="s">
        <v>8221</v>
      </c>
      <c r="F120" s="25">
        <v>49</v>
      </c>
    </row>
    <row r="121" spans="1:6" x14ac:dyDescent="0.2">
      <c r="A121" s="25" t="s">
        <v>8219</v>
      </c>
      <c r="B121" s="25">
        <v>37</v>
      </c>
      <c r="E121" s="25" t="s">
        <v>8221</v>
      </c>
      <c r="F121" s="25">
        <v>1</v>
      </c>
    </row>
    <row r="122" spans="1:6" x14ac:dyDescent="0.2">
      <c r="A122" s="25" t="s">
        <v>8219</v>
      </c>
      <c r="B122" s="25">
        <v>137</v>
      </c>
      <c r="E122" s="25" t="s">
        <v>8221</v>
      </c>
      <c r="F122" s="25">
        <v>2</v>
      </c>
    </row>
    <row r="123" spans="1:6" x14ac:dyDescent="0.2">
      <c r="A123" s="25" t="s">
        <v>8219</v>
      </c>
      <c r="B123" s="25">
        <v>376</v>
      </c>
      <c r="E123" s="25" t="s">
        <v>8221</v>
      </c>
      <c r="F123" s="25">
        <v>0</v>
      </c>
    </row>
    <row r="124" spans="1:6" x14ac:dyDescent="0.2">
      <c r="A124" s="25" t="s">
        <v>8219</v>
      </c>
      <c r="B124" s="25">
        <v>202</v>
      </c>
      <c r="E124" s="25" t="s">
        <v>8221</v>
      </c>
      <c r="F124" s="25">
        <v>0</v>
      </c>
    </row>
    <row r="125" spans="1:6" x14ac:dyDescent="0.2">
      <c r="A125" s="25" t="s">
        <v>8219</v>
      </c>
      <c r="B125" s="25">
        <v>328</v>
      </c>
      <c r="E125" s="25" t="s">
        <v>8221</v>
      </c>
      <c r="F125" s="25">
        <v>11</v>
      </c>
    </row>
    <row r="126" spans="1:6" x14ac:dyDescent="0.2">
      <c r="A126" s="25" t="s">
        <v>8219</v>
      </c>
      <c r="B126" s="25">
        <v>84</v>
      </c>
      <c r="E126" s="25" t="s">
        <v>8221</v>
      </c>
      <c r="F126" s="25">
        <v>1</v>
      </c>
    </row>
    <row r="127" spans="1:6" x14ac:dyDescent="0.2">
      <c r="A127" s="25" t="s">
        <v>8219</v>
      </c>
      <c r="B127" s="25">
        <v>96</v>
      </c>
      <c r="E127" s="25" t="s">
        <v>8221</v>
      </c>
      <c r="F127" s="25">
        <v>8</v>
      </c>
    </row>
    <row r="128" spans="1:6" x14ac:dyDescent="0.2">
      <c r="A128" s="25" t="s">
        <v>8219</v>
      </c>
      <c r="B128" s="25">
        <v>223</v>
      </c>
      <c r="E128" s="25" t="s">
        <v>8221</v>
      </c>
      <c r="F128" s="25">
        <v>5</v>
      </c>
    </row>
    <row r="129" spans="1:6" x14ac:dyDescent="0.2">
      <c r="A129" s="25" t="s">
        <v>8219</v>
      </c>
      <c r="B129" s="25">
        <v>62</v>
      </c>
      <c r="E129" s="25" t="s">
        <v>8221</v>
      </c>
      <c r="F129" s="25">
        <v>39</v>
      </c>
    </row>
    <row r="130" spans="1:6" x14ac:dyDescent="0.2">
      <c r="A130" s="25" t="s">
        <v>8219</v>
      </c>
      <c r="B130" s="25">
        <v>146</v>
      </c>
      <c r="E130" s="25" t="s">
        <v>8221</v>
      </c>
      <c r="F130" s="25">
        <v>0</v>
      </c>
    </row>
    <row r="131" spans="1:6" x14ac:dyDescent="0.2">
      <c r="A131" s="25" t="s">
        <v>8219</v>
      </c>
      <c r="B131" s="25">
        <v>235</v>
      </c>
      <c r="E131" s="25" t="s">
        <v>8221</v>
      </c>
      <c r="F131" s="25">
        <v>0</v>
      </c>
    </row>
    <row r="132" spans="1:6" x14ac:dyDescent="0.2">
      <c r="A132" s="25" t="s">
        <v>8219</v>
      </c>
      <c r="B132" s="25">
        <v>437</v>
      </c>
      <c r="E132" s="25" t="s">
        <v>8221</v>
      </c>
      <c r="F132" s="25">
        <v>2</v>
      </c>
    </row>
    <row r="133" spans="1:6" x14ac:dyDescent="0.2">
      <c r="A133" s="25" t="s">
        <v>8219</v>
      </c>
      <c r="B133" s="25">
        <v>77</v>
      </c>
      <c r="E133" s="25" t="s">
        <v>8221</v>
      </c>
      <c r="F133" s="25">
        <v>170</v>
      </c>
    </row>
    <row r="134" spans="1:6" x14ac:dyDescent="0.2">
      <c r="A134" s="25" t="s">
        <v>8219</v>
      </c>
      <c r="B134" s="25">
        <v>108</v>
      </c>
      <c r="E134" s="25" t="s">
        <v>8221</v>
      </c>
      <c r="F134" s="25">
        <v>5</v>
      </c>
    </row>
    <row r="135" spans="1:6" x14ac:dyDescent="0.2">
      <c r="A135" s="25" t="s">
        <v>8219</v>
      </c>
      <c r="B135" s="25">
        <v>7</v>
      </c>
      <c r="E135" s="25" t="s">
        <v>8221</v>
      </c>
      <c r="F135" s="25">
        <v>14</v>
      </c>
    </row>
    <row r="136" spans="1:6" x14ac:dyDescent="0.2">
      <c r="A136" s="25" t="s">
        <v>8219</v>
      </c>
      <c r="B136" s="25">
        <v>314</v>
      </c>
      <c r="E136" s="25" t="s">
        <v>8221</v>
      </c>
      <c r="F136" s="25">
        <v>1</v>
      </c>
    </row>
    <row r="137" spans="1:6" x14ac:dyDescent="0.2">
      <c r="A137" s="25" t="s">
        <v>8219</v>
      </c>
      <c r="B137" s="25">
        <v>188</v>
      </c>
      <c r="E137" s="25" t="s">
        <v>8221</v>
      </c>
      <c r="F137" s="25">
        <v>0</v>
      </c>
    </row>
    <row r="138" spans="1:6" x14ac:dyDescent="0.2">
      <c r="A138" s="25" t="s">
        <v>8219</v>
      </c>
      <c r="B138" s="25">
        <v>275</v>
      </c>
      <c r="E138" s="25" t="s">
        <v>8221</v>
      </c>
      <c r="F138" s="25">
        <v>124</v>
      </c>
    </row>
    <row r="139" spans="1:6" x14ac:dyDescent="0.2">
      <c r="A139" s="25" t="s">
        <v>8219</v>
      </c>
      <c r="B139" s="25">
        <v>560</v>
      </c>
      <c r="E139" s="25" t="s">
        <v>8221</v>
      </c>
      <c r="F139" s="25">
        <v>0</v>
      </c>
    </row>
    <row r="140" spans="1:6" x14ac:dyDescent="0.2">
      <c r="A140" s="25" t="s">
        <v>8219</v>
      </c>
      <c r="B140" s="25">
        <v>688</v>
      </c>
      <c r="E140" s="25" t="s">
        <v>8221</v>
      </c>
      <c r="F140" s="25">
        <v>0</v>
      </c>
    </row>
    <row r="141" spans="1:6" x14ac:dyDescent="0.2">
      <c r="A141" s="25" t="s">
        <v>8219</v>
      </c>
      <c r="B141" s="25">
        <v>942</v>
      </c>
      <c r="E141" s="25" t="s">
        <v>8221</v>
      </c>
      <c r="F141" s="25">
        <v>55</v>
      </c>
    </row>
    <row r="142" spans="1:6" x14ac:dyDescent="0.2">
      <c r="A142" s="25" t="s">
        <v>8219</v>
      </c>
      <c r="B142" s="25">
        <v>88</v>
      </c>
      <c r="E142" s="25" t="s">
        <v>8221</v>
      </c>
      <c r="F142" s="25">
        <v>140</v>
      </c>
    </row>
    <row r="143" spans="1:6" x14ac:dyDescent="0.2">
      <c r="A143" s="25" t="s">
        <v>8219</v>
      </c>
      <c r="B143" s="25">
        <v>220</v>
      </c>
      <c r="E143" s="25" t="s">
        <v>8221</v>
      </c>
      <c r="F143" s="25">
        <v>21</v>
      </c>
    </row>
    <row r="144" spans="1:6" x14ac:dyDescent="0.2">
      <c r="A144" s="25" t="s">
        <v>8219</v>
      </c>
      <c r="B144" s="25">
        <v>145</v>
      </c>
      <c r="E144" s="25" t="s">
        <v>8221</v>
      </c>
      <c r="F144" s="25">
        <v>1</v>
      </c>
    </row>
    <row r="145" spans="1:6" x14ac:dyDescent="0.2">
      <c r="A145" s="25" t="s">
        <v>8219</v>
      </c>
      <c r="B145" s="25">
        <v>963</v>
      </c>
      <c r="E145" s="25" t="s">
        <v>8221</v>
      </c>
      <c r="F145" s="25">
        <v>147</v>
      </c>
    </row>
    <row r="146" spans="1:6" x14ac:dyDescent="0.2">
      <c r="A146" s="25" t="s">
        <v>8219</v>
      </c>
      <c r="B146" s="25">
        <v>91</v>
      </c>
      <c r="E146" s="25" t="s">
        <v>8221</v>
      </c>
      <c r="F146" s="25">
        <v>11</v>
      </c>
    </row>
    <row r="147" spans="1:6" x14ac:dyDescent="0.2">
      <c r="A147" s="25" t="s">
        <v>8219</v>
      </c>
      <c r="B147" s="25">
        <v>58</v>
      </c>
      <c r="E147" s="25" t="s">
        <v>8221</v>
      </c>
      <c r="F147" s="25">
        <v>125</v>
      </c>
    </row>
    <row r="148" spans="1:6" x14ac:dyDescent="0.2">
      <c r="A148" s="25" t="s">
        <v>8219</v>
      </c>
      <c r="B148" s="25">
        <v>36</v>
      </c>
      <c r="E148" s="25" t="s">
        <v>8221</v>
      </c>
      <c r="F148" s="25">
        <v>1</v>
      </c>
    </row>
    <row r="149" spans="1:6" x14ac:dyDescent="0.2">
      <c r="A149" s="25" t="s">
        <v>8219</v>
      </c>
      <c r="B149" s="25">
        <v>165</v>
      </c>
      <c r="E149" s="25" t="s">
        <v>8221</v>
      </c>
      <c r="F149" s="25">
        <v>0</v>
      </c>
    </row>
    <row r="150" spans="1:6" x14ac:dyDescent="0.2">
      <c r="A150" s="25" t="s">
        <v>8219</v>
      </c>
      <c r="B150" s="25">
        <v>111</v>
      </c>
      <c r="E150" s="25" t="s">
        <v>8221</v>
      </c>
      <c r="F150" s="25">
        <v>0</v>
      </c>
    </row>
    <row r="151" spans="1:6" x14ac:dyDescent="0.2">
      <c r="A151" s="25" t="s">
        <v>8219</v>
      </c>
      <c r="B151" s="25">
        <v>1596</v>
      </c>
      <c r="E151" s="25" t="s">
        <v>8221</v>
      </c>
      <c r="F151" s="25">
        <v>3</v>
      </c>
    </row>
    <row r="152" spans="1:6" x14ac:dyDescent="0.2">
      <c r="A152" s="25" t="s">
        <v>8219</v>
      </c>
      <c r="B152" s="25">
        <v>61</v>
      </c>
      <c r="E152" s="25" t="s">
        <v>8221</v>
      </c>
      <c r="F152" s="25">
        <v>0</v>
      </c>
    </row>
    <row r="153" spans="1:6" x14ac:dyDescent="0.2">
      <c r="A153" s="25" t="s">
        <v>8219</v>
      </c>
      <c r="B153" s="25">
        <v>287</v>
      </c>
      <c r="E153" s="25" t="s">
        <v>8221</v>
      </c>
      <c r="F153" s="25">
        <v>0</v>
      </c>
    </row>
    <row r="154" spans="1:6" x14ac:dyDescent="0.2">
      <c r="A154" s="25" t="s">
        <v>8219</v>
      </c>
      <c r="B154" s="25">
        <v>65</v>
      </c>
      <c r="E154" s="25" t="s">
        <v>8221</v>
      </c>
      <c r="F154" s="25">
        <v>0</v>
      </c>
    </row>
    <row r="155" spans="1:6" x14ac:dyDescent="0.2">
      <c r="A155" s="25" t="s">
        <v>8219</v>
      </c>
      <c r="B155" s="25">
        <v>118</v>
      </c>
      <c r="E155" s="25" t="s">
        <v>8221</v>
      </c>
      <c r="F155" s="25">
        <v>0</v>
      </c>
    </row>
    <row r="156" spans="1:6" x14ac:dyDescent="0.2">
      <c r="A156" s="25" t="s">
        <v>8219</v>
      </c>
      <c r="B156" s="25">
        <v>113</v>
      </c>
      <c r="E156" s="25" t="s">
        <v>8221</v>
      </c>
      <c r="F156" s="25">
        <v>3</v>
      </c>
    </row>
    <row r="157" spans="1:6" x14ac:dyDescent="0.2">
      <c r="A157" s="25" t="s">
        <v>8219</v>
      </c>
      <c r="B157" s="25">
        <v>332</v>
      </c>
      <c r="E157" s="25" t="s">
        <v>8221</v>
      </c>
      <c r="F157" s="25">
        <v>0</v>
      </c>
    </row>
    <row r="158" spans="1:6" x14ac:dyDescent="0.2">
      <c r="A158" s="25" t="s">
        <v>8219</v>
      </c>
      <c r="B158" s="25">
        <v>62</v>
      </c>
      <c r="E158" s="25" t="s">
        <v>8221</v>
      </c>
      <c r="F158" s="25">
        <v>1</v>
      </c>
    </row>
    <row r="159" spans="1:6" x14ac:dyDescent="0.2">
      <c r="A159" s="25" t="s">
        <v>8219</v>
      </c>
      <c r="B159" s="25">
        <v>951</v>
      </c>
      <c r="E159" s="25" t="s">
        <v>8221</v>
      </c>
      <c r="F159" s="25">
        <v>3</v>
      </c>
    </row>
    <row r="160" spans="1:6" x14ac:dyDescent="0.2">
      <c r="A160" s="25" t="s">
        <v>8219</v>
      </c>
      <c r="B160" s="25">
        <v>415</v>
      </c>
      <c r="E160" s="25" t="s">
        <v>8221</v>
      </c>
      <c r="F160" s="25">
        <v>22</v>
      </c>
    </row>
    <row r="161" spans="1:6" x14ac:dyDescent="0.2">
      <c r="A161" s="25" t="s">
        <v>8219</v>
      </c>
      <c r="B161" s="25">
        <v>305</v>
      </c>
      <c r="E161" s="25" t="s">
        <v>8221</v>
      </c>
      <c r="F161" s="25">
        <v>26</v>
      </c>
    </row>
    <row r="162" spans="1:6" x14ac:dyDescent="0.2">
      <c r="A162" s="25" t="s">
        <v>8219</v>
      </c>
      <c r="B162" s="25">
        <v>2139</v>
      </c>
      <c r="E162" s="25" t="s">
        <v>8221</v>
      </c>
      <c r="F162" s="25">
        <v>4</v>
      </c>
    </row>
    <row r="163" spans="1:6" x14ac:dyDescent="0.2">
      <c r="A163" s="25" t="s">
        <v>8219</v>
      </c>
      <c r="B163" s="25">
        <v>79</v>
      </c>
      <c r="E163" s="25" t="s">
        <v>8221</v>
      </c>
      <c r="F163" s="25">
        <v>0</v>
      </c>
    </row>
    <row r="164" spans="1:6" x14ac:dyDescent="0.2">
      <c r="A164" s="25" t="s">
        <v>8219</v>
      </c>
      <c r="B164" s="25">
        <v>179</v>
      </c>
      <c r="E164" s="25" t="s">
        <v>8221</v>
      </c>
      <c r="F164" s="25">
        <v>4</v>
      </c>
    </row>
    <row r="165" spans="1:6" x14ac:dyDescent="0.2">
      <c r="A165" s="25" t="s">
        <v>8219</v>
      </c>
      <c r="B165" s="25">
        <v>202</v>
      </c>
      <c r="E165" s="25" t="s">
        <v>8221</v>
      </c>
      <c r="F165" s="25">
        <v>9</v>
      </c>
    </row>
    <row r="166" spans="1:6" x14ac:dyDescent="0.2">
      <c r="A166" s="25" t="s">
        <v>8219</v>
      </c>
      <c r="B166" s="25">
        <v>760</v>
      </c>
      <c r="E166" s="25" t="s">
        <v>8221</v>
      </c>
      <c r="F166" s="25">
        <v>5</v>
      </c>
    </row>
    <row r="167" spans="1:6" x14ac:dyDescent="0.2">
      <c r="A167" s="25" t="s">
        <v>8219</v>
      </c>
      <c r="B167" s="25">
        <v>563</v>
      </c>
      <c r="E167" s="25" t="s">
        <v>8221</v>
      </c>
      <c r="F167" s="25">
        <v>14</v>
      </c>
    </row>
    <row r="168" spans="1:6" x14ac:dyDescent="0.2">
      <c r="A168" s="25" t="s">
        <v>8219</v>
      </c>
      <c r="B168" s="25">
        <v>135</v>
      </c>
      <c r="E168" s="25" t="s">
        <v>8221</v>
      </c>
      <c r="F168" s="25">
        <v>1</v>
      </c>
    </row>
    <row r="169" spans="1:6" x14ac:dyDescent="0.2">
      <c r="A169" s="25" t="s">
        <v>8219</v>
      </c>
      <c r="B169" s="25">
        <v>290</v>
      </c>
      <c r="E169" s="25" t="s">
        <v>8221</v>
      </c>
      <c r="F169" s="25">
        <v>10</v>
      </c>
    </row>
    <row r="170" spans="1:6" x14ac:dyDescent="0.2">
      <c r="A170" s="25" t="s">
        <v>8219</v>
      </c>
      <c r="B170" s="25">
        <v>447</v>
      </c>
      <c r="E170" s="25" t="s">
        <v>8221</v>
      </c>
      <c r="F170" s="25">
        <v>3</v>
      </c>
    </row>
    <row r="171" spans="1:6" x14ac:dyDescent="0.2">
      <c r="A171" s="25" t="s">
        <v>8219</v>
      </c>
      <c r="B171" s="25">
        <v>232</v>
      </c>
      <c r="E171" s="25" t="s">
        <v>8221</v>
      </c>
      <c r="F171" s="25">
        <v>1</v>
      </c>
    </row>
    <row r="172" spans="1:6" x14ac:dyDescent="0.2">
      <c r="A172" s="25" t="s">
        <v>8219</v>
      </c>
      <c r="B172" s="25">
        <v>168</v>
      </c>
      <c r="E172" s="25" t="s">
        <v>8221</v>
      </c>
      <c r="F172" s="25">
        <v>0</v>
      </c>
    </row>
    <row r="173" spans="1:6" x14ac:dyDescent="0.2">
      <c r="A173" s="25" t="s">
        <v>8219</v>
      </c>
      <c r="B173" s="25">
        <v>128</v>
      </c>
      <c r="E173" s="25" t="s">
        <v>8221</v>
      </c>
      <c r="F173" s="25">
        <v>5</v>
      </c>
    </row>
    <row r="174" spans="1:6" x14ac:dyDescent="0.2">
      <c r="A174" s="25" t="s">
        <v>8219</v>
      </c>
      <c r="B174" s="25">
        <v>493</v>
      </c>
      <c r="E174" s="25" t="s">
        <v>8221</v>
      </c>
      <c r="F174" s="25">
        <v>2</v>
      </c>
    </row>
    <row r="175" spans="1:6" x14ac:dyDescent="0.2">
      <c r="A175" s="25" t="s">
        <v>8219</v>
      </c>
      <c r="B175" s="25">
        <v>131</v>
      </c>
      <c r="E175" s="25" t="s">
        <v>8221</v>
      </c>
      <c r="F175" s="25">
        <v>68</v>
      </c>
    </row>
    <row r="176" spans="1:6" x14ac:dyDescent="0.2">
      <c r="A176" s="25" t="s">
        <v>8219</v>
      </c>
      <c r="B176" s="25">
        <v>50</v>
      </c>
      <c r="E176" s="25" t="s">
        <v>8221</v>
      </c>
      <c r="F176" s="25">
        <v>3</v>
      </c>
    </row>
    <row r="177" spans="1:6" x14ac:dyDescent="0.2">
      <c r="A177" s="25" t="s">
        <v>8219</v>
      </c>
      <c r="B177" s="25">
        <v>665</v>
      </c>
      <c r="E177" s="25" t="s">
        <v>8221</v>
      </c>
      <c r="F177" s="25">
        <v>34</v>
      </c>
    </row>
    <row r="178" spans="1:6" x14ac:dyDescent="0.2">
      <c r="A178" s="25" t="s">
        <v>8219</v>
      </c>
      <c r="B178" s="25">
        <v>129</v>
      </c>
      <c r="E178" s="25" t="s">
        <v>8221</v>
      </c>
      <c r="F178" s="25">
        <v>0</v>
      </c>
    </row>
    <row r="179" spans="1:6" x14ac:dyDescent="0.2">
      <c r="A179" s="25" t="s">
        <v>8219</v>
      </c>
      <c r="B179" s="25">
        <v>142</v>
      </c>
      <c r="E179" s="25" t="s">
        <v>8221</v>
      </c>
      <c r="F179" s="25">
        <v>3</v>
      </c>
    </row>
    <row r="180" spans="1:6" x14ac:dyDescent="0.2">
      <c r="A180" s="25" t="s">
        <v>8219</v>
      </c>
      <c r="B180" s="25">
        <v>2436</v>
      </c>
      <c r="E180" s="25" t="s">
        <v>8221</v>
      </c>
      <c r="F180" s="25">
        <v>0</v>
      </c>
    </row>
    <row r="181" spans="1:6" x14ac:dyDescent="0.2">
      <c r="A181" s="25" t="s">
        <v>8219</v>
      </c>
      <c r="B181" s="25">
        <v>244</v>
      </c>
      <c r="E181" s="25" t="s">
        <v>8221</v>
      </c>
      <c r="F181" s="25">
        <v>70</v>
      </c>
    </row>
    <row r="182" spans="1:6" x14ac:dyDescent="0.2">
      <c r="A182" s="25" t="s">
        <v>8219</v>
      </c>
      <c r="B182" s="25">
        <v>298</v>
      </c>
      <c r="E182" s="25" t="s">
        <v>8221</v>
      </c>
      <c r="F182" s="25">
        <v>1</v>
      </c>
    </row>
    <row r="183" spans="1:6" x14ac:dyDescent="0.2">
      <c r="A183" s="25" t="s">
        <v>8219</v>
      </c>
      <c r="B183" s="25">
        <v>251</v>
      </c>
      <c r="E183" s="25" t="s">
        <v>8221</v>
      </c>
      <c r="F183" s="25">
        <v>1</v>
      </c>
    </row>
    <row r="184" spans="1:6" x14ac:dyDescent="0.2">
      <c r="A184" s="25" t="s">
        <v>8219</v>
      </c>
      <c r="B184" s="25">
        <v>108</v>
      </c>
      <c r="E184" s="25" t="s">
        <v>8221</v>
      </c>
      <c r="F184" s="25">
        <v>1</v>
      </c>
    </row>
    <row r="185" spans="1:6" x14ac:dyDescent="0.2">
      <c r="A185" s="25" t="s">
        <v>8219</v>
      </c>
      <c r="B185" s="25">
        <v>82</v>
      </c>
      <c r="E185" s="25" t="s">
        <v>8221</v>
      </c>
      <c r="F185" s="25">
        <v>2</v>
      </c>
    </row>
    <row r="186" spans="1:6" x14ac:dyDescent="0.2">
      <c r="A186" s="25" t="s">
        <v>8219</v>
      </c>
      <c r="B186" s="25">
        <v>74</v>
      </c>
      <c r="E186" s="25" t="s">
        <v>8221</v>
      </c>
      <c r="F186" s="25">
        <v>2</v>
      </c>
    </row>
    <row r="187" spans="1:6" x14ac:dyDescent="0.2">
      <c r="A187" s="25" t="s">
        <v>8219</v>
      </c>
      <c r="B187" s="25">
        <v>189</v>
      </c>
      <c r="E187" s="25" t="s">
        <v>8221</v>
      </c>
      <c r="F187" s="25">
        <v>34</v>
      </c>
    </row>
    <row r="188" spans="1:6" x14ac:dyDescent="0.2">
      <c r="A188" s="25" t="s">
        <v>8219</v>
      </c>
      <c r="B188" s="25">
        <v>80</v>
      </c>
      <c r="E188" s="25" t="s">
        <v>8221</v>
      </c>
      <c r="F188" s="25">
        <v>2</v>
      </c>
    </row>
    <row r="189" spans="1:6" x14ac:dyDescent="0.2">
      <c r="A189" s="25" t="s">
        <v>8219</v>
      </c>
      <c r="B189" s="25">
        <v>576</v>
      </c>
      <c r="E189" s="25" t="s">
        <v>8221</v>
      </c>
      <c r="F189" s="25">
        <v>0</v>
      </c>
    </row>
    <row r="190" spans="1:6" x14ac:dyDescent="0.2">
      <c r="A190" s="25" t="s">
        <v>8219</v>
      </c>
      <c r="B190" s="25">
        <v>202</v>
      </c>
      <c r="E190" s="25" t="s">
        <v>8221</v>
      </c>
      <c r="F190" s="25">
        <v>1</v>
      </c>
    </row>
    <row r="191" spans="1:6" x14ac:dyDescent="0.2">
      <c r="A191" s="25" t="s">
        <v>8219</v>
      </c>
      <c r="B191" s="25">
        <v>238</v>
      </c>
      <c r="E191" s="25" t="s">
        <v>8221</v>
      </c>
      <c r="F191" s="25">
        <v>8</v>
      </c>
    </row>
    <row r="192" spans="1:6" x14ac:dyDescent="0.2">
      <c r="A192" s="25" t="s">
        <v>8219</v>
      </c>
      <c r="B192" s="25">
        <v>36</v>
      </c>
      <c r="E192" s="25" t="s">
        <v>8221</v>
      </c>
      <c r="F192" s="25">
        <v>4</v>
      </c>
    </row>
    <row r="193" spans="1:6" x14ac:dyDescent="0.2">
      <c r="A193" s="25" t="s">
        <v>8219</v>
      </c>
      <c r="B193" s="25">
        <v>150</v>
      </c>
      <c r="E193" s="25" t="s">
        <v>8221</v>
      </c>
      <c r="F193" s="25">
        <v>28</v>
      </c>
    </row>
    <row r="194" spans="1:6" x14ac:dyDescent="0.2">
      <c r="A194" s="25" t="s">
        <v>8219</v>
      </c>
      <c r="B194" s="25">
        <v>146</v>
      </c>
      <c r="E194" s="25" t="s">
        <v>8221</v>
      </c>
      <c r="F194" s="25">
        <v>0</v>
      </c>
    </row>
    <row r="195" spans="1:6" x14ac:dyDescent="0.2">
      <c r="A195" s="25" t="s">
        <v>8219</v>
      </c>
      <c r="B195" s="25">
        <v>222</v>
      </c>
      <c r="E195" s="25" t="s">
        <v>8221</v>
      </c>
      <c r="F195" s="25">
        <v>6</v>
      </c>
    </row>
    <row r="196" spans="1:6" x14ac:dyDescent="0.2">
      <c r="A196" s="25" t="s">
        <v>8219</v>
      </c>
      <c r="B196" s="25">
        <v>120</v>
      </c>
      <c r="E196" s="25" t="s">
        <v>8221</v>
      </c>
      <c r="F196" s="25">
        <v>22</v>
      </c>
    </row>
    <row r="197" spans="1:6" x14ac:dyDescent="0.2">
      <c r="A197" s="25" t="s">
        <v>8219</v>
      </c>
      <c r="B197" s="25">
        <v>126</v>
      </c>
      <c r="E197" s="25" t="s">
        <v>8221</v>
      </c>
      <c r="F197" s="25">
        <v>0</v>
      </c>
    </row>
    <row r="198" spans="1:6" x14ac:dyDescent="0.2">
      <c r="A198" s="25" t="s">
        <v>8219</v>
      </c>
      <c r="B198" s="25">
        <v>158</v>
      </c>
      <c r="E198" s="25" t="s">
        <v>8221</v>
      </c>
      <c r="F198" s="25">
        <v>1</v>
      </c>
    </row>
    <row r="199" spans="1:6" x14ac:dyDescent="0.2">
      <c r="A199" s="25" t="s">
        <v>8219</v>
      </c>
      <c r="B199" s="25">
        <v>316</v>
      </c>
      <c r="E199" s="25" t="s">
        <v>8221</v>
      </c>
      <c r="F199" s="25">
        <v>20</v>
      </c>
    </row>
    <row r="200" spans="1:6" x14ac:dyDescent="0.2">
      <c r="A200" s="25" t="s">
        <v>8219</v>
      </c>
      <c r="B200" s="25">
        <v>284</v>
      </c>
      <c r="E200" s="25" t="s">
        <v>8221</v>
      </c>
      <c r="F200" s="25">
        <v>0</v>
      </c>
    </row>
    <row r="201" spans="1:6" x14ac:dyDescent="0.2">
      <c r="A201" s="25" t="s">
        <v>8219</v>
      </c>
      <c r="B201" s="25">
        <v>51</v>
      </c>
      <c r="E201" s="25" t="s">
        <v>8221</v>
      </c>
      <c r="F201" s="25">
        <v>1</v>
      </c>
    </row>
    <row r="202" spans="1:6" x14ac:dyDescent="0.2">
      <c r="A202" s="25" t="s">
        <v>8219</v>
      </c>
      <c r="B202" s="25">
        <v>158</v>
      </c>
      <c r="E202" s="25" t="s">
        <v>8221</v>
      </c>
      <c r="F202" s="25">
        <v>3</v>
      </c>
    </row>
    <row r="203" spans="1:6" x14ac:dyDescent="0.2">
      <c r="A203" s="25" t="s">
        <v>8219</v>
      </c>
      <c r="B203" s="25">
        <v>337</v>
      </c>
      <c r="E203" s="25" t="s">
        <v>8221</v>
      </c>
      <c r="F203" s="25">
        <v>2</v>
      </c>
    </row>
    <row r="204" spans="1:6" x14ac:dyDescent="0.2">
      <c r="A204" s="25" t="s">
        <v>8219</v>
      </c>
      <c r="B204" s="25">
        <v>186</v>
      </c>
      <c r="E204" s="25" t="s">
        <v>8221</v>
      </c>
      <c r="F204" s="25">
        <v>0</v>
      </c>
    </row>
    <row r="205" spans="1:6" x14ac:dyDescent="0.2">
      <c r="A205" s="25" t="s">
        <v>8219</v>
      </c>
      <c r="B205" s="25">
        <v>58</v>
      </c>
      <c r="E205" s="25" t="s">
        <v>8221</v>
      </c>
      <c r="F205" s="25">
        <v>2</v>
      </c>
    </row>
    <row r="206" spans="1:6" x14ac:dyDescent="0.2">
      <c r="A206" s="25" t="s">
        <v>8219</v>
      </c>
      <c r="B206" s="25">
        <v>82</v>
      </c>
      <c r="E206" s="25" t="s">
        <v>8221</v>
      </c>
      <c r="F206" s="25">
        <v>1</v>
      </c>
    </row>
    <row r="207" spans="1:6" x14ac:dyDescent="0.2">
      <c r="A207" s="25" t="s">
        <v>8219</v>
      </c>
      <c r="B207" s="25">
        <v>736</v>
      </c>
      <c r="E207" s="25" t="s">
        <v>8221</v>
      </c>
      <c r="F207" s="25">
        <v>0</v>
      </c>
    </row>
    <row r="208" spans="1:6" x14ac:dyDescent="0.2">
      <c r="A208" s="25" t="s">
        <v>8219</v>
      </c>
      <c r="B208" s="25">
        <v>1151</v>
      </c>
      <c r="E208" s="25" t="s">
        <v>8221</v>
      </c>
      <c r="F208" s="25">
        <v>1</v>
      </c>
    </row>
    <row r="209" spans="1:6" x14ac:dyDescent="0.2">
      <c r="A209" s="25" t="s">
        <v>8219</v>
      </c>
      <c r="B209" s="25">
        <v>34</v>
      </c>
      <c r="E209" s="25" t="s">
        <v>8221</v>
      </c>
      <c r="F209" s="25">
        <v>0</v>
      </c>
    </row>
    <row r="210" spans="1:6" x14ac:dyDescent="0.2">
      <c r="A210" s="25" t="s">
        <v>8219</v>
      </c>
      <c r="B210" s="25">
        <v>498</v>
      </c>
      <c r="E210" s="25" t="s">
        <v>8221</v>
      </c>
      <c r="F210" s="25">
        <v>5</v>
      </c>
    </row>
    <row r="211" spans="1:6" x14ac:dyDescent="0.2">
      <c r="A211" s="25" t="s">
        <v>8219</v>
      </c>
      <c r="B211" s="25">
        <v>167</v>
      </c>
      <c r="E211" s="25" t="s">
        <v>8221</v>
      </c>
      <c r="F211" s="25">
        <v>1</v>
      </c>
    </row>
    <row r="212" spans="1:6" x14ac:dyDescent="0.2">
      <c r="A212" s="25" t="s">
        <v>8219</v>
      </c>
      <c r="B212" s="25">
        <v>340</v>
      </c>
      <c r="E212" s="25" t="s">
        <v>8221</v>
      </c>
      <c r="F212" s="25">
        <v>1</v>
      </c>
    </row>
    <row r="213" spans="1:6" x14ac:dyDescent="0.2">
      <c r="A213" s="25" t="s">
        <v>8219</v>
      </c>
      <c r="B213" s="25">
        <v>438</v>
      </c>
      <c r="E213" s="25" t="s">
        <v>8221</v>
      </c>
      <c r="F213" s="25">
        <v>2</v>
      </c>
    </row>
    <row r="214" spans="1:6" x14ac:dyDescent="0.2">
      <c r="A214" s="25" t="s">
        <v>8219</v>
      </c>
      <c r="B214" s="25">
        <v>555</v>
      </c>
      <c r="E214" s="25" t="s">
        <v>8221</v>
      </c>
      <c r="F214" s="25">
        <v>0</v>
      </c>
    </row>
    <row r="215" spans="1:6" x14ac:dyDescent="0.2">
      <c r="A215" s="25" t="s">
        <v>8219</v>
      </c>
      <c r="B215" s="25">
        <v>266</v>
      </c>
      <c r="E215" s="25" t="s">
        <v>8221</v>
      </c>
      <c r="F215" s="25">
        <v>9</v>
      </c>
    </row>
    <row r="216" spans="1:6" x14ac:dyDescent="0.2">
      <c r="A216" s="25" t="s">
        <v>8219</v>
      </c>
      <c r="B216" s="25">
        <v>69</v>
      </c>
      <c r="E216" s="25" t="s">
        <v>8221</v>
      </c>
      <c r="F216" s="25">
        <v>4</v>
      </c>
    </row>
    <row r="217" spans="1:6" x14ac:dyDescent="0.2">
      <c r="A217" s="25" t="s">
        <v>8219</v>
      </c>
      <c r="B217" s="25">
        <v>80</v>
      </c>
      <c r="E217" s="25" t="s">
        <v>8221</v>
      </c>
      <c r="F217" s="25">
        <v>4</v>
      </c>
    </row>
    <row r="218" spans="1:6" x14ac:dyDescent="0.2">
      <c r="A218" s="25" t="s">
        <v>8219</v>
      </c>
      <c r="B218" s="25">
        <v>493</v>
      </c>
      <c r="E218" s="25" t="s">
        <v>8221</v>
      </c>
      <c r="F218" s="25">
        <v>1</v>
      </c>
    </row>
    <row r="219" spans="1:6" x14ac:dyDescent="0.2">
      <c r="A219" s="25" t="s">
        <v>8219</v>
      </c>
      <c r="B219" s="25">
        <v>31</v>
      </c>
      <c r="E219" s="25" t="s">
        <v>8221</v>
      </c>
      <c r="F219" s="25">
        <v>1</v>
      </c>
    </row>
    <row r="220" spans="1:6" x14ac:dyDescent="0.2">
      <c r="A220" s="25" t="s">
        <v>8219</v>
      </c>
      <c r="B220" s="25">
        <v>236</v>
      </c>
      <c r="E220" s="25" t="s">
        <v>8221</v>
      </c>
      <c r="F220" s="25">
        <v>7</v>
      </c>
    </row>
    <row r="221" spans="1:6" x14ac:dyDescent="0.2">
      <c r="A221" s="25" t="s">
        <v>8219</v>
      </c>
      <c r="B221" s="25">
        <v>89</v>
      </c>
      <c r="E221" s="25" t="s">
        <v>8221</v>
      </c>
      <c r="F221" s="25">
        <v>5</v>
      </c>
    </row>
    <row r="222" spans="1:6" x14ac:dyDescent="0.2">
      <c r="A222" s="25" t="s">
        <v>8219</v>
      </c>
      <c r="B222" s="25">
        <v>299</v>
      </c>
      <c r="E222" s="25" t="s">
        <v>8221</v>
      </c>
      <c r="F222" s="25">
        <v>1</v>
      </c>
    </row>
    <row r="223" spans="1:6" x14ac:dyDescent="0.2">
      <c r="A223" s="25" t="s">
        <v>8219</v>
      </c>
      <c r="B223" s="25">
        <v>55</v>
      </c>
      <c r="E223" s="25" t="s">
        <v>8221</v>
      </c>
      <c r="F223" s="25">
        <v>0</v>
      </c>
    </row>
    <row r="224" spans="1:6" x14ac:dyDescent="0.2">
      <c r="A224" s="25" t="s">
        <v>8219</v>
      </c>
      <c r="B224" s="25">
        <v>325</v>
      </c>
      <c r="E224" s="25" t="s">
        <v>8221</v>
      </c>
      <c r="F224" s="25">
        <v>0</v>
      </c>
    </row>
    <row r="225" spans="1:6" x14ac:dyDescent="0.2">
      <c r="A225" s="25" t="s">
        <v>8219</v>
      </c>
      <c r="B225" s="25">
        <v>524</v>
      </c>
      <c r="E225" s="25" t="s">
        <v>8221</v>
      </c>
      <c r="F225" s="25">
        <v>1</v>
      </c>
    </row>
    <row r="226" spans="1:6" x14ac:dyDescent="0.2">
      <c r="A226" s="25" t="s">
        <v>8219</v>
      </c>
      <c r="B226" s="25">
        <v>285</v>
      </c>
      <c r="E226" s="25" t="s">
        <v>8221</v>
      </c>
      <c r="F226" s="25">
        <v>2</v>
      </c>
    </row>
    <row r="227" spans="1:6" x14ac:dyDescent="0.2">
      <c r="A227" s="25" t="s">
        <v>8219</v>
      </c>
      <c r="B227" s="25">
        <v>179</v>
      </c>
      <c r="E227" s="25" t="s">
        <v>8221</v>
      </c>
      <c r="F227" s="25">
        <v>0</v>
      </c>
    </row>
    <row r="228" spans="1:6" x14ac:dyDescent="0.2">
      <c r="A228" s="25" t="s">
        <v>8219</v>
      </c>
      <c r="B228" s="25">
        <v>188</v>
      </c>
      <c r="E228" s="25" t="s">
        <v>8221</v>
      </c>
      <c r="F228" s="25">
        <v>4</v>
      </c>
    </row>
    <row r="229" spans="1:6" x14ac:dyDescent="0.2">
      <c r="A229" s="25" t="s">
        <v>8219</v>
      </c>
      <c r="B229" s="25">
        <v>379</v>
      </c>
      <c r="E229" s="25" t="s">
        <v>8221</v>
      </c>
      <c r="F229" s="25">
        <v>7</v>
      </c>
    </row>
    <row r="230" spans="1:6" x14ac:dyDescent="0.2">
      <c r="A230" s="25" t="s">
        <v>8219</v>
      </c>
      <c r="B230" s="25">
        <v>119</v>
      </c>
      <c r="E230" s="25" t="s">
        <v>8221</v>
      </c>
      <c r="F230" s="25">
        <v>2</v>
      </c>
    </row>
    <row r="231" spans="1:6" x14ac:dyDescent="0.2">
      <c r="A231" s="25" t="s">
        <v>8219</v>
      </c>
      <c r="B231" s="25">
        <v>167</v>
      </c>
      <c r="E231" s="25" t="s">
        <v>8221</v>
      </c>
      <c r="F231" s="25">
        <v>1</v>
      </c>
    </row>
    <row r="232" spans="1:6" x14ac:dyDescent="0.2">
      <c r="A232" s="25" t="s">
        <v>8219</v>
      </c>
      <c r="B232" s="25">
        <v>221</v>
      </c>
      <c r="E232" s="25" t="s">
        <v>8221</v>
      </c>
      <c r="F232" s="25">
        <v>9</v>
      </c>
    </row>
    <row r="233" spans="1:6" x14ac:dyDescent="0.2">
      <c r="A233" s="25" t="s">
        <v>8219</v>
      </c>
      <c r="B233" s="25">
        <v>964</v>
      </c>
      <c r="E233" s="25" t="s">
        <v>8221</v>
      </c>
      <c r="F233" s="25">
        <v>2</v>
      </c>
    </row>
    <row r="234" spans="1:6" x14ac:dyDescent="0.2">
      <c r="A234" s="25" t="s">
        <v>8219</v>
      </c>
      <c r="B234" s="25">
        <v>286</v>
      </c>
      <c r="E234" s="25" t="s">
        <v>8221</v>
      </c>
      <c r="F234" s="25">
        <v>1</v>
      </c>
    </row>
    <row r="235" spans="1:6" x14ac:dyDescent="0.2">
      <c r="A235" s="25" t="s">
        <v>8219</v>
      </c>
      <c r="B235" s="25">
        <v>613</v>
      </c>
      <c r="E235" s="25" t="s">
        <v>8221</v>
      </c>
      <c r="F235" s="25">
        <v>7</v>
      </c>
    </row>
    <row r="236" spans="1:6" x14ac:dyDescent="0.2">
      <c r="A236" s="25" t="s">
        <v>8219</v>
      </c>
      <c r="B236" s="25">
        <v>29</v>
      </c>
      <c r="E236" s="25" t="s">
        <v>8221</v>
      </c>
      <c r="F236" s="25">
        <v>2</v>
      </c>
    </row>
    <row r="237" spans="1:6" x14ac:dyDescent="0.2">
      <c r="A237" s="25" t="s">
        <v>8219</v>
      </c>
      <c r="B237" s="25">
        <v>165</v>
      </c>
      <c r="E237" s="25" t="s">
        <v>8221</v>
      </c>
      <c r="F237" s="25">
        <v>8</v>
      </c>
    </row>
    <row r="238" spans="1:6" x14ac:dyDescent="0.2">
      <c r="A238" s="25" t="s">
        <v>8219</v>
      </c>
      <c r="B238" s="25">
        <v>97</v>
      </c>
      <c r="E238" s="25" t="s">
        <v>8221</v>
      </c>
      <c r="F238" s="25">
        <v>2</v>
      </c>
    </row>
    <row r="239" spans="1:6" x14ac:dyDescent="0.2">
      <c r="A239" s="25" t="s">
        <v>8219</v>
      </c>
      <c r="B239" s="25">
        <v>303</v>
      </c>
      <c r="E239" s="25" t="s">
        <v>8221</v>
      </c>
      <c r="F239" s="25">
        <v>2</v>
      </c>
    </row>
    <row r="240" spans="1:6" x14ac:dyDescent="0.2">
      <c r="A240" s="25" t="s">
        <v>8219</v>
      </c>
      <c r="B240" s="25">
        <v>267</v>
      </c>
      <c r="E240" s="25" t="s">
        <v>8221</v>
      </c>
      <c r="F240" s="25">
        <v>7</v>
      </c>
    </row>
    <row r="241" spans="1:6" x14ac:dyDescent="0.2">
      <c r="A241" s="25" t="s">
        <v>8219</v>
      </c>
      <c r="B241" s="25">
        <v>302</v>
      </c>
      <c r="E241" s="25" t="s">
        <v>8221</v>
      </c>
      <c r="F241" s="25">
        <v>2</v>
      </c>
    </row>
    <row r="242" spans="1:6" x14ac:dyDescent="0.2">
      <c r="A242" s="25" t="s">
        <v>8219</v>
      </c>
      <c r="B242" s="25">
        <v>87</v>
      </c>
      <c r="E242" s="25" t="s">
        <v>8221</v>
      </c>
      <c r="F242" s="25">
        <v>18</v>
      </c>
    </row>
    <row r="243" spans="1:6" x14ac:dyDescent="0.2">
      <c r="A243" s="25" t="s">
        <v>8219</v>
      </c>
      <c r="B243" s="25">
        <v>354</v>
      </c>
      <c r="E243" s="25" t="s">
        <v>8221</v>
      </c>
      <c r="F243" s="25">
        <v>9</v>
      </c>
    </row>
    <row r="244" spans="1:6" x14ac:dyDescent="0.2">
      <c r="A244" s="25" t="s">
        <v>8219</v>
      </c>
      <c r="B244" s="25">
        <v>86</v>
      </c>
      <c r="E244" s="25" t="s">
        <v>8221</v>
      </c>
      <c r="F244" s="25">
        <v>4</v>
      </c>
    </row>
    <row r="245" spans="1:6" x14ac:dyDescent="0.2">
      <c r="A245" s="25" t="s">
        <v>8219</v>
      </c>
      <c r="B245" s="25">
        <v>26</v>
      </c>
      <c r="E245" s="25" t="s">
        <v>8221</v>
      </c>
      <c r="F245" s="25">
        <v>7</v>
      </c>
    </row>
    <row r="246" spans="1:6" x14ac:dyDescent="0.2">
      <c r="A246" s="25" t="s">
        <v>8219</v>
      </c>
      <c r="B246" s="25">
        <v>113</v>
      </c>
      <c r="E246" s="25" t="s">
        <v>8221</v>
      </c>
      <c r="F246" s="25">
        <v>29</v>
      </c>
    </row>
    <row r="247" spans="1:6" x14ac:dyDescent="0.2">
      <c r="A247" s="25" t="s">
        <v>8219</v>
      </c>
      <c r="B247" s="25">
        <v>65</v>
      </c>
      <c r="E247" s="25" t="s">
        <v>8221</v>
      </c>
      <c r="F247" s="25">
        <v>12</v>
      </c>
    </row>
    <row r="248" spans="1:6" x14ac:dyDescent="0.2">
      <c r="A248" s="25" t="s">
        <v>8219</v>
      </c>
      <c r="B248" s="25">
        <v>134</v>
      </c>
      <c r="E248" s="25" t="s">
        <v>8221</v>
      </c>
      <c r="F248" s="25">
        <v>4</v>
      </c>
    </row>
    <row r="249" spans="1:6" x14ac:dyDescent="0.2">
      <c r="A249" s="25" t="s">
        <v>8219</v>
      </c>
      <c r="B249" s="25">
        <v>119</v>
      </c>
      <c r="E249" s="25" t="s">
        <v>8221</v>
      </c>
      <c r="F249" s="25">
        <v>28</v>
      </c>
    </row>
    <row r="250" spans="1:6" x14ac:dyDescent="0.2">
      <c r="A250" s="25" t="s">
        <v>8219</v>
      </c>
      <c r="B250" s="25">
        <v>159</v>
      </c>
      <c r="E250" s="25" t="s">
        <v>8221</v>
      </c>
      <c r="F250" s="25">
        <v>25</v>
      </c>
    </row>
    <row r="251" spans="1:6" x14ac:dyDescent="0.2">
      <c r="A251" s="25" t="s">
        <v>8219</v>
      </c>
      <c r="B251" s="25">
        <v>167</v>
      </c>
      <c r="E251" s="25" t="s">
        <v>8221</v>
      </c>
      <c r="F251" s="25">
        <v>28</v>
      </c>
    </row>
    <row r="252" spans="1:6" x14ac:dyDescent="0.2">
      <c r="A252" s="25" t="s">
        <v>8219</v>
      </c>
      <c r="B252" s="25">
        <v>43</v>
      </c>
      <c r="E252" s="25" t="s">
        <v>8221</v>
      </c>
      <c r="F252" s="25">
        <v>310</v>
      </c>
    </row>
    <row r="253" spans="1:6" x14ac:dyDescent="0.2">
      <c r="A253" s="25" t="s">
        <v>8219</v>
      </c>
      <c r="B253" s="25">
        <v>1062</v>
      </c>
      <c r="E253" s="25" t="s">
        <v>8221</v>
      </c>
      <c r="F253" s="25">
        <v>15</v>
      </c>
    </row>
    <row r="254" spans="1:6" x14ac:dyDescent="0.2">
      <c r="A254" s="25" t="s">
        <v>8219</v>
      </c>
      <c r="B254" s="25">
        <v>9</v>
      </c>
      <c r="E254" s="25" t="s">
        <v>8221</v>
      </c>
      <c r="F254" s="25">
        <v>215</v>
      </c>
    </row>
    <row r="255" spans="1:6" x14ac:dyDescent="0.2">
      <c r="A255" s="25" t="s">
        <v>8219</v>
      </c>
      <c r="B255" s="25">
        <v>89</v>
      </c>
      <c r="E255" s="25" t="s">
        <v>8221</v>
      </c>
      <c r="F255" s="25">
        <v>3</v>
      </c>
    </row>
    <row r="256" spans="1:6" x14ac:dyDescent="0.2">
      <c r="A256" s="25" t="s">
        <v>8219</v>
      </c>
      <c r="B256" s="25">
        <v>174</v>
      </c>
      <c r="E256" s="25" t="s">
        <v>8221</v>
      </c>
      <c r="F256" s="25">
        <v>2</v>
      </c>
    </row>
    <row r="257" spans="1:6" x14ac:dyDescent="0.2">
      <c r="A257" s="25" t="s">
        <v>8219</v>
      </c>
      <c r="B257" s="25">
        <v>14</v>
      </c>
      <c r="E257" s="25" t="s">
        <v>8221</v>
      </c>
      <c r="F257" s="25">
        <v>26</v>
      </c>
    </row>
    <row r="258" spans="1:6" x14ac:dyDescent="0.2">
      <c r="A258" s="25" t="s">
        <v>8219</v>
      </c>
      <c r="B258" s="25">
        <v>48</v>
      </c>
      <c r="E258" s="25" t="s">
        <v>8221</v>
      </c>
      <c r="F258" s="25">
        <v>24</v>
      </c>
    </row>
    <row r="259" spans="1:6" x14ac:dyDescent="0.2">
      <c r="A259" s="25" t="s">
        <v>8219</v>
      </c>
      <c r="B259" s="25">
        <v>133</v>
      </c>
      <c r="E259" s="25" t="s">
        <v>8221</v>
      </c>
      <c r="F259" s="25">
        <v>96</v>
      </c>
    </row>
    <row r="260" spans="1:6" x14ac:dyDescent="0.2">
      <c r="A260" s="25" t="s">
        <v>8219</v>
      </c>
      <c r="B260" s="25">
        <v>83</v>
      </c>
      <c r="E260" s="25" t="s">
        <v>8221</v>
      </c>
      <c r="F260" s="25">
        <v>17</v>
      </c>
    </row>
    <row r="261" spans="1:6" x14ac:dyDescent="0.2">
      <c r="A261" s="25" t="s">
        <v>8219</v>
      </c>
      <c r="B261" s="25">
        <v>149</v>
      </c>
      <c r="E261" s="25" t="s">
        <v>8221</v>
      </c>
      <c r="F261" s="25">
        <v>94</v>
      </c>
    </row>
    <row r="262" spans="1:6" x14ac:dyDescent="0.2">
      <c r="A262" s="25" t="s">
        <v>8219</v>
      </c>
      <c r="B262" s="25">
        <v>49</v>
      </c>
      <c r="E262" s="25" t="s">
        <v>8221</v>
      </c>
      <c r="F262" s="25">
        <v>129</v>
      </c>
    </row>
    <row r="263" spans="1:6" x14ac:dyDescent="0.2">
      <c r="A263" s="25" t="s">
        <v>8219</v>
      </c>
      <c r="B263" s="25">
        <v>251</v>
      </c>
      <c r="E263" s="25" t="s">
        <v>8221</v>
      </c>
      <c r="F263" s="25">
        <v>1</v>
      </c>
    </row>
    <row r="264" spans="1:6" x14ac:dyDescent="0.2">
      <c r="A264" s="25" t="s">
        <v>8219</v>
      </c>
      <c r="B264" s="25">
        <v>22</v>
      </c>
      <c r="E264" s="25" t="s">
        <v>8221</v>
      </c>
      <c r="F264" s="25">
        <v>4</v>
      </c>
    </row>
    <row r="265" spans="1:6" x14ac:dyDescent="0.2">
      <c r="A265" s="25" t="s">
        <v>8219</v>
      </c>
      <c r="B265" s="25">
        <v>48</v>
      </c>
      <c r="E265" s="25" t="s">
        <v>8221</v>
      </c>
      <c r="F265" s="25">
        <v>3</v>
      </c>
    </row>
    <row r="266" spans="1:6" x14ac:dyDescent="0.2">
      <c r="A266" s="25" t="s">
        <v>8219</v>
      </c>
      <c r="B266" s="25">
        <v>383</v>
      </c>
      <c r="E266" s="25" t="s">
        <v>8221</v>
      </c>
      <c r="F266" s="25">
        <v>135</v>
      </c>
    </row>
    <row r="267" spans="1:6" x14ac:dyDescent="0.2">
      <c r="A267" s="25" t="s">
        <v>8219</v>
      </c>
      <c r="B267" s="25">
        <v>237</v>
      </c>
      <c r="E267" s="25" t="s">
        <v>8221</v>
      </c>
      <c r="F267" s="25">
        <v>10</v>
      </c>
    </row>
    <row r="268" spans="1:6" x14ac:dyDescent="0.2">
      <c r="A268" s="25" t="s">
        <v>8219</v>
      </c>
      <c r="B268" s="25">
        <v>13</v>
      </c>
      <c r="E268" s="25" t="s">
        <v>8221</v>
      </c>
      <c r="F268" s="25">
        <v>0</v>
      </c>
    </row>
    <row r="269" spans="1:6" x14ac:dyDescent="0.2">
      <c r="A269" s="25" t="s">
        <v>8219</v>
      </c>
      <c r="B269" s="25">
        <v>562</v>
      </c>
      <c r="E269" s="25" t="s">
        <v>8221</v>
      </c>
      <c r="F269" s="25">
        <v>6</v>
      </c>
    </row>
    <row r="270" spans="1:6" x14ac:dyDescent="0.2">
      <c r="A270" s="25" t="s">
        <v>8219</v>
      </c>
      <c r="B270" s="25">
        <v>71</v>
      </c>
      <c r="E270" s="25" t="s">
        <v>8221</v>
      </c>
      <c r="F270" s="25">
        <v>36</v>
      </c>
    </row>
    <row r="271" spans="1:6" x14ac:dyDescent="0.2">
      <c r="A271" s="25" t="s">
        <v>8219</v>
      </c>
      <c r="B271" s="25">
        <v>1510</v>
      </c>
      <c r="E271" s="25" t="s">
        <v>8221</v>
      </c>
      <c r="F271" s="25">
        <v>336</v>
      </c>
    </row>
    <row r="272" spans="1:6" x14ac:dyDescent="0.2">
      <c r="A272" s="25" t="s">
        <v>8219</v>
      </c>
      <c r="B272" s="25">
        <v>14</v>
      </c>
      <c r="E272" s="25" t="s">
        <v>8221</v>
      </c>
      <c r="F272" s="25">
        <v>34</v>
      </c>
    </row>
    <row r="273" spans="1:6" x14ac:dyDescent="0.2">
      <c r="A273" s="25" t="s">
        <v>8219</v>
      </c>
      <c r="B273" s="25">
        <v>193</v>
      </c>
      <c r="E273" s="25" t="s">
        <v>8221</v>
      </c>
      <c r="F273" s="25">
        <v>10</v>
      </c>
    </row>
    <row r="274" spans="1:6" x14ac:dyDescent="0.2">
      <c r="A274" s="25" t="s">
        <v>8219</v>
      </c>
      <c r="B274" s="25">
        <v>206</v>
      </c>
      <c r="E274" s="25" t="s">
        <v>8221</v>
      </c>
      <c r="F274" s="25">
        <v>201</v>
      </c>
    </row>
    <row r="275" spans="1:6" x14ac:dyDescent="0.2">
      <c r="A275" s="25" t="s">
        <v>8219</v>
      </c>
      <c r="B275" s="25">
        <v>351</v>
      </c>
      <c r="E275" s="25" t="s">
        <v>8221</v>
      </c>
      <c r="F275" s="25">
        <v>296</v>
      </c>
    </row>
    <row r="276" spans="1:6" x14ac:dyDescent="0.2">
      <c r="A276" s="25" t="s">
        <v>8219</v>
      </c>
      <c r="B276" s="25">
        <v>50</v>
      </c>
      <c r="E276" s="25" t="s">
        <v>8221</v>
      </c>
      <c r="F276" s="25">
        <v>7</v>
      </c>
    </row>
    <row r="277" spans="1:6" x14ac:dyDescent="0.2">
      <c r="A277" s="25" t="s">
        <v>8219</v>
      </c>
      <c r="B277" s="25">
        <v>184</v>
      </c>
      <c r="E277" s="25" t="s">
        <v>8221</v>
      </c>
      <c r="F277" s="25">
        <v>7</v>
      </c>
    </row>
    <row r="278" spans="1:6" x14ac:dyDescent="0.2">
      <c r="A278" s="25" t="s">
        <v>8219</v>
      </c>
      <c r="B278" s="25">
        <v>196</v>
      </c>
      <c r="E278" s="25" t="s">
        <v>8221</v>
      </c>
      <c r="F278" s="25">
        <v>1</v>
      </c>
    </row>
    <row r="279" spans="1:6" x14ac:dyDescent="0.2">
      <c r="A279" s="25" t="s">
        <v>8219</v>
      </c>
      <c r="B279" s="25">
        <v>229</v>
      </c>
      <c r="E279" s="25" t="s">
        <v>8221</v>
      </c>
      <c r="F279" s="25">
        <v>114</v>
      </c>
    </row>
    <row r="280" spans="1:6" x14ac:dyDescent="0.2">
      <c r="A280" s="25" t="s">
        <v>8219</v>
      </c>
      <c r="B280" s="25">
        <v>67</v>
      </c>
      <c r="E280" s="25" t="s">
        <v>8221</v>
      </c>
      <c r="F280" s="25">
        <v>29</v>
      </c>
    </row>
    <row r="281" spans="1:6" x14ac:dyDescent="0.2">
      <c r="A281" s="25" t="s">
        <v>8219</v>
      </c>
      <c r="B281" s="25">
        <v>95</v>
      </c>
      <c r="E281" s="25" t="s">
        <v>8221</v>
      </c>
      <c r="F281" s="25">
        <v>890</v>
      </c>
    </row>
    <row r="282" spans="1:6" x14ac:dyDescent="0.2">
      <c r="A282" s="25" t="s">
        <v>8219</v>
      </c>
      <c r="B282" s="25">
        <v>62</v>
      </c>
      <c r="E282" s="25" t="s">
        <v>8221</v>
      </c>
      <c r="F282" s="25">
        <v>31</v>
      </c>
    </row>
    <row r="283" spans="1:6" x14ac:dyDescent="0.2">
      <c r="A283" s="25" t="s">
        <v>8219</v>
      </c>
      <c r="B283" s="25">
        <v>73</v>
      </c>
      <c r="E283" s="25" t="s">
        <v>8221</v>
      </c>
      <c r="F283" s="25">
        <v>21</v>
      </c>
    </row>
    <row r="284" spans="1:6" x14ac:dyDescent="0.2">
      <c r="A284" s="25" t="s">
        <v>8219</v>
      </c>
      <c r="B284" s="25">
        <v>43</v>
      </c>
      <c r="E284" s="25" t="s">
        <v>8221</v>
      </c>
      <c r="F284" s="25">
        <v>37</v>
      </c>
    </row>
    <row r="285" spans="1:6" x14ac:dyDescent="0.2">
      <c r="A285" s="25" t="s">
        <v>8219</v>
      </c>
      <c r="B285" s="25">
        <v>70</v>
      </c>
      <c r="E285" s="25" t="s">
        <v>8221</v>
      </c>
      <c r="F285" s="25">
        <v>7</v>
      </c>
    </row>
    <row r="286" spans="1:6" x14ac:dyDescent="0.2">
      <c r="A286" s="25" t="s">
        <v>8219</v>
      </c>
      <c r="B286" s="25">
        <v>271</v>
      </c>
      <c r="E286" s="25" t="s">
        <v>8221</v>
      </c>
      <c r="F286" s="25">
        <v>4</v>
      </c>
    </row>
    <row r="287" spans="1:6" x14ac:dyDescent="0.2">
      <c r="A287" s="25" t="s">
        <v>8219</v>
      </c>
      <c r="B287" s="25">
        <v>55</v>
      </c>
      <c r="E287" s="25" t="s">
        <v>8221</v>
      </c>
      <c r="F287" s="25">
        <v>5</v>
      </c>
    </row>
    <row r="288" spans="1:6" x14ac:dyDescent="0.2">
      <c r="A288" s="25" t="s">
        <v>8219</v>
      </c>
      <c r="B288" s="25">
        <v>35</v>
      </c>
      <c r="E288" s="25" t="s">
        <v>8221</v>
      </c>
      <c r="F288" s="25">
        <v>0</v>
      </c>
    </row>
    <row r="289" spans="1:6" x14ac:dyDescent="0.2">
      <c r="A289" s="25" t="s">
        <v>8219</v>
      </c>
      <c r="B289" s="25">
        <v>22</v>
      </c>
      <c r="E289" s="25" t="s">
        <v>8221</v>
      </c>
      <c r="F289" s="25">
        <v>456</v>
      </c>
    </row>
    <row r="290" spans="1:6" x14ac:dyDescent="0.2">
      <c r="A290" s="25" t="s">
        <v>8219</v>
      </c>
      <c r="B290" s="25">
        <v>38</v>
      </c>
      <c r="E290" s="25" t="s">
        <v>8221</v>
      </c>
      <c r="F290" s="25">
        <v>369</v>
      </c>
    </row>
    <row r="291" spans="1:6" x14ac:dyDescent="0.2">
      <c r="A291" s="25" t="s">
        <v>8219</v>
      </c>
      <c r="B291" s="25">
        <v>15</v>
      </c>
      <c r="E291" s="25" t="s">
        <v>8221</v>
      </c>
      <c r="F291" s="25">
        <v>2</v>
      </c>
    </row>
    <row r="292" spans="1:6" x14ac:dyDescent="0.2">
      <c r="A292" s="25" t="s">
        <v>8219</v>
      </c>
      <c r="B292" s="25">
        <v>7</v>
      </c>
      <c r="E292" s="25" t="s">
        <v>8221</v>
      </c>
      <c r="F292" s="25">
        <v>0</v>
      </c>
    </row>
    <row r="293" spans="1:6" x14ac:dyDescent="0.2">
      <c r="A293" s="25" t="s">
        <v>8219</v>
      </c>
      <c r="B293" s="25">
        <v>241</v>
      </c>
      <c r="E293" s="25" t="s">
        <v>8221</v>
      </c>
      <c r="F293" s="25">
        <v>338</v>
      </c>
    </row>
    <row r="294" spans="1:6" x14ac:dyDescent="0.2">
      <c r="A294" s="25" t="s">
        <v>8219</v>
      </c>
      <c r="B294" s="25">
        <v>55</v>
      </c>
      <c r="E294" s="25" t="s">
        <v>8221</v>
      </c>
      <c r="F294" s="25">
        <v>4</v>
      </c>
    </row>
    <row r="295" spans="1:6" x14ac:dyDescent="0.2">
      <c r="A295" s="25" t="s">
        <v>8219</v>
      </c>
      <c r="B295" s="25">
        <v>171</v>
      </c>
      <c r="E295" s="25" t="s">
        <v>8221</v>
      </c>
      <c r="F295" s="25">
        <v>1</v>
      </c>
    </row>
    <row r="296" spans="1:6" x14ac:dyDescent="0.2">
      <c r="A296" s="25" t="s">
        <v>8219</v>
      </c>
      <c r="B296" s="25">
        <v>208</v>
      </c>
      <c r="E296" s="25" t="s">
        <v>8221</v>
      </c>
      <c r="F296" s="25">
        <v>28</v>
      </c>
    </row>
    <row r="297" spans="1:6" x14ac:dyDescent="0.2">
      <c r="A297" s="25" t="s">
        <v>8219</v>
      </c>
      <c r="B297" s="25">
        <v>21</v>
      </c>
      <c r="E297" s="25" t="s">
        <v>8221</v>
      </c>
      <c r="F297" s="25">
        <v>12</v>
      </c>
    </row>
    <row r="298" spans="1:6" x14ac:dyDescent="0.2">
      <c r="A298" s="25" t="s">
        <v>8219</v>
      </c>
      <c r="B298" s="25">
        <v>25</v>
      </c>
      <c r="E298" s="25" t="s">
        <v>8221</v>
      </c>
      <c r="F298" s="25">
        <v>16</v>
      </c>
    </row>
    <row r="299" spans="1:6" x14ac:dyDescent="0.2">
      <c r="A299" s="25" t="s">
        <v>8219</v>
      </c>
      <c r="B299" s="25">
        <v>52</v>
      </c>
      <c r="E299" s="25" t="s">
        <v>8221</v>
      </c>
      <c r="F299" s="25">
        <v>4</v>
      </c>
    </row>
    <row r="300" spans="1:6" x14ac:dyDescent="0.2">
      <c r="A300" s="25" t="s">
        <v>8219</v>
      </c>
      <c r="B300" s="25">
        <v>104</v>
      </c>
      <c r="E300" s="25" t="s">
        <v>8221</v>
      </c>
      <c r="F300" s="25">
        <v>4</v>
      </c>
    </row>
    <row r="301" spans="1:6" x14ac:dyDescent="0.2">
      <c r="A301" s="25" t="s">
        <v>8219</v>
      </c>
      <c r="B301" s="25">
        <v>73</v>
      </c>
      <c r="E301" s="25" t="s">
        <v>8221</v>
      </c>
      <c r="F301" s="25">
        <v>10</v>
      </c>
    </row>
    <row r="302" spans="1:6" x14ac:dyDescent="0.2">
      <c r="A302" s="25" t="s">
        <v>8219</v>
      </c>
      <c r="B302" s="25">
        <v>34</v>
      </c>
      <c r="E302" s="25" t="s">
        <v>8221</v>
      </c>
      <c r="F302" s="25">
        <v>0</v>
      </c>
    </row>
    <row r="303" spans="1:6" x14ac:dyDescent="0.2">
      <c r="A303" s="25" t="s">
        <v>8219</v>
      </c>
      <c r="B303" s="25">
        <v>56</v>
      </c>
      <c r="E303" s="25" t="s">
        <v>8221</v>
      </c>
      <c r="F303" s="25">
        <v>6</v>
      </c>
    </row>
    <row r="304" spans="1:6" x14ac:dyDescent="0.2">
      <c r="A304" s="25" t="s">
        <v>8219</v>
      </c>
      <c r="B304" s="25">
        <v>31</v>
      </c>
      <c r="E304" s="25" t="s">
        <v>8221</v>
      </c>
      <c r="F304" s="25">
        <v>0</v>
      </c>
    </row>
    <row r="305" spans="1:6" x14ac:dyDescent="0.2">
      <c r="A305" s="25" t="s">
        <v>8219</v>
      </c>
      <c r="B305" s="25">
        <v>84</v>
      </c>
      <c r="E305" s="25" t="s">
        <v>8221</v>
      </c>
      <c r="F305" s="25">
        <v>1</v>
      </c>
    </row>
    <row r="306" spans="1:6" x14ac:dyDescent="0.2">
      <c r="A306" s="25" t="s">
        <v>8219</v>
      </c>
      <c r="B306" s="25">
        <v>130</v>
      </c>
      <c r="E306" s="25" t="s">
        <v>8221</v>
      </c>
      <c r="F306" s="25">
        <v>0</v>
      </c>
    </row>
    <row r="307" spans="1:6" x14ac:dyDescent="0.2">
      <c r="A307" s="25" t="s">
        <v>8219</v>
      </c>
      <c r="B307" s="25">
        <v>12</v>
      </c>
      <c r="E307" s="25" t="s">
        <v>8221</v>
      </c>
      <c r="F307" s="25">
        <v>44</v>
      </c>
    </row>
    <row r="308" spans="1:6" x14ac:dyDescent="0.2">
      <c r="A308" s="25" t="s">
        <v>8219</v>
      </c>
      <c r="B308" s="25">
        <v>23</v>
      </c>
      <c r="E308" s="25" t="s">
        <v>8221</v>
      </c>
      <c r="F308" s="25">
        <v>0</v>
      </c>
    </row>
    <row r="309" spans="1:6" x14ac:dyDescent="0.2">
      <c r="A309" s="25" t="s">
        <v>8219</v>
      </c>
      <c r="B309" s="25">
        <v>158</v>
      </c>
      <c r="E309" s="25" t="s">
        <v>8221</v>
      </c>
      <c r="F309" s="25">
        <v>3</v>
      </c>
    </row>
    <row r="310" spans="1:6" x14ac:dyDescent="0.2">
      <c r="A310" s="25" t="s">
        <v>8219</v>
      </c>
      <c r="B310" s="25">
        <v>30</v>
      </c>
      <c r="E310" s="25" t="s">
        <v>8221</v>
      </c>
      <c r="F310" s="25">
        <v>0</v>
      </c>
    </row>
    <row r="311" spans="1:6" x14ac:dyDescent="0.2">
      <c r="A311" s="25" t="s">
        <v>8219</v>
      </c>
      <c r="B311" s="25">
        <v>18</v>
      </c>
      <c r="E311" s="25" t="s">
        <v>8221</v>
      </c>
      <c r="F311" s="25">
        <v>52</v>
      </c>
    </row>
    <row r="312" spans="1:6" x14ac:dyDescent="0.2">
      <c r="A312" s="25" t="s">
        <v>8219</v>
      </c>
      <c r="B312" s="25">
        <v>29</v>
      </c>
      <c r="E312" s="25" t="s">
        <v>8221</v>
      </c>
      <c r="F312" s="25">
        <v>0</v>
      </c>
    </row>
    <row r="313" spans="1:6" x14ac:dyDescent="0.2">
      <c r="A313" s="25" t="s">
        <v>8219</v>
      </c>
      <c r="B313" s="25">
        <v>31</v>
      </c>
      <c r="E313" s="25" t="s">
        <v>8221</v>
      </c>
      <c r="F313" s="25">
        <v>1</v>
      </c>
    </row>
    <row r="314" spans="1:6" x14ac:dyDescent="0.2">
      <c r="A314" s="25" t="s">
        <v>8219</v>
      </c>
      <c r="B314" s="25">
        <v>173</v>
      </c>
      <c r="E314" s="25" t="s">
        <v>8221</v>
      </c>
      <c r="F314" s="25">
        <v>1</v>
      </c>
    </row>
    <row r="315" spans="1:6" x14ac:dyDescent="0.2">
      <c r="A315" s="25" t="s">
        <v>8219</v>
      </c>
      <c r="B315" s="25">
        <v>17</v>
      </c>
      <c r="E315" s="25" t="s">
        <v>8221</v>
      </c>
      <c r="F315" s="25">
        <v>2</v>
      </c>
    </row>
    <row r="316" spans="1:6" x14ac:dyDescent="0.2">
      <c r="A316" s="25" t="s">
        <v>8219</v>
      </c>
      <c r="B316" s="25">
        <v>48</v>
      </c>
      <c r="E316" s="25" t="s">
        <v>8221</v>
      </c>
      <c r="F316" s="25">
        <v>9</v>
      </c>
    </row>
    <row r="317" spans="1:6" x14ac:dyDescent="0.2">
      <c r="A317" s="25" t="s">
        <v>8219</v>
      </c>
      <c r="B317" s="25">
        <v>59</v>
      </c>
      <c r="E317" s="25" t="s">
        <v>8221</v>
      </c>
      <c r="F317" s="25">
        <v>5</v>
      </c>
    </row>
    <row r="318" spans="1:6" x14ac:dyDescent="0.2">
      <c r="A318" s="25" t="s">
        <v>8219</v>
      </c>
      <c r="B318" s="25">
        <v>39</v>
      </c>
      <c r="E318" s="25" t="s">
        <v>8221</v>
      </c>
      <c r="F318" s="25">
        <v>57</v>
      </c>
    </row>
    <row r="319" spans="1:6" x14ac:dyDescent="0.2">
      <c r="A319" s="25" t="s">
        <v>8219</v>
      </c>
      <c r="B319" s="25">
        <v>59</v>
      </c>
      <c r="E319" s="25" t="s">
        <v>8221</v>
      </c>
      <c r="F319" s="25">
        <v>3</v>
      </c>
    </row>
    <row r="320" spans="1:6" x14ac:dyDescent="0.2">
      <c r="A320" s="25" t="s">
        <v>8219</v>
      </c>
      <c r="B320" s="25">
        <v>60</v>
      </c>
      <c r="E320" s="25" t="s">
        <v>8221</v>
      </c>
      <c r="F320" s="25">
        <v>1</v>
      </c>
    </row>
    <row r="321" spans="1:6" x14ac:dyDescent="0.2">
      <c r="A321" s="25" t="s">
        <v>8219</v>
      </c>
      <c r="B321" s="25">
        <v>20</v>
      </c>
      <c r="E321" s="25" t="s">
        <v>8221</v>
      </c>
      <c r="F321" s="25">
        <v>6</v>
      </c>
    </row>
    <row r="322" spans="1:6" x14ac:dyDescent="0.2">
      <c r="A322" s="25" t="s">
        <v>8219</v>
      </c>
      <c r="B322" s="25">
        <v>2</v>
      </c>
      <c r="E322" s="25" t="s">
        <v>8221</v>
      </c>
      <c r="F322" s="25">
        <v>48</v>
      </c>
    </row>
    <row r="323" spans="1:6" x14ac:dyDescent="0.2">
      <c r="A323" s="25" t="s">
        <v>8219</v>
      </c>
      <c r="B323" s="25">
        <v>315</v>
      </c>
      <c r="E323" s="25" t="s">
        <v>8221</v>
      </c>
      <c r="F323" s="25">
        <v>2</v>
      </c>
    </row>
    <row r="324" spans="1:6" x14ac:dyDescent="0.2">
      <c r="A324" s="25" t="s">
        <v>8219</v>
      </c>
      <c r="B324" s="25">
        <v>2174</v>
      </c>
      <c r="E324" s="25" t="s">
        <v>8221</v>
      </c>
      <c r="F324" s="25">
        <v>4</v>
      </c>
    </row>
    <row r="325" spans="1:6" x14ac:dyDescent="0.2">
      <c r="A325" s="25" t="s">
        <v>8219</v>
      </c>
      <c r="B325" s="25">
        <v>152</v>
      </c>
      <c r="E325" s="25" t="s">
        <v>8221</v>
      </c>
      <c r="F325" s="25">
        <v>5</v>
      </c>
    </row>
    <row r="326" spans="1:6" x14ac:dyDescent="0.2">
      <c r="A326" s="25" t="s">
        <v>8219</v>
      </c>
      <c r="B326" s="25">
        <v>1021</v>
      </c>
      <c r="E326" s="25" t="s">
        <v>8221</v>
      </c>
      <c r="F326" s="25">
        <v>79</v>
      </c>
    </row>
    <row r="327" spans="1:6" x14ac:dyDescent="0.2">
      <c r="A327" s="25" t="s">
        <v>8219</v>
      </c>
      <c r="B327" s="25">
        <v>237</v>
      </c>
      <c r="E327" s="25" t="s">
        <v>8221</v>
      </c>
      <c r="F327" s="25">
        <v>2</v>
      </c>
    </row>
    <row r="328" spans="1:6" x14ac:dyDescent="0.2">
      <c r="A328" s="25" t="s">
        <v>8219</v>
      </c>
      <c r="B328" s="25">
        <v>27</v>
      </c>
      <c r="E328" s="25" t="s">
        <v>8221</v>
      </c>
      <c r="F328" s="25">
        <v>11</v>
      </c>
    </row>
    <row r="329" spans="1:6" x14ac:dyDescent="0.2">
      <c r="A329" s="25" t="s">
        <v>8219</v>
      </c>
      <c r="B329" s="25">
        <v>17</v>
      </c>
      <c r="E329" s="25" t="s">
        <v>8221</v>
      </c>
      <c r="F329" s="25">
        <v>11</v>
      </c>
    </row>
    <row r="330" spans="1:6" x14ac:dyDescent="0.2">
      <c r="A330" s="25" t="s">
        <v>8219</v>
      </c>
      <c r="B330" s="25">
        <v>27</v>
      </c>
      <c r="E330" s="25" t="s">
        <v>8221</v>
      </c>
      <c r="F330" s="25">
        <v>1</v>
      </c>
    </row>
    <row r="331" spans="1:6" x14ac:dyDescent="0.2">
      <c r="A331" s="25" t="s">
        <v>8219</v>
      </c>
      <c r="B331" s="25">
        <v>82</v>
      </c>
      <c r="E331" s="25" t="s">
        <v>8221</v>
      </c>
      <c r="F331" s="25">
        <v>3</v>
      </c>
    </row>
    <row r="332" spans="1:6" x14ac:dyDescent="0.2">
      <c r="A332" s="25" t="s">
        <v>8219</v>
      </c>
      <c r="B332" s="25">
        <v>48</v>
      </c>
      <c r="E332" s="25" t="s">
        <v>8221</v>
      </c>
      <c r="F332" s="25">
        <v>5</v>
      </c>
    </row>
    <row r="333" spans="1:6" x14ac:dyDescent="0.2">
      <c r="A333" s="25" t="s">
        <v>8219</v>
      </c>
      <c r="B333" s="25">
        <v>105</v>
      </c>
      <c r="E333" s="25" t="s">
        <v>8221</v>
      </c>
      <c r="F333" s="25">
        <v>12</v>
      </c>
    </row>
    <row r="334" spans="1:6" x14ac:dyDescent="0.2">
      <c r="A334" s="25" t="s">
        <v>8219</v>
      </c>
      <c r="B334" s="25">
        <v>28</v>
      </c>
      <c r="E334" s="25" t="s">
        <v>8221</v>
      </c>
      <c r="F334" s="25">
        <v>2</v>
      </c>
    </row>
    <row r="335" spans="1:6" x14ac:dyDescent="0.2">
      <c r="A335" s="25" t="s">
        <v>8219</v>
      </c>
      <c r="B335" s="25">
        <v>1107</v>
      </c>
      <c r="E335" s="25" t="s">
        <v>8221</v>
      </c>
      <c r="F335" s="25">
        <v>5</v>
      </c>
    </row>
    <row r="336" spans="1:6" x14ac:dyDescent="0.2">
      <c r="A336" s="25" t="s">
        <v>8219</v>
      </c>
      <c r="B336" s="25">
        <v>1013</v>
      </c>
      <c r="E336" s="25" t="s">
        <v>8221</v>
      </c>
      <c r="F336" s="25">
        <v>21</v>
      </c>
    </row>
    <row r="337" spans="1:6" x14ac:dyDescent="0.2">
      <c r="A337" s="25" t="s">
        <v>8219</v>
      </c>
      <c r="B337" s="25">
        <v>274</v>
      </c>
      <c r="E337" s="25" t="s">
        <v>8221</v>
      </c>
      <c r="F337" s="25">
        <v>0</v>
      </c>
    </row>
    <row r="338" spans="1:6" x14ac:dyDescent="0.2">
      <c r="A338" s="25" t="s">
        <v>8219</v>
      </c>
      <c r="B338" s="25">
        <v>87</v>
      </c>
      <c r="E338" s="25" t="s">
        <v>8221</v>
      </c>
      <c r="F338" s="25">
        <v>45</v>
      </c>
    </row>
    <row r="339" spans="1:6" x14ac:dyDescent="0.2">
      <c r="A339" s="25" t="s">
        <v>8219</v>
      </c>
      <c r="B339" s="25">
        <v>99</v>
      </c>
      <c r="E339" s="25" t="s">
        <v>8221</v>
      </c>
      <c r="F339" s="25">
        <v>29</v>
      </c>
    </row>
    <row r="340" spans="1:6" x14ac:dyDescent="0.2">
      <c r="A340" s="25" t="s">
        <v>8219</v>
      </c>
      <c r="B340" s="25">
        <v>276</v>
      </c>
      <c r="E340" s="25" t="s">
        <v>8221</v>
      </c>
      <c r="F340" s="25">
        <v>2</v>
      </c>
    </row>
    <row r="341" spans="1:6" x14ac:dyDescent="0.2">
      <c r="A341" s="25" t="s">
        <v>8219</v>
      </c>
      <c r="B341" s="25">
        <v>21</v>
      </c>
      <c r="E341" s="25" t="s">
        <v>8221</v>
      </c>
      <c r="F341" s="25">
        <v>30</v>
      </c>
    </row>
    <row r="342" spans="1:6" x14ac:dyDescent="0.2">
      <c r="A342" s="25" t="s">
        <v>8219</v>
      </c>
      <c r="B342" s="25">
        <v>41</v>
      </c>
      <c r="E342" s="25" t="s">
        <v>8221</v>
      </c>
      <c r="F342" s="25">
        <v>8</v>
      </c>
    </row>
    <row r="343" spans="1:6" x14ac:dyDescent="0.2">
      <c r="A343" s="25" t="s">
        <v>8219</v>
      </c>
      <c r="B343" s="25">
        <v>119</v>
      </c>
      <c r="E343" s="25" t="s">
        <v>8221</v>
      </c>
      <c r="F343" s="25">
        <v>1</v>
      </c>
    </row>
    <row r="344" spans="1:6" x14ac:dyDescent="0.2">
      <c r="A344" s="25" t="s">
        <v>8219</v>
      </c>
      <c r="B344" s="25">
        <v>153</v>
      </c>
      <c r="E344" s="25" t="s">
        <v>8221</v>
      </c>
      <c r="F344" s="25">
        <v>14</v>
      </c>
    </row>
    <row r="345" spans="1:6" x14ac:dyDescent="0.2">
      <c r="A345" s="25" t="s">
        <v>8219</v>
      </c>
      <c r="B345" s="25">
        <v>100</v>
      </c>
      <c r="E345" s="25" t="s">
        <v>8221</v>
      </c>
      <c r="F345" s="25">
        <v>24</v>
      </c>
    </row>
    <row r="346" spans="1:6" x14ac:dyDescent="0.2">
      <c r="A346" s="25" t="s">
        <v>8219</v>
      </c>
      <c r="B346" s="25">
        <v>143</v>
      </c>
      <c r="E346" s="25" t="s">
        <v>8221</v>
      </c>
      <c r="F346" s="25">
        <v>2</v>
      </c>
    </row>
    <row r="347" spans="1:6" x14ac:dyDescent="0.2">
      <c r="A347" s="25" t="s">
        <v>8219</v>
      </c>
      <c r="B347" s="25">
        <v>140</v>
      </c>
      <c r="E347" s="25" t="s">
        <v>8221</v>
      </c>
      <c r="F347" s="25">
        <v>21</v>
      </c>
    </row>
    <row r="348" spans="1:6" x14ac:dyDescent="0.2">
      <c r="A348" s="25" t="s">
        <v>8219</v>
      </c>
      <c r="B348" s="25">
        <v>35</v>
      </c>
      <c r="E348" s="25" t="s">
        <v>8221</v>
      </c>
      <c r="F348" s="25">
        <v>7</v>
      </c>
    </row>
    <row r="349" spans="1:6" x14ac:dyDescent="0.2">
      <c r="A349" s="25" t="s">
        <v>8219</v>
      </c>
      <c r="B349" s="25">
        <v>149</v>
      </c>
      <c r="E349" s="25" t="s">
        <v>8221</v>
      </c>
      <c r="F349" s="25">
        <v>0</v>
      </c>
    </row>
    <row r="350" spans="1:6" x14ac:dyDescent="0.2">
      <c r="A350" s="25" t="s">
        <v>8219</v>
      </c>
      <c r="B350" s="25">
        <v>130</v>
      </c>
      <c r="E350" s="25" t="s">
        <v>8221</v>
      </c>
      <c r="F350" s="25">
        <v>4</v>
      </c>
    </row>
    <row r="351" spans="1:6" x14ac:dyDescent="0.2">
      <c r="A351" s="25" t="s">
        <v>8219</v>
      </c>
      <c r="B351" s="25">
        <v>120</v>
      </c>
      <c r="E351" s="25" t="s">
        <v>8221</v>
      </c>
      <c r="F351" s="25">
        <v>32</v>
      </c>
    </row>
    <row r="352" spans="1:6" x14ac:dyDescent="0.2">
      <c r="A352" s="25" t="s">
        <v>8219</v>
      </c>
      <c r="B352" s="25">
        <v>265</v>
      </c>
      <c r="E352" s="25" t="s">
        <v>8221</v>
      </c>
      <c r="F352" s="25">
        <v>4</v>
      </c>
    </row>
    <row r="353" spans="1:6" x14ac:dyDescent="0.2">
      <c r="A353" s="25" t="s">
        <v>8219</v>
      </c>
      <c r="B353" s="25">
        <v>71</v>
      </c>
      <c r="E353" s="25" t="s">
        <v>8221</v>
      </c>
      <c r="F353" s="25">
        <v>9</v>
      </c>
    </row>
    <row r="354" spans="1:6" x14ac:dyDescent="0.2">
      <c r="A354" s="25" t="s">
        <v>8219</v>
      </c>
      <c r="B354" s="25">
        <v>13</v>
      </c>
      <c r="E354" s="25" t="s">
        <v>8221</v>
      </c>
      <c r="F354" s="25">
        <v>17</v>
      </c>
    </row>
    <row r="355" spans="1:6" x14ac:dyDescent="0.2">
      <c r="A355" s="25" t="s">
        <v>8219</v>
      </c>
      <c r="B355" s="25">
        <v>169</v>
      </c>
      <c r="E355" s="25" t="s">
        <v>8221</v>
      </c>
      <c r="F355" s="25">
        <v>5</v>
      </c>
    </row>
    <row r="356" spans="1:6" x14ac:dyDescent="0.2">
      <c r="A356" s="25" t="s">
        <v>8219</v>
      </c>
      <c r="B356" s="25">
        <v>57</v>
      </c>
      <c r="E356" s="25" t="s">
        <v>8221</v>
      </c>
      <c r="F356" s="25">
        <v>53</v>
      </c>
    </row>
    <row r="357" spans="1:6" x14ac:dyDescent="0.2">
      <c r="A357" s="25" t="s">
        <v>8219</v>
      </c>
      <c r="B357" s="25">
        <v>229</v>
      </c>
      <c r="E357" s="25" t="s">
        <v>8221</v>
      </c>
      <c r="F357" s="25">
        <v>7</v>
      </c>
    </row>
    <row r="358" spans="1:6" x14ac:dyDescent="0.2">
      <c r="A358" s="25" t="s">
        <v>8219</v>
      </c>
      <c r="B358" s="25">
        <v>108</v>
      </c>
      <c r="E358" s="25" t="s">
        <v>8221</v>
      </c>
      <c r="F358" s="25">
        <v>72</v>
      </c>
    </row>
    <row r="359" spans="1:6" x14ac:dyDescent="0.2">
      <c r="A359" s="25" t="s">
        <v>8219</v>
      </c>
      <c r="B359" s="25">
        <v>108</v>
      </c>
      <c r="E359" s="25" t="s">
        <v>8221</v>
      </c>
      <c r="F359" s="25">
        <v>0</v>
      </c>
    </row>
    <row r="360" spans="1:6" x14ac:dyDescent="0.2">
      <c r="A360" s="25" t="s">
        <v>8219</v>
      </c>
      <c r="B360" s="25">
        <v>41</v>
      </c>
      <c r="E360" s="25" t="s">
        <v>8221</v>
      </c>
      <c r="F360" s="25">
        <v>2</v>
      </c>
    </row>
    <row r="361" spans="1:6" x14ac:dyDescent="0.2">
      <c r="A361" s="25" t="s">
        <v>8219</v>
      </c>
      <c r="B361" s="25">
        <v>139</v>
      </c>
      <c r="E361" s="25" t="s">
        <v>8221</v>
      </c>
      <c r="F361" s="25">
        <v>8</v>
      </c>
    </row>
    <row r="362" spans="1:6" x14ac:dyDescent="0.2">
      <c r="A362" s="25" t="s">
        <v>8219</v>
      </c>
      <c r="B362" s="25">
        <v>19</v>
      </c>
      <c r="E362" s="25" t="s">
        <v>8221</v>
      </c>
      <c r="F362" s="25">
        <v>2</v>
      </c>
    </row>
    <row r="363" spans="1:6" x14ac:dyDescent="0.2">
      <c r="A363" s="25" t="s">
        <v>8219</v>
      </c>
      <c r="B363" s="25">
        <v>94</v>
      </c>
      <c r="E363" s="25" t="s">
        <v>8221</v>
      </c>
      <c r="F363" s="25">
        <v>0</v>
      </c>
    </row>
    <row r="364" spans="1:6" x14ac:dyDescent="0.2">
      <c r="A364" s="25" t="s">
        <v>8219</v>
      </c>
      <c r="B364" s="25">
        <v>23</v>
      </c>
      <c r="E364" s="25" t="s">
        <v>8221</v>
      </c>
      <c r="F364" s="25">
        <v>3</v>
      </c>
    </row>
    <row r="365" spans="1:6" x14ac:dyDescent="0.2">
      <c r="A365" s="25" t="s">
        <v>8219</v>
      </c>
      <c r="B365" s="25">
        <v>15</v>
      </c>
      <c r="E365" s="25" t="s">
        <v>8221</v>
      </c>
      <c r="F365" s="25">
        <v>4</v>
      </c>
    </row>
    <row r="366" spans="1:6" x14ac:dyDescent="0.2">
      <c r="A366" s="25" t="s">
        <v>8219</v>
      </c>
      <c r="B366" s="25">
        <v>62</v>
      </c>
      <c r="E366" s="25" t="s">
        <v>8221</v>
      </c>
      <c r="F366" s="25">
        <v>3</v>
      </c>
    </row>
    <row r="367" spans="1:6" x14ac:dyDescent="0.2">
      <c r="A367" s="25" t="s">
        <v>8219</v>
      </c>
      <c r="B367" s="25">
        <v>74</v>
      </c>
      <c r="E367" s="25" t="s">
        <v>8221</v>
      </c>
      <c r="F367" s="25">
        <v>6</v>
      </c>
    </row>
    <row r="368" spans="1:6" x14ac:dyDescent="0.2">
      <c r="A368" s="25" t="s">
        <v>8219</v>
      </c>
      <c r="B368" s="25">
        <v>97</v>
      </c>
      <c r="E368" s="25" t="s">
        <v>8221</v>
      </c>
      <c r="F368" s="25">
        <v>0</v>
      </c>
    </row>
    <row r="369" spans="1:6" x14ac:dyDescent="0.2">
      <c r="A369" s="25" t="s">
        <v>8219</v>
      </c>
      <c r="B369" s="25">
        <v>55</v>
      </c>
      <c r="E369" s="25" t="s">
        <v>8221</v>
      </c>
      <c r="F369" s="25">
        <v>0</v>
      </c>
    </row>
    <row r="370" spans="1:6" x14ac:dyDescent="0.2">
      <c r="A370" s="25" t="s">
        <v>8219</v>
      </c>
      <c r="B370" s="25">
        <v>44</v>
      </c>
      <c r="E370" s="25" t="s">
        <v>8221</v>
      </c>
      <c r="F370" s="25">
        <v>0</v>
      </c>
    </row>
    <row r="371" spans="1:6" x14ac:dyDescent="0.2">
      <c r="A371" s="25" t="s">
        <v>8219</v>
      </c>
      <c r="B371" s="25">
        <v>110</v>
      </c>
      <c r="E371" s="25" t="s">
        <v>8221</v>
      </c>
      <c r="F371" s="25">
        <v>8</v>
      </c>
    </row>
    <row r="372" spans="1:6" x14ac:dyDescent="0.2">
      <c r="A372" s="25" t="s">
        <v>8219</v>
      </c>
      <c r="B372" s="25">
        <v>59</v>
      </c>
      <c r="E372" s="25" t="s">
        <v>8221</v>
      </c>
      <c r="F372" s="25">
        <v>5</v>
      </c>
    </row>
    <row r="373" spans="1:6" x14ac:dyDescent="0.2">
      <c r="A373" s="25" t="s">
        <v>8219</v>
      </c>
      <c r="B373" s="25">
        <v>62</v>
      </c>
      <c r="E373" s="25" t="s">
        <v>8221</v>
      </c>
      <c r="F373" s="25">
        <v>0</v>
      </c>
    </row>
    <row r="374" spans="1:6" x14ac:dyDescent="0.2">
      <c r="A374" s="25" t="s">
        <v>8219</v>
      </c>
      <c r="B374" s="25">
        <v>105</v>
      </c>
      <c r="E374" s="25" t="s">
        <v>8221</v>
      </c>
      <c r="F374" s="25">
        <v>2</v>
      </c>
    </row>
    <row r="375" spans="1:6" x14ac:dyDescent="0.2">
      <c r="A375" s="25" t="s">
        <v>8219</v>
      </c>
      <c r="B375" s="25">
        <v>26</v>
      </c>
      <c r="E375" s="25" t="s">
        <v>8221</v>
      </c>
      <c r="F375" s="25">
        <v>24</v>
      </c>
    </row>
    <row r="376" spans="1:6" x14ac:dyDescent="0.2">
      <c r="A376" s="25" t="s">
        <v>8219</v>
      </c>
      <c r="B376" s="25">
        <v>49</v>
      </c>
      <c r="E376" s="25" t="s">
        <v>8221</v>
      </c>
      <c r="F376" s="25">
        <v>0</v>
      </c>
    </row>
    <row r="377" spans="1:6" x14ac:dyDescent="0.2">
      <c r="A377" s="25" t="s">
        <v>8219</v>
      </c>
      <c r="B377" s="25">
        <v>68</v>
      </c>
      <c r="E377" s="25" t="s">
        <v>8221</v>
      </c>
      <c r="F377" s="25">
        <v>9</v>
      </c>
    </row>
    <row r="378" spans="1:6" x14ac:dyDescent="0.2">
      <c r="A378" s="25" t="s">
        <v>8219</v>
      </c>
      <c r="B378" s="25">
        <v>22</v>
      </c>
      <c r="E378" s="25" t="s">
        <v>8221</v>
      </c>
      <c r="F378" s="25">
        <v>0</v>
      </c>
    </row>
    <row r="379" spans="1:6" x14ac:dyDescent="0.2">
      <c r="A379" s="25" t="s">
        <v>8219</v>
      </c>
      <c r="B379" s="25">
        <v>18</v>
      </c>
      <c r="E379" s="25" t="s">
        <v>8221</v>
      </c>
      <c r="F379" s="25">
        <v>1</v>
      </c>
    </row>
    <row r="380" spans="1:6" x14ac:dyDescent="0.2">
      <c r="A380" s="25" t="s">
        <v>8219</v>
      </c>
      <c r="B380" s="25">
        <v>19</v>
      </c>
      <c r="E380" s="25" t="s">
        <v>8221</v>
      </c>
      <c r="F380" s="25">
        <v>10</v>
      </c>
    </row>
    <row r="381" spans="1:6" x14ac:dyDescent="0.2">
      <c r="A381" s="25" t="s">
        <v>8219</v>
      </c>
      <c r="B381" s="25">
        <v>99</v>
      </c>
      <c r="E381" s="25" t="s">
        <v>8221</v>
      </c>
      <c r="F381" s="25">
        <v>1</v>
      </c>
    </row>
    <row r="382" spans="1:6" x14ac:dyDescent="0.2">
      <c r="A382" s="25" t="s">
        <v>8219</v>
      </c>
      <c r="B382" s="25">
        <v>27</v>
      </c>
      <c r="E382" s="25" t="s">
        <v>8221</v>
      </c>
      <c r="F382" s="25">
        <v>0</v>
      </c>
    </row>
    <row r="383" spans="1:6" x14ac:dyDescent="0.2">
      <c r="A383" s="25" t="s">
        <v>8219</v>
      </c>
      <c r="B383" s="25">
        <v>25</v>
      </c>
      <c r="E383" s="25" t="s">
        <v>8221</v>
      </c>
      <c r="F383" s="25">
        <v>20</v>
      </c>
    </row>
    <row r="384" spans="1:6" x14ac:dyDescent="0.2">
      <c r="A384" s="25" t="s">
        <v>8219</v>
      </c>
      <c r="B384" s="25">
        <v>14</v>
      </c>
      <c r="E384" s="25" t="s">
        <v>8221</v>
      </c>
      <c r="F384" s="25">
        <v>30</v>
      </c>
    </row>
    <row r="385" spans="1:6" x14ac:dyDescent="0.2">
      <c r="A385" s="25" t="s">
        <v>8219</v>
      </c>
      <c r="B385" s="25">
        <v>35</v>
      </c>
      <c r="E385" s="25" t="s">
        <v>8221</v>
      </c>
      <c r="F385" s="25">
        <v>6</v>
      </c>
    </row>
    <row r="386" spans="1:6" x14ac:dyDescent="0.2">
      <c r="A386" s="25" t="s">
        <v>8219</v>
      </c>
      <c r="B386" s="25">
        <v>10</v>
      </c>
      <c r="E386" s="25" t="s">
        <v>8221</v>
      </c>
      <c r="F386" s="25">
        <v>15</v>
      </c>
    </row>
    <row r="387" spans="1:6" x14ac:dyDescent="0.2">
      <c r="A387" s="25" t="s">
        <v>8219</v>
      </c>
      <c r="B387" s="25">
        <v>29</v>
      </c>
      <c r="E387" s="25" t="s">
        <v>8221</v>
      </c>
      <c r="F387" s="25">
        <v>5</v>
      </c>
    </row>
    <row r="388" spans="1:6" x14ac:dyDescent="0.2">
      <c r="A388" s="25" t="s">
        <v>8219</v>
      </c>
      <c r="B388" s="25">
        <v>44</v>
      </c>
      <c r="E388" s="25" t="s">
        <v>8221</v>
      </c>
      <c r="F388" s="25">
        <v>0</v>
      </c>
    </row>
    <row r="389" spans="1:6" x14ac:dyDescent="0.2">
      <c r="A389" s="25" t="s">
        <v>8219</v>
      </c>
      <c r="B389" s="25">
        <v>17</v>
      </c>
      <c r="E389" s="25" t="s">
        <v>8221</v>
      </c>
      <c r="F389" s="25">
        <v>0</v>
      </c>
    </row>
    <row r="390" spans="1:6" x14ac:dyDescent="0.2">
      <c r="A390" s="25" t="s">
        <v>8219</v>
      </c>
      <c r="B390" s="25">
        <v>34</v>
      </c>
      <c r="E390" s="25" t="s">
        <v>8221</v>
      </c>
      <c r="F390" s="25">
        <v>28</v>
      </c>
    </row>
    <row r="391" spans="1:6" x14ac:dyDescent="0.2">
      <c r="A391" s="25" t="s">
        <v>8219</v>
      </c>
      <c r="B391" s="25">
        <v>14</v>
      </c>
      <c r="E391" s="25" t="s">
        <v>8221</v>
      </c>
      <c r="F391" s="25">
        <v>0</v>
      </c>
    </row>
    <row r="392" spans="1:6" x14ac:dyDescent="0.2">
      <c r="A392" s="25" t="s">
        <v>8219</v>
      </c>
      <c r="B392" s="25">
        <v>156</v>
      </c>
      <c r="E392" s="25" t="s">
        <v>8221</v>
      </c>
      <c r="F392" s="25">
        <v>5</v>
      </c>
    </row>
    <row r="393" spans="1:6" x14ac:dyDescent="0.2">
      <c r="A393" s="25" t="s">
        <v>8219</v>
      </c>
      <c r="B393" s="25">
        <v>128</v>
      </c>
      <c r="E393" s="25" t="s">
        <v>8221</v>
      </c>
      <c r="F393" s="25">
        <v>7</v>
      </c>
    </row>
    <row r="394" spans="1:6" x14ac:dyDescent="0.2">
      <c r="A394" s="25" t="s">
        <v>8219</v>
      </c>
      <c r="B394" s="25">
        <v>60</v>
      </c>
      <c r="E394" s="25" t="s">
        <v>8221</v>
      </c>
      <c r="F394" s="25">
        <v>30</v>
      </c>
    </row>
    <row r="395" spans="1:6" x14ac:dyDescent="0.2">
      <c r="A395" s="25" t="s">
        <v>8219</v>
      </c>
      <c r="B395" s="25">
        <v>32</v>
      </c>
      <c r="E395" s="25" t="s">
        <v>8221</v>
      </c>
      <c r="F395" s="25">
        <v>2</v>
      </c>
    </row>
    <row r="396" spans="1:6" x14ac:dyDescent="0.2">
      <c r="A396" s="25" t="s">
        <v>8219</v>
      </c>
      <c r="B396" s="25">
        <v>53</v>
      </c>
      <c r="E396" s="25" t="s">
        <v>8221</v>
      </c>
      <c r="F396" s="25">
        <v>30</v>
      </c>
    </row>
    <row r="397" spans="1:6" x14ac:dyDescent="0.2">
      <c r="A397" s="25" t="s">
        <v>8219</v>
      </c>
      <c r="B397" s="25">
        <v>184</v>
      </c>
      <c r="E397" s="25" t="s">
        <v>8221</v>
      </c>
      <c r="F397" s="25">
        <v>2</v>
      </c>
    </row>
    <row r="398" spans="1:6" x14ac:dyDescent="0.2">
      <c r="A398" s="25" t="s">
        <v>8219</v>
      </c>
      <c r="B398" s="25">
        <v>90</v>
      </c>
      <c r="E398" s="25" t="s">
        <v>8221</v>
      </c>
      <c r="F398" s="25">
        <v>0</v>
      </c>
    </row>
    <row r="399" spans="1:6" x14ac:dyDescent="0.2">
      <c r="A399" s="25" t="s">
        <v>8219</v>
      </c>
      <c r="B399" s="25">
        <v>71</v>
      </c>
      <c r="E399" s="25" t="s">
        <v>8221</v>
      </c>
      <c r="F399" s="25">
        <v>2</v>
      </c>
    </row>
    <row r="400" spans="1:6" x14ac:dyDescent="0.2">
      <c r="A400" s="25" t="s">
        <v>8219</v>
      </c>
      <c r="B400" s="25">
        <v>87</v>
      </c>
      <c r="E400" s="25" t="s">
        <v>8221</v>
      </c>
      <c r="F400" s="25">
        <v>1</v>
      </c>
    </row>
    <row r="401" spans="1:6" x14ac:dyDescent="0.2">
      <c r="A401" s="25" t="s">
        <v>8219</v>
      </c>
      <c r="B401" s="25">
        <v>28</v>
      </c>
      <c r="E401" s="25" t="s">
        <v>8221</v>
      </c>
      <c r="F401" s="25">
        <v>2</v>
      </c>
    </row>
    <row r="402" spans="1:6" x14ac:dyDescent="0.2">
      <c r="A402" s="25" t="s">
        <v>8219</v>
      </c>
      <c r="B402" s="25">
        <v>56</v>
      </c>
      <c r="E402" s="25" t="s">
        <v>8221</v>
      </c>
      <c r="F402" s="25">
        <v>14</v>
      </c>
    </row>
    <row r="403" spans="1:6" x14ac:dyDescent="0.2">
      <c r="A403" s="25" t="s">
        <v>8219</v>
      </c>
      <c r="B403" s="25">
        <v>51</v>
      </c>
      <c r="E403" s="25" t="s">
        <v>8221</v>
      </c>
      <c r="F403" s="25">
        <v>31</v>
      </c>
    </row>
    <row r="404" spans="1:6" x14ac:dyDescent="0.2">
      <c r="A404" s="25" t="s">
        <v>8219</v>
      </c>
      <c r="B404" s="25">
        <v>75</v>
      </c>
      <c r="E404" s="25" t="s">
        <v>8221</v>
      </c>
      <c r="F404" s="25">
        <v>16</v>
      </c>
    </row>
    <row r="405" spans="1:6" x14ac:dyDescent="0.2">
      <c r="A405" s="25" t="s">
        <v>8219</v>
      </c>
      <c r="B405" s="25">
        <v>38</v>
      </c>
      <c r="E405" s="25" t="s">
        <v>8221</v>
      </c>
      <c r="F405" s="25">
        <v>12</v>
      </c>
    </row>
    <row r="406" spans="1:6" x14ac:dyDescent="0.2">
      <c r="A406" s="25" t="s">
        <v>8219</v>
      </c>
      <c r="B406" s="25">
        <v>18</v>
      </c>
      <c r="E406" s="25" t="s">
        <v>8221</v>
      </c>
      <c r="F406" s="25">
        <v>96</v>
      </c>
    </row>
    <row r="407" spans="1:6" x14ac:dyDescent="0.2">
      <c r="A407" s="25" t="s">
        <v>8219</v>
      </c>
      <c r="B407" s="25">
        <v>54</v>
      </c>
      <c r="E407" s="25" t="s">
        <v>8221</v>
      </c>
      <c r="F407" s="25">
        <v>16</v>
      </c>
    </row>
    <row r="408" spans="1:6" x14ac:dyDescent="0.2">
      <c r="A408" s="25" t="s">
        <v>8219</v>
      </c>
      <c r="B408" s="25">
        <v>71</v>
      </c>
      <c r="E408" s="25" t="s">
        <v>8221</v>
      </c>
      <c r="F408" s="25">
        <v>5</v>
      </c>
    </row>
    <row r="409" spans="1:6" x14ac:dyDescent="0.2">
      <c r="A409" s="25" t="s">
        <v>8219</v>
      </c>
      <c r="B409" s="25">
        <v>57</v>
      </c>
      <c r="E409" s="25" t="s">
        <v>8221</v>
      </c>
      <c r="F409" s="25">
        <v>0</v>
      </c>
    </row>
    <row r="410" spans="1:6" x14ac:dyDescent="0.2">
      <c r="A410" s="25" t="s">
        <v>8219</v>
      </c>
      <c r="B410" s="25">
        <v>43</v>
      </c>
      <c r="E410" s="25" t="s">
        <v>8221</v>
      </c>
      <c r="F410" s="25">
        <v>8</v>
      </c>
    </row>
    <row r="411" spans="1:6" x14ac:dyDescent="0.2">
      <c r="A411" s="25" t="s">
        <v>8219</v>
      </c>
      <c r="B411" s="25">
        <v>52</v>
      </c>
      <c r="E411" s="25" t="s">
        <v>8221</v>
      </c>
      <c r="F411" s="25">
        <v>7</v>
      </c>
    </row>
    <row r="412" spans="1:6" x14ac:dyDescent="0.2">
      <c r="A412" s="25" t="s">
        <v>8219</v>
      </c>
      <c r="B412" s="25">
        <v>27</v>
      </c>
      <c r="E412" s="25" t="s">
        <v>8221</v>
      </c>
      <c r="F412" s="25">
        <v>24</v>
      </c>
    </row>
    <row r="413" spans="1:6" x14ac:dyDescent="0.2">
      <c r="A413" s="25" t="s">
        <v>8219</v>
      </c>
      <c r="B413" s="25">
        <v>12</v>
      </c>
      <c r="E413" s="25" t="s">
        <v>8221</v>
      </c>
      <c r="F413" s="25">
        <v>121</v>
      </c>
    </row>
    <row r="414" spans="1:6" x14ac:dyDescent="0.2">
      <c r="A414" s="25" t="s">
        <v>8219</v>
      </c>
      <c r="B414" s="25">
        <v>33</v>
      </c>
      <c r="E414" s="25" t="s">
        <v>8221</v>
      </c>
      <c r="F414" s="25">
        <v>196</v>
      </c>
    </row>
    <row r="415" spans="1:6" x14ac:dyDescent="0.2">
      <c r="A415" s="25" t="s">
        <v>8219</v>
      </c>
      <c r="B415" s="25">
        <v>96</v>
      </c>
      <c r="E415" s="25" t="s">
        <v>8221</v>
      </c>
      <c r="F415" s="25">
        <v>5</v>
      </c>
    </row>
    <row r="416" spans="1:6" x14ac:dyDescent="0.2">
      <c r="A416" s="25" t="s">
        <v>8219</v>
      </c>
      <c r="B416" s="25">
        <v>28</v>
      </c>
      <c r="E416" s="25" t="s">
        <v>8221</v>
      </c>
      <c r="F416" s="25">
        <v>73</v>
      </c>
    </row>
    <row r="417" spans="1:6" x14ac:dyDescent="0.2">
      <c r="A417" s="25" t="s">
        <v>8219</v>
      </c>
      <c r="B417" s="25">
        <v>43</v>
      </c>
      <c r="E417" s="25" t="s">
        <v>8221</v>
      </c>
      <c r="F417" s="25">
        <v>93</v>
      </c>
    </row>
    <row r="418" spans="1:6" x14ac:dyDescent="0.2">
      <c r="A418" s="25" t="s">
        <v>8219</v>
      </c>
      <c r="B418" s="25">
        <v>205</v>
      </c>
      <c r="E418" s="25" t="s">
        <v>8221</v>
      </c>
      <c r="F418" s="25">
        <v>17</v>
      </c>
    </row>
    <row r="419" spans="1:6" x14ac:dyDescent="0.2">
      <c r="A419" s="25" t="s">
        <v>8219</v>
      </c>
      <c r="B419" s="25">
        <v>23</v>
      </c>
      <c r="E419" s="25" t="s">
        <v>8221</v>
      </c>
      <c r="F419" s="25">
        <v>7</v>
      </c>
    </row>
    <row r="420" spans="1:6" x14ac:dyDescent="0.2">
      <c r="A420" s="25" t="s">
        <v>8219</v>
      </c>
      <c r="B420" s="25">
        <v>19</v>
      </c>
      <c r="E420" s="25" t="s">
        <v>8221</v>
      </c>
      <c r="F420" s="25">
        <v>17</v>
      </c>
    </row>
    <row r="421" spans="1:6" x14ac:dyDescent="0.2">
      <c r="A421" s="25" t="s">
        <v>8219</v>
      </c>
      <c r="B421" s="25">
        <v>14</v>
      </c>
      <c r="E421" s="25" t="s">
        <v>8221</v>
      </c>
      <c r="F421" s="25">
        <v>171</v>
      </c>
    </row>
    <row r="422" spans="1:6" x14ac:dyDescent="0.2">
      <c r="A422" s="25" t="s">
        <v>8219</v>
      </c>
      <c r="B422" s="25">
        <v>38</v>
      </c>
      <c r="E422" s="25" t="s">
        <v>8221</v>
      </c>
      <c r="F422" s="25">
        <v>188</v>
      </c>
    </row>
    <row r="423" spans="1:6" x14ac:dyDescent="0.2">
      <c r="A423" s="25" t="s">
        <v>8219</v>
      </c>
      <c r="B423" s="25">
        <v>78</v>
      </c>
      <c r="E423" s="25" t="s">
        <v>8221</v>
      </c>
      <c r="F423" s="25">
        <v>110</v>
      </c>
    </row>
    <row r="424" spans="1:6" x14ac:dyDescent="0.2">
      <c r="A424" s="25" t="s">
        <v>8219</v>
      </c>
      <c r="B424" s="25">
        <v>69</v>
      </c>
      <c r="E424" s="25" t="s">
        <v>8221</v>
      </c>
      <c r="F424" s="25">
        <v>37</v>
      </c>
    </row>
    <row r="425" spans="1:6" x14ac:dyDescent="0.2">
      <c r="A425" s="25" t="s">
        <v>8219</v>
      </c>
      <c r="B425" s="25">
        <v>33</v>
      </c>
      <c r="E425" s="25" t="s">
        <v>8221</v>
      </c>
      <c r="F425" s="25">
        <v>9</v>
      </c>
    </row>
    <row r="426" spans="1:6" x14ac:dyDescent="0.2">
      <c r="A426" s="25" t="s">
        <v>8219</v>
      </c>
      <c r="B426" s="25">
        <v>54</v>
      </c>
      <c r="E426" s="25" t="s">
        <v>8221</v>
      </c>
      <c r="F426" s="25">
        <v>29</v>
      </c>
    </row>
    <row r="427" spans="1:6" x14ac:dyDescent="0.2">
      <c r="A427" s="25" t="s">
        <v>8219</v>
      </c>
      <c r="B427" s="25">
        <v>99</v>
      </c>
      <c r="E427" s="25" t="s">
        <v>8221</v>
      </c>
      <c r="F427" s="25">
        <v>6</v>
      </c>
    </row>
    <row r="428" spans="1:6" x14ac:dyDescent="0.2">
      <c r="A428" s="25" t="s">
        <v>8219</v>
      </c>
      <c r="B428" s="25">
        <v>49</v>
      </c>
      <c r="E428" s="25" t="s">
        <v>8221</v>
      </c>
      <c r="F428" s="25">
        <v>30</v>
      </c>
    </row>
    <row r="429" spans="1:6" x14ac:dyDescent="0.2">
      <c r="A429" s="25" t="s">
        <v>8219</v>
      </c>
      <c r="B429" s="25">
        <v>11</v>
      </c>
      <c r="E429" s="25" t="s">
        <v>8221</v>
      </c>
      <c r="F429" s="25">
        <v>81</v>
      </c>
    </row>
    <row r="430" spans="1:6" x14ac:dyDescent="0.2">
      <c r="A430" s="25" t="s">
        <v>8219</v>
      </c>
      <c r="B430" s="25">
        <v>38</v>
      </c>
      <c r="E430" s="25" t="s">
        <v>8221</v>
      </c>
      <c r="F430" s="25">
        <v>4</v>
      </c>
    </row>
    <row r="431" spans="1:6" x14ac:dyDescent="0.2">
      <c r="A431" s="25" t="s">
        <v>8219</v>
      </c>
      <c r="B431" s="25">
        <v>16</v>
      </c>
      <c r="E431" s="25" t="s">
        <v>8221</v>
      </c>
      <c r="F431" s="25">
        <v>11</v>
      </c>
    </row>
    <row r="432" spans="1:6" x14ac:dyDescent="0.2">
      <c r="A432" s="25" t="s">
        <v>8219</v>
      </c>
      <c r="B432" s="25">
        <v>32</v>
      </c>
      <c r="E432" s="25" t="s">
        <v>8221</v>
      </c>
      <c r="F432" s="25">
        <v>14</v>
      </c>
    </row>
    <row r="433" spans="1:6" x14ac:dyDescent="0.2">
      <c r="A433" s="25" t="s">
        <v>8219</v>
      </c>
      <c r="B433" s="25">
        <v>20</v>
      </c>
      <c r="E433" s="25" t="s">
        <v>8221</v>
      </c>
      <c r="F433" s="25">
        <v>5</v>
      </c>
    </row>
    <row r="434" spans="1:6" x14ac:dyDescent="0.2">
      <c r="A434" s="25" t="s">
        <v>8219</v>
      </c>
      <c r="B434" s="25">
        <v>154</v>
      </c>
      <c r="E434" s="25" t="s">
        <v>8221</v>
      </c>
      <c r="F434" s="25">
        <v>45</v>
      </c>
    </row>
    <row r="435" spans="1:6" x14ac:dyDescent="0.2">
      <c r="A435" s="25" t="s">
        <v>8219</v>
      </c>
      <c r="B435" s="25">
        <v>41</v>
      </c>
      <c r="E435" s="25" t="s">
        <v>8221</v>
      </c>
      <c r="F435" s="25">
        <v>8</v>
      </c>
    </row>
    <row r="436" spans="1:6" x14ac:dyDescent="0.2">
      <c r="A436" s="25" t="s">
        <v>8219</v>
      </c>
      <c r="B436" s="25">
        <v>75</v>
      </c>
      <c r="E436" s="25" t="s">
        <v>8221</v>
      </c>
      <c r="F436" s="25">
        <v>3</v>
      </c>
    </row>
    <row r="437" spans="1:6" x14ac:dyDescent="0.2">
      <c r="A437" s="25" t="s">
        <v>8219</v>
      </c>
      <c r="B437" s="25">
        <v>40</v>
      </c>
      <c r="E437" s="25" t="s">
        <v>8221</v>
      </c>
      <c r="F437" s="25">
        <v>24</v>
      </c>
    </row>
    <row r="438" spans="1:6" x14ac:dyDescent="0.2">
      <c r="A438" s="25" t="s">
        <v>8219</v>
      </c>
      <c r="B438" s="25">
        <v>46</v>
      </c>
      <c r="E438" s="25" t="s">
        <v>8221</v>
      </c>
      <c r="F438" s="25">
        <v>18</v>
      </c>
    </row>
    <row r="439" spans="1:6" x14ac:dyDescent="0.2">
      <c r="A439" s="25" t="s">
        <v>8219</v>
      </c>
      <c r="B439" s="25">
        <v>62</v>
      </c>
      <c r="E439" s="25" t="s">
        <v>8221</v>
      </c>
      <c r="F439" s="25">
        <v>12</v>
      </c>
    </row>
    <row r="440" spans="1:6" x14ac:dyDescent="0.2">
      <c r="A440" s="25" t="s">
        <v>8219</v>
      </c>
      <c r="B440" s="25">
        <v>61</v>
      </c>
      <c r="E440" s="25" t="s">
        <v>8221</v>
      </c>
      <c r="F440" s="25">
        <v>123</v>
      </c>
    </row>
    <row r="441" spans="1:6" x14ac:dyDescent="0.2">
      <c r="A441" s="25" t="s">
        <v>8219</v>
      </c>
      <c r="B441" s="25">
        <v>96</v>
      </c>
      <c r="E441" s="25" t="s">
        <v>8221</v>
      </c>
      <c r="F441" s="25">
        <v>96</v>
      </c>
    </row>
    <row r="442" spans="1:6" x14ac:dyDescent="0.2">
      <c r="A442" s="25" t="s">
        <v>8219</v>
      </c>
      <c r="B442" s="25">
        <v>190</v>
      </c>
      <c r="E442" s="25" t="s">
        <v>8221</v>
      </c>
      <c r="F442" s="25">
        <v>31</v>
      </c>
    </row>
    <row r="443" spans="1:6" x14ac:dyDescent="0.2">
      <c r="A443" s="25" t="s">
        <v>8219</v>
      </c>
      <c r="B443" s="25">
        <v>94</v>
      </c>
      <c r="E443" s="25" t="s">
        <v>8221</v>
      </c>
      <c r="F443" s="25">
        <v>4</v>
      </c>
    </row>
    <row r="444" spans="1:6" x14ac:dyDescent="0.2">
      <c r="A444" s="25" t="s">
        <v>8219</v>
      </c>
      <c r="B444" s="25">
        <v>39</v>
      </c>
      <c r="E444" s="25" t="s">
        <v>8221</v>
      </c>
      <c r="F444" s="25">
        <v>3</v>
      </c>
    </row>
    <row r="445" spans="1:6" x14ac:dyDescent="0.2">
      <c r="A445" s="25" t="s">
        <v>8219</v>
      </c>
      <c r="B445" s="25">
        <v>127</v>
      </c>
      <c r="E445" s="25" t="s">
        <v>8221</v>
      </c>
      <c r="F445" s="25">
        <v>179</v>
      </c>
    </row>
    <row r="446" spans="1:6" x14ac:dyDescent="0.2">
      <c r="A446" s="25" t="s">
        <v>8219</v>
      </c>
      <c r="B446" s="25">
        <v>159</v>
      </c>
      <c r="E446" s="25" t="s">
        <v>8221</v>
      </c>
      <c r="F446" s="25">
        <v>3</v>
      </c>
    </row>
    <row r="447" spans="1:6" x14ac:dyDescent="0.2">
      <c r="A447" s="25" t="s">
        <v>8219</v>
      </c>
      <c r="B447" s="25">
        <v>177</v>
      </c>
      <c r="E447" s="25" t="s">
        <v>8221</v>
      </c>
      <c r="F447" s="25">
        <v>23</v>
      </c>
    </row>
    <row r="448" spans="1:6" x14ac:dyDescent="0.2">
      <c r="A448" s="25" t="s">
        <v>8219</v>
      </c>
      <c r="B448" s="25">
        <v>47</v>
      </c>
      <c r="E448" s="25" t="s">
        <v>8221</v>
      </c>
      <c r="F448" s="25">
        <v>23</v>
      </c>
    </row>
    <row r="449" spans="1:6" x14ac:dyDescent="0.2">
      <c r="A449" s="25" t="s">
        <v>8219</v>
      </c>
      <c r="B449" s="25">
        <v>1</v>
      </c>
      <c r="E449" s="25" t="s">
        <v>8221</v>
      </c>
      <c r="F449" s="25">
        <v>41</v>
      </c>
    </row>
    <row r="450" spans="1:6" x14ac:dyDescent="0.2">
      <c r="A450" s="25" t="s">
        <v>8219</v>
      </c>
      <c r="B450" s="25">
        <v>16</v>
      </c>
      <c r="E450" s="25" t="s">
        <v>8221</v>
      </c>
      <c r="F450" s="25">
        <v>0</v>
      </c>
    </row>
    <row r="451" spans="1:6" x14ac:dyDescent="0.2">
      <c r="A451" s="25" t="s">
        <v>8219</v>
      </c>
      <c r="B451" s="25">
        <v>115</v>
      </c>
      <c r="E451" s="25" t="s">
        <v>8221</v>
      </c>
      <c r="F451" s="25">
        <v>32</v>
      </c>
    </row>
    <row r="452" spans="1:6" x14ac:dyDescent="0.2">
      <c r="A452" s="25" t="s">
        <v>8219</v>
      </c>
      <c r="B452" s="25">
        <v>133</v>
      </c>
      <c r="E452" s="25" t="s">
        <v>8221</v>
      </c>
      <c r="F452" s="25">
        <v>2</v>
      </c>
    </row>
    <row r="453" spans="1:6" x14ac:dyDescent="0.2">
      <c r="A453" s="25" t="s">
        <v>8219</v>
      </c>
      <c r="B453" s="25">
        <v>70</v>
      </c>
      <c r="E453" s="25" t="s">
        <v>8221</v>
      </c>
      <c r="F453" s="25">
        <v>7</v>
      </c>
    </row>
    <row r="454" spans="1:6" x14ac:dyDescent="0.2">
      <c r="A454" s="25" t="s">
        <v>8219</v>
      </c>
      <c r="B454" s="25">
        <v>62</v>
      </c>
      <c r="E454" s="25" t="s">
        <v>8221</v>
      </c>
      <c r="F454" s="25">
        <v>4</v>
      </c>
    </row>
    <row r="455" spans="1:6" x14ac:dyDescent="0.2">
      <c r="A455" s="25" t="s">
        <v>8219</v>
      </c>
      <c r="B455" s="25">
        <v>10</v>
      </c>
      <c r="E455" s="25" t="s">
        <v>8221</v>
      </c>
      <c r="F455" s="25">
        <v>196</v>
      </c>
    </row>
    <row r="456" spans="1:6" x14ac:dyDescent="0.2">
      <c r="A456" s="25" t="s">
        <v>8219</v>
      </c>
      <c r="B456" s="25">
        <v>499</v>
      </c>
      <c r="E456" s="25" t="s">
        <v>8221</v>
      </c>
      <c r="F456" s="25">
        <v>11</v>
      </c>
    </row>
    <row r="457" spans="1:6" x14ac:dyDescent="0.2">
      <c r="A457" s="25" t="s">
        <v>8219</v>
      </c>
      <c r="B457" s="25">
        <v>47</v>
      </c>
      <c r="E457" s="25" t="s">
        <v>8221</v>
      </c>
      <c r="F457" s="25">
        <v>9</v>
      </c>
    </row>
    <row r="458" spans="1:6" x14ac:dyDescent="0.2">
      <c r="A458" s="25" t="s">
        <v>8219</v>
      </c>
      <c r="B458" s="25">
        <v>28</v>
      </c>
      <c r="E458" s="25" t="s">
        <v>8221</v>
      </c>
      <c r="F458" s="25">
        <v>5</v>
      </c>
    </row>
    <row r="459" spans="1:6" x14ac:dyDescent="0.2">
      <c r="A459" s="25" t="s">
        <v>8219</v>
      </c>
      <c r="B459" s="25">
        <v>24</v>
      </c>
      <c r="E459" s="25" t="s">
        <v>8221</v>
      </c>
      <c r="F459" s="25">
        <v>8</v>
      </c>
    </row>
    <row r="460" spans="1:6" x14ac:dyDescent="0.2">
      <c r="A460" s="25" t="s">
        <v>8219</v>
      </c>
      <c r="B460" s="25">
        <v>76</v>
      </c>
      <c r="E460" s="25" t="s">
        <v>8221</v>
      </c>
      <c r="F460" s="25">
        <v>229</v>
      </c>
    </row>
    <row r="461" spans="1:6" x14ac:dyDescent="0.2">
      <c r="A461" s="25" t="s">
        <v>8219</v>
      </c>
      <c r="B461" s="25">
        <v>98</v>
      </c>
      <c r="E461" s="25" t="s">
        <v>8221</v>
      </c>
      <c r="F461" s="25">
        <v>40</v>
      </c>
    </row>
    <row r="462" spans="1:6" x14ac:dyDescent="0.2">
      <c r="A462" s="25" t="s">
        <v>8219</v>
      </c>
      <c r="B462" s="25">
        <v>30</v>
      </c>
      <c r="E462" s="25" t="s">
        <v>8221</v>
      </c>
      <c r="F462" s="25">
        <v>123</v>
      </c>
    </row>
    <row r="463" spans="1:6" x14ac:dyDescent="0.2">
      <c r="A463" s="25" t="s">
        <v>8219</v>
      </c>
      <c r="B463" s="25">
        <v>478</v>
      </c>
      <c r="E463" s="25" t="s">
        <v>8221</v>
      </c>
      <c r="F463" s="25">
        <v>5</v>
      </c>
    </row>
    <row r="464" spans="1:6" x14ac:dyDescent="0.2">
      <c r="A464" s="25" t="s">
        <v>8219</v>
      </c>
      <c r="B464" s="25">
        <v>74</v>
      </c>
      <c r="E464" s="25" t="s">
        <v>8221</v>
      </c>
      <c r="F464" s="25">
        <v>148</v>
      </c>
    </row>
    <row r="465" spans="1:6" x14ac:dyDescent="0.2">
      <c r="A465" s="25" t="s">
        <v>8219</v>
      </c>
      <c r="B465" s="25">
        <v>131</v>
      </c>
      <c r="E465" s="25" t="s">
        <v>8221</v>
      </c>
      <c r="F465" s="25">
        <v>10</v>
      </c>
    </row>
    <row r="466" spans="1:6" x14ac:dyDescent="0.2">
      <c r="A466" s="25" t="s">
        <v>8219</v>
      </c>
      <c r="B466" s="25">
        <v>61</v>
      </c>
      <c r="E466" s="25" t="s">
        <v>8221</v>
      </c>
      <c r="F466" s="25">
        <v>4</v>
      </c>
    </row>
    <row r="467" spans="1:6" x14ac:dyDescent="0.2">
      <c r="A467" s="25" t="s">
        <v>8219</v>
      </c>
      <c r="B467" s="25">
        <v>1071</v>
      </c>
      <c r="E467" s="25" t="s">
        <v>8221</v>
      </c>
      <c r="F467" s="25">
        <v>21</v>
      </c>
    </row>
    <row r="468" spans="1:6" x14ac:dyDescent="0.2">
      <c r="A468" s="25" t="s">
        <v>8219</v>
      </c>
      <c r="B468" s="25">
        <v>122</v>
      </c>
      <c r="E468" s="25" t="s">
        <v>8221</v>
      </c>
      <c r="F468" s="25">
        <v>2</v>
      </c>
    </row>
    <row r="469" spans="1:6" x14ac:dyDescent="0.2">
      <c r="A469" s="25" t="s">
        <v>8219</v>
      </c>
      <c r="B469" s="25">
        <v>111</v>
      </c>
      <c r="E469" s="25" t="s">
        <v>8221</v>
      </c>
      <c r="F469" s="25">
        <v>0</v>
      </c>
    </row>
    <row r="470" spans="1:6" x14ac:dyDescent="0.2">
      <c r="A470" s="25" t="s">
        <v>8219</v>
      </c>
      <c r="B470" s="25">
        <v>255</v>
      </c>
      <c r="E470" s="25" t="s">
        <v>8221</v>
      </c>
      <c r="F470" s="25">
        <v>4</v>
      </c>
    </row>
    <row r="471" spans="1:6" x14ac:dyDescent="0.2">
      <c r="A471" s="25" t="s">
        <v>8219</v>
      </c>
      <c r="B471" s="25">
        <v>141</v>
      </c>
      <c r="E471" s="25" t="s">
        <v>8221</v>
      </c>
      <c r="F471" s="25">
        <v>1</v>
      </c>
    </row>
    <row r="472" spans="1:6" x14ac:dyDescent="0.2">
      <c r="A472" s="25" t="s">
        <v>8219</v>
      </c>
      <c r="B472" s="25">
        <v>159</v>
      </c>
      <c r="E472" s="25" t="s">
        <v>8221</v>
      </c>
      <c r="F472" s="25">
        <v>30</v>
      </c>
    </row>
    <row r="473" spans="1:6" x14ac:dyDescent="0.2">
      <c r="A473" s="25" t="s">
        <v>8219</v>
      </c>
      <c r="B473" s="25">
        <v>99</v>
      </c>
      <c r="E473" s="25" t="s">
        <v>8221</v>
      </c>
      <c r="F473" s="25">
        <v>3</v>
      </c>
    </row>
    <row r="474" spans="1:6" x14ac:dyDescent="0.2">
      <c r="A474" s="25" t="s">
        <v>8219</v>
      </c>
      <c r="B474" s="25">
        <v>96</v>
      </c>
      <c r="E474" s="25" t="s">
        <v>8221</v>
      </c>
      <c r="F474" s="25">
        <v>975</v>
      </c>
    </row>
    <row r="475" spans="1:6" x14ac:dyDescent="0.2">
      <c r="A475" s="25" t="s">
        <v>8219</v>
      </c>
      <c r="B475" s="25">
        <v>27</v>
      </c>
      <c r="E475" s="25" t="s">
        <v>8221</v>
      </c>
      <c r="F475" s="25">
        <v>167</v>
      </c>
    </row>
    <row r="476" spans="1:6" x14ac:dyDescent="0.2">
      <c r="A476" s="25" t="s">
        <v>8219</v>
      </c>
      <c r="B476" s="25">
        <v>166</v>
      </c>
      <c r="E476" s="25" t="s">
        <v>8221</v>
      </c>
      <c r="F476" s="25">
        <v>5</v>
      </c>
    </row>
    <row r="477" spans="1:6" x14ac:dyDescent="0.2">
      <c r="A477" s="25" t="s">
        <v>8219</v>
      </c>
      <c r="B477" s="25">
        <v>76</v>
      </c>
      <c r="E477" s="25" t="s">
        <v>8221</v>
      </c>
      <c r="F477" s="25">
        <v>18</v>
      </c>
    </row>
    <row r="478" spans="1:6" x14ac:dyDescent="0.2">
      <c r="A478" s="25" t="s">
        <v>8219</v>
      </c>
      <c r="B478" s="25">
        <v>211</v>
      </c>
      <c r="E478" s="25" t="s">
        <v>8221</v>
      </c>
      <c r="F478" s="25">
        <v>98</v>
      </c>
    </row>
    <row r="479" spans="1:6" x14ac:dyDescent="0.2">
      <c r="A479" s="25" t="s">
        <v>8219</v>
      </c>
      <c r="B479" s="25">
        <v>21</v>
      </c>
      <c r="E479" s="25" t="s">
        <v>8221</v>
      </c>
      <c r="F479" s="25">
        <v>4</v>
      </c>
    </row>
    <row r="480" spans="1:6" x14ac:dyDescent="0.2">
      <c r="A480" s="25" t="s">
        <v>8219</v>
      </c>
      <c r="B480" s="25">
        <v>61</v>
      </c>
      <c r="E480" s="25" t="s">
        <v>8221</v>
      </c>
      <c r="F480" s="25">
        <v>3</v>
      </c>
    </row>
    <row r="481" spans="1:6" x14ac:dyDescent="0.2">
      <c r="A481" s="25" t="s">
        <v>8219</v>
      </c>
      <c r="B481" s="25">
        <v>30</v>
      </c>
      <c r="E481" s="25" t="s">
        <v>8221</v>
      </c>
      <c r="F481" s="25">
        <v>1</v>
      </c>
    </row>
    <row r="482" spans="1:6" x14ac:dyDescent="0.2">
      <c r="A482" s="25" t="s">
        <v>8219</v>
      </c>
      <c r="B482" s="25">
        <v>375</v>
      </c>
      <c r="E482" s="25" t="s">
        <v>8221</v>
      </c>
      <c r="F482" s="25">
        <v>0</v>
      </c>
    </row>
    <row r="483" spans="1:6" x14ac:dyDescent="0.2">
      <c r="A483" s="25" t="s">
        <v>8219</v>
      </c>
      <c r="B483" s="25">
        <v>111</v>
      </c>
      <c r="E483" s="25" t="s">
        <v>8221</v>
      </c>
      <c r="F483" s="25">
        <v>9</v>
      </c>
    </row>
    <row r="484" spans="1:6" x14ac:dyDescent="0.2">
      <c r="A484" s="25" t="s">
        <v>8219</v>
      </c>
      <c r="B484" s="25">
        <v>123</v>
      </c>
      <c r="E484" s="25" t="s">
        <v>8221</v>
      </c>
      <c r="F484" s="25">
        <v>2</v>
      </c>
    </row>
    <row r="485" spans="1:6" x14ac:dyDescent="0.2">
      <c r="A485" s="25" t="s">
        <v>8219</v>
      </c>
      <c r="B485" s="25">
        <v>70</v>
      </c>
      <c r="E485" s="25" t="s">
        <v>8221</v>
      </c>
      <c r="F485" s="25">
        <v>0</v>
      </c>
    </row>
    <row r="486" spans="1:6" x14ac:dyDescent="0.2">
      <c r="A486" s="25" t="s">
        <v>8219</v>
      </c>
      <c r="B486" s="25">
        <v>85</v>
      </c>
      <c r="E486" s="25" t="s">
        <v>8221</v>
      </c>
      <c r="F486" s="25">
        <v>147</v>
      </c>
    </row>
    <row r="487" spans="1:6" x14ac:dyDescent="0.2">
      <c r="A487" s="25" t="s">
        <v>8219</v>
      </c>
      <c r="B487" s="25">
        <v>86</v>
      </c>
      <c r="E487" s="25" t="s">
        <v>8221</v>
      </c>
      <c r="F487" s="25">
        <v>49</v>
      </c>
    </row>
    <row r="488" spans="1:6" x14ac:dyDescent="0.2">
      <c r="A488" s="25" t="s">
        <v>8219</v>
      </c>
      <c r="B488" s="25">
        <v>13</v>
      </c>
      <c r="E488" s="25" t="s">
        <v>8221</v>
      </c>
      <c r="F488" s="25">
        <v>1</v>
      </c>
    </row>
    <row r="489" spans="1:6" x14ac:dyDescent="0.2">
      <c r="A489" s="25" t="s">
        <v>8219</v>
      </c>
      <c r="B489" s="25">
        <v>33</v>
      </c>
      <c r="E489" s="25" t="s">
        <v>8221</v>
      </c>
      <c r="F489" s="25">
        <v>2</v>
      </c>
    </row>
    <row r="490" spans="1:6" x14ac:dyDescent="0.2">
      <c r="A490" s="25" t="s">
        <v>8219</v>
      </c>
      <c r="B490" s="25">
        <v>15</v>
      </c>
      <c r="E490" s="25" t="s">
        <v>8221</v>
      </c>
      <c r="F490" s="25">
        <v>7</v>
      </c>
    </row>
    <row r="491" spans="1:6" x14ac:dyDescent="0.2">
      <c r="A491" s="25" t="s">
        <v>8219</v>
      </c>
      <c r="B491" s="25">
        <v>273</v>
      </c>
      <c r="E491" s="25" t="s">
        <v>8221</v>
      </c>
      <c r="F491" s="25">
        <v>4</v>
      </c>
    </row>
    <row r="492" spans="1:6" x14ac:dyDescent="0.2">
      <c r="A492" s="25" t="s">
        <v>8219</v>
      </c>
      <c r="B492" s="25">
        <v>714</v>
      </c>
      <c r="E492" s="25" t="s">
        <v>8221</v>
      </c>
      <c r="F492" s="25">
        <v>27</v>
      </c>
    </row>
    <row r="493" spans="1:6" x14ac:dyDescent="0.2">
      <c r="A493" s="25" t="s">
        <v>8219</v>
      </c>
      <c r="B493" s="25">
        <v>170</v>
      </c>
      <c r="E493" s="25" t="s">
        <v>8221</v>
      </c>
      <c r="F493" s="25">
        <v>94</v>
      </c>
    </row>
    <row r="494" spans="1:6" x14ac:dyDescent="0.2">
      <c r="A494" s="25" t="s">
        <v>8219</v>
      </c>
      <c r="B494" s="25">
        <v>512</v>
      </c>
      <c r="E494" s="25" t="s">
        <v>8221</v>
      </c>
      <c r="F494" s="25">
        <v>29</v>
      </c>
    </row>
    <row r="495" spans="1:6" x14ac:dyDescent="0.2">
      <c r="A495" s="25" t="s">
        <v>8219</v>
      </c>
      <c r="B495" s="25">
        <v>314</v>
      </c>
      <c r="E495" s="25" t="s">
        <v>8221</v>
      </c>
      <c r="F495" s="25">
        <v>7</v>
      </c>
    </row>
    <row r="496" spans="1:6" x14ac:dyDescent="0.2">
      <c r="A496" s="25" t="s">
        <v>8219</v>
      </c>
      <c r="B496" s="25">
        <v>167</v>
      </c>
      <c r="E496" s="25" t="s">
        <v>8221</v>
      </c>
      <c r="F496" s="25">
        <v>22</v>
      </c>
    </row>
    <row r="497" spans="1:6" x14ac:dyDescent="0.2">
      <c r="A497" s="25" t="s">
        <v>8219</v>
      </c>
      <c r="B497" s="25">
        <v>9</v>
      </c>
      <c r="E497" s="25" t="s">
        <v>8221</v>
      </c>
      <c r="F497" s="25">
        <v>1</v>
      </c>
    </row>
    <row r="498" spans="1:6" x14ac:dyDescent="0.2">
      <c r="A498" s="25" t="s">
        <v>8219</v>
      </c>
      <c r="B498" s="25">
        <v>103</v>
      </c>
      <c r="E498" s="25" t="s">
        <v>8221</v>
      </c>
      <c r="F498" s="25">
        <v>10</v>
      </c>
    </row>
    <row r="499" spans="1:6" x14ac:dyDescent="0.2">
      <c r="A499" s="25" t="s">
        <v>8219</v>
      </c>
      <c r="B499" s="25">
        <v>111</v>
      </c>
      <c r="E499" s="25" t="s">
        <v>8221</v>
      </c>
      <c r="F499" s="25">
        <v>6</v>
      </c>
    </row>
    <row r="500" spans="1:6" x14ac:dyDescent="0.2">
      <c r="A500" s="25" t="s">
        <v>8219</v>
      </c>
      <c r="B500" s="25">
        <v>271</v>
      </c>
      <c r="E500" s="25" t="s">
        <v>8221</v>
      </c>
      <c r="F500" s="25">
        <v>24</v>
      </c>
    </row>
    <row r="501" spans="1:6" x14ac:dyDescent="0.2">
      <c r="A501" s="25" t="s">
        <v>8219</v>
      </c>
      <c r="B501" s="25">
        <v>101</v>
      </c>
      <c r="E501" s="25" t="s">
        <v>8221</v>
      </c>
      <c r="F501" s="25">
        <v>15</v>
      </c>
    </row>
    <row r="502" spans="1:6" x14ac:dyDescent="0.2">
      <c r="A502" s="25" t="s">
        <v>8219</v>
      </c>
      <c r="B502" s="25">
        <v>57</v>
      </c>
      <c r="E502" s="25" t="s">
        <v>8221</v>
      </c>
      <c r="F502" s="25">
        <v>37</v>
      </c>
    </row>
    <row r="503" spans="1:6" x14ac:dyDescent="0.2">
      <c r="A503" s="25" t="s">
        <v>8219</v>
      </c>
      <c r="B503" s="25">
        <v>62</v>
      </c>
      <c r="E503" s="25" t="s">
        <v>8221</v>
      </c>
      <c r="F503" s="25">
        <v>20</v>
      </c>
    </row>
    <row r="504" spans="1:6" x14ac:dyDescent="0.2">
      <c r="A504" s="25" t="s">
        <v>8219</v>
      </c>
      <c r="B504" s="25">
        <v>32</v>
      </c>
      <c r="E504" s="25" t="s">
        <v>8221</v>
      </c>
      <c r="F504" s="25">
        <v>7</v>
      </c>
    </row>
    <row r="505" spans="1:6" x14ac:dyDescent="0.2">
      <c r="A505" s="25" t="s">
        <v>8219</v>
      </c>
      <c r="B505" s="25">
        <v>141</v>
      </c>
      <c r="E505" s="25" t="s">
        <v>8221</v>
      </c>
      <c r="F505" s="25">
        <v>0</v>
      </c>
    </row>
    <row r="506" spans="1:6" x14ac:dyDescent="0.2">
      <c r="A506" s="25" t="s">
        <v>8219</v>
      </c>
      <c r="B506" s="25">
        <v>75</v>
      </c>
      <c r="E506" s="25" t="s">
        <v>8221</v>
      </c>
      <c r="F506" s="25">
        <v>21</v>
      </c>
    </row>
    <row r="507" spans="1:6" x14ac:dyDescent="0.2">
      <c r="A507" s="25" t="s">
        <v>8219</v>
      </c>
      <c r="B507" s="25">
        <v>46</v>
      </c>
      <c r="E507" s="25" t="s">
        <v>8221</v>
      </c>
      <c r="F507" s="25">
        <v>3</v>
      </c>
    </row>
    <row r="508" spans="1:6" x14ac:dyDescent="0.2">
      <c r="A508" s="25" t="s">
        <v>8219</v>
      </c>
      <c r="B508" s="25">
        <v>103</v>
      </c>
      <c r="E508" s="25" t="s">
        <v>8221</v>
      </c>
      <c r="F508" s="25">
        <v>11</v>
      </c>
    </row>
    <row r="509" spans="1:6" x14ac:dyDescent="0.2">
      <c r="A509" s="25" t="s">
        <v>8219</v>
      </c>
      <c r="B509" s="25">
        <v>6</v>
      </c>
      <c r="E509" s="25" t="s">
        <v>8221</v>
      </c>
      <c r="F509" s="25">
        <v>1</v>
      </c>
    </row>
    <row r="510" spans="1:6" x14ac:dyDescent="0.2">
      <c r="A510" s="25" t="s">
        <v>8219</v>
      </c>
      <c r="B510" s="25">
        <v>83</v>
      </c>
      <c r="E510" s="25" t="s">
        <v>8221</v>
      </c>
      <c r="F510" s="25">
        <v>312</v>
      </c>
    </row>
    <row r="511" spans="1:6" x14ac:dyDescent="0.2">
      <c r="A511" s="25" t="s">
        <v>8219</v>
      </c>
      <c r="B511" s="25">
        <v>108</v>
      </c>
      <c r="E511" s="25" t="s">
        <v>8221</v>
      </c>
      <c r="F511" s="25">
        <v>1</v>
      </c>
    </row>
    <row r="512" spans="1:6" x14ac:dyDescent="0.2">
      <c r="A512" s="25" t="s">
        <v>8219</v>
      </c>
      <c r="B512" s="25">
        <v>25</v>
      </c>
      <c r="E512" s="25" t="s">
        <v>8221</v>
      </c>
      <c r="F512" s="25">
        <v>3</v>
      </c>
    </row>
    <row r="513" spans="1:6" x14ac:dyDescent="0.2">
      <c r="A513" s="25" t="s">
        <v>8219</v>
      </c>
      <c r="B513" s="25">
        <v>549</v>
      </c>
      <c r="E513" s="25" t="s">
        <v>8221</v>
      </c>
      <c r="F513" s="25">
        <v>4</v>
      </c>
    </row>
    <row r="514" spans="1:6" x14ac:dyDescent="0.2">
      <c r="A514" s="25" t="s">
        <v>8219</v>
      </c>
      <c r="B514" s="25">
        <v>222</v>
      </c>
      <c r="E514" s="25" t="s">
        <v>8221</v>
      </c>
      <c r="F514" s="25">
        <v>10</v>
      </c>
    </row>
    <row r="515" spans="1:6" x14ac:dyDescent="0.2">
      <c r="A515" s="25" t="s">
        <v>8219</v>
      </c>
      <c r="B515" s="25">
        <v>183</v>
      </c>
      <c r="E515" s="25" t="s">
        <v>8221</v>
      </c>
      <c r="F515" s="25">
        <v>8</v>
      </c>
    </row>
    <row r="516" spans="1:6" x14ac:dyDescent="0.2">
      <c r="A516" s="25" t="s">
        <v>8219</v>
      </c>
      <c r="B516" s="25">
        <v>89</v>
      </c>
      <c r="E516" s="25" t="s">
        <v>8221</v>
      </c>
      <c r="F516" s="25">
        <v>3</v>
      </c>
    </row>
    <row r="517" spans="1:6" x14ac:dyDescent="0.2">
      <c r="A517" s="25" t="s">
        <v>8219</v>
      </c>
      <c r="B517" s="25">
        <v>253</v>
      </c>
      <c r="E517" s="25" t="s">
        <v>8221</v>
      </c>
      <c r="F517" s="25">
        <v>1</v>
      </c>
    </row>
    <row r="518" spans="1:6" x14ac:dyDescent="0.2">
      <c r="A518" s="25" t="s">
        <v>8219</v>
      </c>
      <c r="B518" s="25">
        <v>140</v>
      </c>
      <c r="E518" s="25" t="s">
        <v>8221</v>
      </c>
      <c r="F518" s="25">
        <v>0</v>
      </c>
    </row>
    <row r="519" spans="1:6" x14ac:dyDescent="0.2">
      <c r="A519" s="25" t="s">
        <v>8219</v>
      </c>
      <c r="B519" s="25">
        <v>103</v>
      </c>
      <c r="E519" s="25" t="s">
        <v>8221</v>
      </c>
      <c r="F519" s="25">
        <v>5</v>
      </c>
    </row>
    <row r="520" spans="1:6" x14ac:dyDescent="0.2">
      <c r="A520" s="25" t="s">
        <v>8219</v>
      </c>
      <c r="B520" s="25">
        <v>138</v>
      </c>
      <c r="E520" s="25" t="s">
        <v>8221</v>
      </c>
      <c r="F520" s="25">
        <v>0</v>
      </c>
    </row>
    <row r="521" spans="1:6" x14ac:dyDescent="0.2">
      <c r="A521" s="25" t="s">
        <v>8219</v>
      </c>
      <c r="B521" s="25">
        <v>191</v>
      </c>
      <c r="E521" s="25" t="s">
        <v>8221</v>
      </c>
      <c r="F521" s="25">
        <v>3</v>
      </c>
    </row>
    <row r="522" spans="1:6" x14ac:dyDescent="0.2">
      <c r="A522" s="25" t="s">
        <v>8219</v>
      </c>
      <c r="B522" s="25">
        <v>45</v>
      </c>
      <c r="E522" s="25" t="s">
        <v>8221</v>
      </c>
      <c r="F522" s="25">
        <v>7</v>
      </c>
    </row>
    <row r="523" spans="1:6" x14ac:dyDescent="0.2">
      <c r="A523" s="25" t="s">
        <v>8219</v>
      </c>
      <c r="B523" s="25">
        <v>17</v>
      </c>
      <c r="E523" s="25" t="s">
        <v>8221</v>
      </c>
      <c r="F523" s="25">
        <v>0</v>
      </c>
    </row>
    <row r="524" spans="1:6" x14ac:dyDescent="0.2">
      <c r="A524" s="25" t="s">
        <v>8219</v>
      </c>
      <c r="B524" s="25">
        <v>31</v>
      </c>
      <c r="E524" s="25" t="s">
        <v>8221</v>
      </c>
      <c r="F524" s="25">
        <v>2</v>
      </c>
    </row>
    <row r="525" spans="1:6" x14ac:dyDescent="0.2">
      <c r="A525" s="25" t="s">
        <v>8219</v>
      </c>
      <c r="B525" s="25">
        <v>50</v>
      </c>
      <c r="E525" s="25" t="s">
        <v>8221</v>
      </c>
      <c r="F525" s="25">
        <v>23</v>
      </c>
    </row>
    <row r="526" spans="1:6" x14ac:dyDescent="0.2">
      <c r="A526" s="25" t="s">
        <v>8219</v>
      </c>
      <c r="B526" s="25">
        <v>59</v>
      </c>
      <c r="E526" s="25" t="s">
        <v>8221</v>
      </c>
      <c r="F526" s="25">
        <v>1</v>
      </c>
    </row>
    <row r="527" spans="1:6" x14ac:dyDescent="0.2">
      <c r="A527" s="25" t="s">
        <v>8219</v>
      </c>
      <c r="B527" s="25">
        <v>81</v>
      </c>
      <c r="E527" s="25" t="s">
        <v>8221</v>
      </c>
      <c r="F527" s="25">
        <v>2</v>
      </c>
    </row>
    <row r="528" spans="1:6" x14ac:dyDescent="0.2">
      <c r="A528" s="25" t="s">
        <v>8219</v>
      </c>
      <c r="B528" s="25">
        <v>508</v>
      </c>
      <c r="E528" s="25" t="s">
        <v>8221</v>
      </c>
      <c r="F528" s="25">
        <v>3</v>
      </c>
    </row>
    <row r="529" spans="1:6" x14ac:dyDescent="0.2">
      <c r="A529" s="25" t="s">
        <v>8219</v>
      </c>
      <c r="B529" s="25">
        <v>74</v>
      </c>
      <c r="E529" s="25" t="s">
        <v>8221</v>
      </c>
      <c r="F529" s="25">
        <v>0</v>
      </c>
    </row>
    <row r="530" spans="1:6" x14ac:dyDescent="0.2">
      <c r="A530" s="25" t="s">
        <v>8219</v>
      </c>
      <c r="B530" s="25">
        <v>141</v>
      </c>
      <c r="E530" s="25" t="s">
        <v>8221</v>
      </c>
      <c r="F530" s="25">
        <v>13</v>
      </c>
    </row>
    <row r="531" spans="1:6" x14ac:dyDescent="0.2">
      <c r="A531" s="25" t="s">
        <v>8219</v>
      </c>
      <c r="B531" s="25">
        <v>711</v>
      </c>
      <c r="E531" s="25" t="s">
        <v>8221</v>
      </c>
      <c r="F531" s="25">
        <v>1</v>
      </c>
    </row>
    <row r="532" spans="1:6" x14ac:dyDescent="0.2">
      <c r="A532" s="25" t="s">
        <v>8219</v>
      </c>
      <c r="B532" s="25">
        <v>141</v>
      </c>
      <c r="E532" s="25" t="s">
        <v>8221</v>
      </c>
      <c r="F532" s="25">
        <v>1</v>
      </c>
    </row>
    <row r="533" spans="1:6" x14ac:dyDescent="0.2">
      <c r="A533" s="25" t="s">
        <v>8219</v>
      </c>
      <c r="B533" s="25">
        <v>109</v>
      </c>
      <c r="E533" s="25" t="s">
        <v>8221</v>
      </c>
      <c r="F533" s="25">
        <v>1</v>
      </c>
    </row>
    <row r="534" spans="1:6" x14ac:dyDescent="0.2">
      <c r="A534" s="25" t="s">
        <v>8219</v>
      </c>
      <c r="B534" s="25">
        <v>361</v>
      </c>
      <c r="E534" s="25" t="s">
        <v>8221</v>
      </c>
      <c r="F534" s="25">
        <v>6</v>
      </c>
    </row>
    <row r="535" spans="1:6" x14ac:dyDescent="0.2">
      <c r="A535" s="25" t="s">
        <v>8219</v>
      </c>
      <c r="B535" s="25">
        <v>176</v>
      </c>
      <c r="E535" s="25" t="s">
        <v>8221</v>
      </c>
      <c r="F535" s="25">
        <v>39</v>
      </c>
    </row>
    <row r="536" spans="1:6" x14ac:dyDescent="0.2">
      <c r="A536" s="25" t="s">
        <v>8219</v>
      </c>
      <c r="B536" s="25">
        <v>670</v>
      </c>
      <c r="E536" s="25" t="s">
        <v>8221</v>
      </c>
      <c r="F536" s="25">
        <v>4</v>
      </c>
    </row>
    <row r="537" spans="1:6" x14ac:dyDescent="0.2">
      <c r="A537" s="25" t="s">
        <v>8219</v>
      </c>
      <c r="B537" s="25">
        <v>96</v>
      </c>
      <c r="E537" s="25" t="s">
        <v>8221</v>
      </c>
      <c r="F537" s="25">
        <v>1</v>
      </c>
    </row>
    <row r="538" spans="1:6" x14ac:dyDescent="0.2">
      <c r="A538" s="25" t="s">
        <v>8219</v>
      </c>
      <c r="B538" s="25">
        <v>74</v>
      </c>
      <c r="E538" s="25" t="s">
        <v>8221</v>
      </c>
      <c r="F538" s="25">
        <v>0</v>
      </c>
    </row>
    <row r="539" spans="1:6" x14ac:dyDescent="0.2">
      <c r="A539" s="25" t="s">
        <v>8219</v>
      </c>
      <c r="B539" s="25">
        <v>52</v>
      </c>
      <c r="E539" s="25" t="s">
        <v>8221</v>
      </c>
      <c r="F539" s="25">
        <v>0</v>
      </c>
    </row>
    <row r="540" spans="1:6" x14ac:dyDescent="0.2">
      <c r="A540" s="25" t="s">
        <v>8219</v>
      </c>
      <c r="B540" s="25">
        <v>105</v>
      </c>
      <c r="E540" s="25" t="s">
        <v>8221</v>
      </c>
      <c r="F540" s="25">
        <v>0</v>
      </c>
    </row>
    <row r="541" spans="1:6" x14ac:dyDescent="0.2">
      <c r="A541" s="25" t="s">
        <v>8219</v>
      </c>
      <c r="B541" s="25">
        <v>41</v>
      </c>
      <c r="E541" s="25" t="s">
        <v>8221</v>
      </c>
      <c r="F541" s="25">
        <v>8</v>
      </c>
    </row>
    <row r="542" spans="1:6" x14ac:dyDescent="0.2">
      <c r="A542" s="25" t="s">
        <v>8219</v>
      </c>
      <c r="B542" s="25">
        <v>34</v>
      </c>
      <c r="E542" s="25" t="s">
        <v>8221</v>
      </c>
      <c r="F542" s="25">
        <v>0</v>
      </c>
    </row>
    <row r="543" spans="1:6" x14ac:dyDescent="0.2">
      <c r="A543" s="25" t="s">
        <v>8219</v>
      </c>
      <c r="B543" s="25">
        <v>66</v>
      </c>
      <c r="E543" s="25" t="s">
        <v>8221</v>
      </c>
      <c r="F543" s="25">
        <v>1</v>
      </c>
    </row>
    <row r="544" spans="1:6" x14ac:dyDescent="0.2">
      <c r="A544" s="25" t="s">
        <v>8219</v>
      </c>
      <c r="B544" s="25">
        <v>50</v>
      </c>
      <c r="E544" s="25" t="s">
        <v>8221</v>
      </c>
      <c r="F544" s="25">
        <v>12</v>
      </c>
    </row>
    <row r="545" spans="1:6" x14ac:dyDescent="0.2">
      <c r="A545" s="25" t="s">
        <v>8219</v>
      </c>
      <c r="B545" s="25">
        <v>159</v>
      </c>
      <c r="E545" s="25" t="s">
        <v>8221</v>
      </c>
      <c r="F545" s="25">
        <v>0</v>
      </c>
    </row>
    <row r="546" spans="1:6" x14ac:dyDescent="0.2">
      <c r="A546" s="25" t="s">
        <v>8219</v>
      </c>
      <c r="B546" s="25">
        <v>182</v>
      </c>
      <c r="E546" s="25" t="s">
        <v>8221</v>
      </c>
      <c r="F546" s="25">
        <v>3</v>
      </c>
    </row>
    <row r="547" spans="1:6" x14ac:dyDescent="0.2">
      <c r="A547" s="25" t="s">
        <v>8219</v>
      </c>
      <c r="B547" s="25">
        <v>206</v>
      </c>
      <c r="E547" s="25" t="s">
        <v>8221</v>
      </c>
      <c r="F547" s="25">
        <v>2</v>
      </c>
    </row>
    <row r="548" spans="1:6" x14ac:dyDescent="0.2">
      <c r="A548" s="25" t="s">
        <v>8219</v>
      </c>
      <c r="B548" s="25">
        <v>169</v>
      </c>
      <c r="E548" s="25" t="s">
        <v>8221</v>
      </c>
      <c r="F548" s="25">
        <v>6</v>
      </c>
    </row>
    <row r="549" spans="1:6" x14ac:dyDescent="0.2">
      <c r="A549" s="25" t="s">
        <v>8219</v>
      </c>
      <c r="B549" s="25">
        <v>31</v>
      </c>
      <c r="E549" s="25" t="s">
        <v>8221</v>
      </c>
      <c r="F549" s="25">
        <v>0</v>
      </c>
    </row>
    <row r="550" spans="1:6" x14ac:dyDescent="0.2">
      <c r="A550" s="25" t="s">
        <v>8219</v>
      </c>
      <c r="B550" s="25">
        <v>28</v>
      </c>
      <c r="E550" s="25" t="s">
        <v>8221</v>
      </c>
      <c r="F550" s="25">
        <v>15</v>
      </c>
    </row>
    <row r="551" spans="1:6" x14ac:dyDescent="0.2">
      <c r="A551" s="25" t="s">
        <v>8219</v>
      </c>
      <c r="B551" s="25">
        <v>54</v>
      </c>
      <c r="E551" s="25" t="s">
        <v>8221</v>
      </c>
      <c r="F551" s="25">
        <v>1</v>
      </c>
    </row>
    <row r="552" spans="1:6" x14ac:dyDescent="0.2">
      <c r="A552" s="25" t="s">
        <v>8219</v>
      </c>
      <c r="B552" s="25">
        <v>467</v>
      </c>
      <c r="E552" s="25" t="s">
        <v>8221</v>
      </c>
      <c r="F552" s="25">
        <v>3</v>
      </c>
    </row>
    <row r="553" spans="1:6" x14ac:dyDescent="0.2">
      <c r="A553" s="25" t="s">
        <v>8219</v>
      </c>
      <c r="B553" s="25">
        <v>389</v>
      </c>
      <c r="E553" s="25" t="s">
        <v>8221</v>
      </c>
      <c r="F553" s="25">
        <v>8</v>
      </c>
    </row>
    <row r="554" spans="1:6" x14ac:dyDescent="0.2">
      <c r="A554" s="25" t="s">
        <v>8219</v>
      </c>
      <c r="B554" s="25">
        <v>68</v>
      </c>
      <c r="E554" s="25" t="s">
        <v>8221</v>
      </c>
      <c r="F554" s="25">
        <v>0</v>
      </c>
    </row>
    <row r="555" spans="1:6" x14ac:dyDescent="0.2">
      <c r="A555" s="25" t="s">
        <v>8219</v>
      </c>
      <c r="B555" s="25">
        <v>413</v>
      </c>
      <c r="E555" s="25" t="s">
        <v>8221</v>
      </c>
      <c r="F555" s="25">
        <v>3</v>
      </c>
    </row>
    <row r="556" spans="1:6" x14ac:dyDescent="0.2">
      <c r="A556" s="25" t="s">
        <v>8219</v>
      </c>
      <c r="B556" s="25">
        <v>190</v>
      </c>
      <c r="E556" s="25" t="s">
        <v>8221</v>
      </c>
      <c r="F556" s="25">
        <v>3</v>
      </c>
    </row>
    <row r="557" spans="1:6" x14ac:dyDescent="0.2">
      <c r="A557" s="25" t="s">
        <v>8219</v>
      </c>
      <c r="B557" s="25">
        <v>189</v>
      </c>
      <c r="E557" s="25" t="s">
        <v>8221</v>
      </c>
      <c r="F557" s="25">
        <v>0</v>
      </c>
    </row>
    <row r="558" spans="1:6" x14ac:dyDescent="0.2">
      <c r="A558" s="25" t="s">
        <v>8219</v>
      </c>
      <c r="B558" s="25">
        <v>130</v>
      </c>
      <c r="E558" s="25" t="s">
        <v>8221</v>
      </c>
      <c r="F558" s="25">
        <v>19</v>
      </c>
    </row>
    <row r="559" spans="1:6" x14ac:dyDescent="0.2">
      <c r="A559" s="25" t="s">
        <v>8219</v>
      </c>
      <c r="B559" s="25">
        <v>74</v>
      </c>
      <c r="E559" s="25" t="s">
        <v>8221</v>
      </c>
      <c r="F559" s="25">
        <v>0</v>
      </c>
    </row>
    <row r="560" spans="1:6" x14ac:dyDescent="0.2">
      <c r="A560" s="25" t="s">
        <v>8219</v>
      </c>
      <c r="B560" s="25">
        <v>274</v>
      </c>
      <c r="E560" s="25" t="s">
        <v>8221</v>
      </c>
      <c r="F560" s="25">
        <v>2</v>
      </c>
    </row>
    <row r="561" spans="1:6" x14ac:dyDescent="0.2">
      <c r="A561" s="25" t="s">
        <v>8219</v>
      </c>
      <c r="B561" s="25">
        <v>22</v>
      </c>
      <c r="E561" s="25" t="s">
        <v>8221</v>
      </c>
      <c r="F561" s="25">
        <v>0</v>
      </c>
    </row>
    <row r="562" spans="1:6" x14ac:dyDescent="0.2">
      <c r="A562" s="25" t="s">
        <v>8219</v>
      </c>
      <c r="B562" s="25">
        <v>31</v>
      </c>
      <c r="E562" s="25" t="s">
        <v>8221</v>
      </c>
      <c r="F562" s="25">
        <v>0</v>
      </c>
    </row>
    <row r="563" spans="1:6" x14ac:dyDescent="0.2">
      <c r="A563" s="25" t="s">
        <v>8219</v>
      </c>
      <c r="B563" s="25">
        <v>63</v>
      </c>
      <c r="E563" s="25" t="s">
        <v>8221</v>
      </c>
      <c r="F563" s="25">
        <v>25</v>
      </c>
    </row>
    <row r="564" spans="1:6" x14ac:dyDescent="0.2">
      <c r="A564" s="25" t="s">
        <v>8219</v>
      </c>
      <c r="B564" s="25">
        <v>20</v>
      </c>
      <c r="E564" s="25" t="s">
        <v>8221</v>
      </c>
      <c r="F564" s="25">
        <v>8</v>
      </c>
    </row>
    <row r="565" spans="1:6" x14ac:dyDescent="0.2">
      <c r="A565" s="25" t="s">
        <v>8219</v>
      </c>
      <c r="B565" s="25">
        <v>25</v>
      </c>
      <c r="E565" s="25" t="s">
        <v>8221</v>
      </c>
      <c r="F565" s="25">
        <v>16</v>
      </c>
    </row>
    <row r="566" spans="1:6" x14ac:dyDescent="0.2">
      <c r="A566" s="25" t="s">
        <v>8219</v>
      </c>
      <c r="B566" s="25">
        <v>61</v>
      </c>
      <c r="E566" s="25" t="s">
        <v>8221</v>
      </c>
      <c r="F566" s="25">
        <v>3</v>
      </c>
    </row>
    <row r="567" spans="1:6" x14ac:dyDescent="0.2">
      <c r="A567" s="25" t="s">
        <v>8219</v>
      </c>
      <c r="B567" s="25">
        <v>52</v>
      </c>
      <c r="E567" s="25" t="s">
        <v>8221</v>
      </c>
      <c r="F567" s="25">
        <v>3</v>
      </c>
    </row>
    <row r="568" spans="1:6" x14ac:dyDescent="0.2">
      <c r="A568" s="25" t="s">
        <v>8219</v>
      </c>
      <c r="B568" s="25">
        <v>86</v>
      </c>
      <c r="E568" s="25" t="s">
        <v>8221</v>
      </c>
      <c r="F568" s="25">
        <v>2</v>
      </c>
    </row>
    <row r="569" spans="1:6" x14ac:dyDescent="0.2">
      <c r="A569" s="25" t="s">
        <v>8219</v>
      </c>
      <c r="B569" s="25">
        <v>42</v>
      </c>
      <c r="E569" s="25" t="s">
        <v>8221</v>
      </c>
      <c r="F569" s="25">
        <v>1</v>
      </c>
    </row>
    <row r="570" spans="1:6" x14ac:dyDescent="0.2">
      <c r="A570" s="25" t="s">
        <v>8219</v>
      </c>
      <c r="B570" s="25">
        <v>52</v>
      </c>
      <c r="E570" s="25" t="s">
        <v>8221</v>
      </c>
      <c r="F570" s="25">
        <v>0</v>
      </c>
    </row>
    <row r="571" spans="1:6" x14ac:dyDescent="0.2">
      <c r="A571" s="25" t="s">
        <v>8219</v>
      </c>
      <c r="B571" s="25">
        <v>120</v>
      </c>
      <c r="E571" s="25" t="s">
        <v>8221</v>
      </c>
      <c r="F571" s="25">
        <v>1</v>
      </c>
    </row>
    <row r="572" spans="1:6" x14ac:dyDescent="0.2">
      <c r="A572" s="25" t="s">
        <v>8219</v>
      </c>
      <c r="B572" s="25">
        <v>22</v>
      </c>
      <c r="E572" s="25" t="s">
        <v>8221</v>
      </c>
      <c r="F572" s="25">
        <v>19</v>
      </c>
    </row>
    <row r="573" spans="1:6" x14ac:dyDescent="0.2">
      <c r="A573" s="25" t="s">
        <v>8219</v>
      </c>
      <c r="B573" s="25">
        <v>64</v>
      </c>
      <c r="E573" s="25" t="s">
        <v>8221</v>
      </c>
      <c r="F573" s="25">
        <v>9</v>
      </c>
    </row>
    <row r="574" spans="1:6" x14ac:dyDescent="0.2">
      <c r="A574" s="25" t="s">
        <v>8219</v>
      </c>
      <c r="B574" s="25">
        <v>23</v>
      </c>
      <c r="E574" s="25" t="s">
        <v>8221</v>
      </c>
      <c r="F574" s="25">
        <v>1</v>
      </c>
    </row>
    <row r="575" spans="1:6" x14ac:dyDescent="0.2">
      <c r="A575" s="25" t="s">
        <v>8219</v>
      </c>
      <c r="B575" s="25">
        <v>238</v>
      </c>
      <c r="E575" s="25" t="s">
        <v>8221</v>
      </c>
      <c r="F575" s="25">
        <v>0</v>
      </c>
    </row>
    <row r="576" spans="1:6" x14ac:dyDescent="0.2">
      <c r="A576" s="25" t="s">
        <v>8219</v>
      </c>
      <c r="B576" s="25">
        <v>33</v>
      </c>
      <c r="E576" s="25" t="s">
        <v>8221</v>
      </c>
      <c r="F576" s="25">
        <v>1</v>
      </c>
    </row>
    <row r="577" spans="1:6" x14ac:dyDescent="0.2">
      <c r="A577" s="25" t="s">
        <v>8219</v>
      </c>
      <c r="B577" s="25">
        <v>32</v>
      </c>
      <c r="E577" s="25" t="s">
        <v>8221</v>
      </c>
      <c r="F577" s="25">
        <v>5</v>
      </c>
    </row>
    <row r="578" spans="1:6" x14ac:dyDescent="0.2">
      <c r="A578" s="25" t="s">
        <v>8219</v>
      </c>
      <c r="B578" s="25">
        <v>24</v>
      </c>
      <c r="E578" s="25" t="s">
        <v>8221</v>
      </c>
      <c r="F578" s="25">
        <v>85</v>
      </c>
    </row>
    <row r="579" spans="1:6" x14ac:dyDescent="0.2">
      <c r="A579" s="25" t="s">
        <v>8219</v>
      </c>
      <c r="B579" s="25">
        <v>29</v>
      </c>
      <c r="E579" s="25" t="s">
        <v>8221</v>
      </c>
      <c r="F579" s="25">
        <v>3</v>
      </c>
    </row>
    <row r="580" spans="1:6" x14ac:dyDescent="0.2">
      <c r="A580" s="25" t="s">
        <v>8219</v>
      </c>
      <c r="B580" s="25">
        <v>50</v>
      </c>
      <c r="E580" s="25" t="s">
        <v>8221</v>
      </c>
      <c r="F580" s="25">
        <v>4</v>
      </c>
    </row>
    <row r="581" spans="1:6" x14ac:dyDescent="0.2">
      <c r="A581" s="25" t="s">
        <v>8219</v>
      </c>
      <c r="B581" s="25">
        <v>108</v>
      </c>
      <c r="E581" s="25" t="s">
        <v>8221</v>
      </c>
      <c r="F581" s="25">
        <v>3</v>
      </c>
    </row>
    <row r="582" spans="1:6" x14ac:dyDescent="0.2">
      <c r="A582" s="25" t="s">
        <v>8219</v>
      </c>
      <c r="B582" s="25">
        <v>139</v>
      </c>
      <c r="E582" s="25" t="s">
        <v>8221</v>
      </c>
      <c r="F582" s="25">
        <v>5</v>
      </c>
    </row>
    <row r="583" spans="1:6" x14ac:dyDescent="0.2">
      <c r="A583" s="25" t="s">
        <v>8219</v>
      </c>
      <c r="B583" s="25">
        <v>7</v>
      </c>
      <c r="E583" s="25" t="s">
        <v>8221</v>
      </c>
      <c r="F583" s="25">
        <v>17</v>
      </c>
    </row>
    <row r="584" spans="1:6" x14ac:dyDescent="0.2">
      <c r="A584" s="25" t="s">
        <v>8219</v>
      </c>
      <c r="B584" s="25">
        <v>149</v>
      </c>
      <c r="E584" s="25" t="s">
        <v>8221</v>
      </c>
      <c r="F584" s="25">
        <v>3</v>
      </c>
    </row>
    <row r="585" spans="1:6" x14ac:dyDescent="0.2">
      <c r="A585" s="25" t="s">
        <v>8219</v>
      </c>
      <c r="B585" s="25">
        <v>31</v>
      </c>
      <c r="E585" s="25" t="s">
        <v>8221</v>
      </c>
      <c r="F585" s="25">
        <v>2</v>
      </c>
    </row>
    <row r="586" spans="1:6" x14ac:dyDescent="0.2">
      <c r="A586" s="25" t="s">
        <v>8219</v>
      </c>
      <c r="B586" s="25">
        <v>26</v>
      </c>
      <c r="E586" s="25" t="s">
        <v>8221</v>
      </c>
      <c r="F586" s="25">
        <v>6</v>
      </c>
    </row>
    <row r="587" spans="1:6" x14ac:dyDescent="0.2">
      <c r="A587" s="25" t="s">
        <v>8219</v>
      </c>
      <c r="B587" s="25">
        <v>172</v>
      </c>
      <c r="E587" s="25" t="s">
        <v>8221</v>
      </c>
      <c r="F587" s="25">
        <v>0</v>
      </c>
    </row>
    <row r="588" spans="1:6" x14ac:dyDescent="0.2">
      <c r="A588" s="25" t="s">
        <v>8219</v>
      </c>
      <c r="B588" s="25">
        <v>78</v>
      </c>
      <c r="E588" s="25" t="s">
        <v>8221</v>
      </c>
      <c r="F588" s="25">
        <v>1</v>
      </c>
    </row>
    <row r="589" spans="1:6" x14ac:dyDescent="0.2">
      <c r="A589" s="25" t="s">
        <v>8219</v>
      </c>
      <c r="B589" s="25">
        <v>120</v>
      </c>
      <c r="E589" s="25" t="s">
        <v>8221</v>
      </c>
      <c r="F589" s="25">
        <v>3</v>
      </c>
    </row>
    <row r="590" spans="1:6" x14ac:dyDescent="0.2">
      <c r="A590" s="25" t="s">
        <v>8219</v>
      </c>
      <c r="B590" s="25">
        <v>227</v>
      </c>
      <c r="E590" s="25" t="s">
        <v>8221</v>
      </c>
      <c r="F590" s="25">
        <v>13</v>
      </c>
    </row>
    <row r="591" spans="1:6" x14ac:dyDescent="0.2">
      <c r="A591" s="25" t="s">
        <v>8219</v>
      </c>
      <c r="B591" s="25">
        <v>42</v>
      </c>
      <c r="E591" s="25" t="s">
        <v>8221</v>
      </c>
      <c r="F591" s="25">
        <v>1</v>
      </c>
    </row>
    <row r="592" spans="1:6" x14ac:dyDescent="0.2">
      <c r="A592" s="25" t="s">
        <v>8219</v>
      </c>
      <c r="B592" s="25">
        <v>64</v>
      </c>
      <c r="E592" s="25" t="s">
        <v>8221</v>
      </c>
      <c r="F592" s="25">
        <v>1</v>
      </c>
    </row>
    <row r="593" spans="1:6" x14ac:dyDescent="0.2">
      <c r="A593" s="25" t="s">
        <v>8219</v>
      </c>
      <c r="B593" s="25">
        <v>121</v>
      </c>
      <c r="E593" s="25" t="s">
        <v>8221</v>
      </c>
      <c r="F593" s="25">
        <v>9</v>
      </c>
    </row>
    <row r="594" spans="1:6" x14ac:dyDescent="0.2">
      <c r="A594" s="25" t="s">
        <v>8219</v>
      </c>
      <c r="B594" s="25">
        <v>87</v>
      </c>
      <c r="E594" s="25" t="s">
        <v>8221</v>
      </c>
      <c r="F594" s="25">
        <v>0</v>
      </c>
    </row>
    <row r="595" spans="1:6" x14ac:dyDescent="0.2">
      <c r="A595" s="25" t="s">
        <v>8219</v>
      </c>
      <c r="B595" s="25">
        <v>65</v>
      </c>
      <c r="E595" s="25" t="s">
        <v>8221</v>
      </c>
      <c r="F595" s="25">
        <v>2</v>
      </c>
    </row>
    <row r="596" spans="1:6" x14ac:dyDescent="0.2">
      <c r="A596" s="25" t="s">
        <v>8219</v>
      </c>
      <c r="B596" s="25">
        <v>49</v>
      </c>
      <c r="E596" s="25" t="s">
        <v>8221</v>
      </c>
      <c r="F596" s="25">
        <v>1</v>
      </c>
    </row>
    <row r="597" spans="1:6" x14ac:dyDescent="0.2">
      <c r="A597" s="25" t="s">
        <v>8219</v>
      </c>
      <c r="B597" s="25">
        <v>19</v>
      </c>
      <c r="E597" s="25" t="s">
        <v>8221</v>
      </c>
      <c r="F597" s="25">
        <v>10</v>
      </c>
    </row>
    <row r="598" spans="1:6" x14ac:dyDescent="0.2">
      <c r="A598" s="25" t="s">
        <v>8219</v>
      </c>
      <c r="B598" s="25">
        <v>81</v>
      </c>
      <c r="E598" s="25" t="s">
        <v>8221</v>
      </c>
      <c r="F598" s="25">
        <v>3</v>
      </c>
    </row>
    <row r="599" spans="1:6" x14ac:dyDescent="0.2">
      <c r="A599" s="25" t="s">
        <v>8219</v>
      </c>
      <c r="B599" s="25">
        <v>264</v>
      </c>
      <c r="E599" s="25" t="s">
        <v>8221</v>
      </c>
      <c r="F599" s="25">
        <v>2</v>
      </c>
    </row>
    <row r="600" spans="1:6" x14ac:dyDescent="0.2">
      <c r="A600" s="25" t="s">
        <v>8219</v>
      </c>
      <c r="B600" s="25">
        <v>25</v>
      </c>
      <c r="E600" s="25" t="s">
        <v>8221</v>
      </c>
      <c r="F600" s="25">
        <v>2</v>
      </c>
    </row>
    <row r="601" spans="1:6" x14ac:dyDescent="0.2">
      <c r="A601" s="25" t="s">
        <v>8219</v>
      </c>
      <c r="B601" s="25">
        <v>5</v>
      </c>
      <c r="E601" s="25" t="s">
        <v>8221</v>
      </c>
      <c r="F601" s="25">
        <v>1</v>
      </c>
    </row>
    <row r="602" spans="1:6" x14ac:dyDescent="0.2">
      <c r="A602" s="25" t="s">
        <v>8219</v>
      </c>
      <c r="B602" s="25">
        <v>144</v>
      </c>
      <c r="E602" s="25" t="s">
        <v>8221</v>
      </c>
      <c r="F602" s="25">
        <v>14</v>
      </c>
    </row>
    <row r="603" spans="1:6" x14ac:dyDescent="0.2">
      <c r="A603" s="25" t="s">
        <v>8219</v>
      </c>
      <c r="B603" s="25">
        <v>92</v>
      </c>
      <c r="E603" s="25" t="s">
        <v>8221</v>
      </c>
      <c r="F603" s="25">
        <v>0</v>
      </c>
    </row>
    <row r="604" spans="1:6" x14ac:dyDescent="0.2">
      <c r="A604" s="25" t="s">
        <v>8219</v>
      </c>
      <c r="B604" s="25">
        <v>147</v>
      </c>
      <c r="E604" s="25" t="s">
        <v>8221</v>
      </c>
      <c r="F604" s="25">
        <v>0</v>
      </c>
    </row>
    <row r="605" spans="1:6" x14ac:dyDescent="0.2">
      <c r="A605" s="25" t="s">
        <v>8219</v>
      </c>
      <c r="B605" s="25">
        <v>90</v>
      </c>
      <c r="E605" s="25" t="s">
        <v>8221</v>
      </c>
      <c r="F605" s="25">
        <v>4</v>
      </c>
    </row>
    <row r="606" spans="1:6" x14ac:dyDescent="0.2">
      <c r="A606" s="25" t="s">
        <v>8219</v>
      </c>
      <c r="B606" s="25">
        <v>87</v>
      </c>
      <c r="E606" s="25" t="s">
        <v>8221</v>
      </c>
      <c r="F606" s="25">
        <v>3</v>
      </c>
    </row>
    <row r="607" spans="1:6" x14ac:dyDescent="0.2">
      <c r="A607" s="25" t="s">
        <v>8219</v>
      </c>
      <c r="B607" s="25">
        <v>406</v>
      </c>
      <c r="E607" s="25" t="s">
        <v>8221</v>
      </c>
      <c r="F607" s="25">
        <v>0</v>
      </c>
    </row>
    <row r="608" spans="1:6" x14ac:dyDescent="0.2">
      <c r="A608" s="25" t="s">
        <v>8219</v>
      </c>
      <c r="B608" s="25">
        <v>20</v>
      </c>
      <c r="E608" s="25" t="s">
        <v>8221</v>
      </c>
      <c r="F608" s="25">
        <v>5</v>
      </c>
    </row>
    <row r="609" spans="1:6" x14ac:dyDescent="0.2">
      <c r="A609" s="25" t="s">
        <v>8219</v>
      </c>
      <c r="B609" s="25">
        <v>70</v>
      </c>
      <c r="E609" s="25" t="s">
        <v>8221</v>
      </c>
      <c r="F609" s="25">
        <v>47</v>
      </c>
    </row>
    <row r="610" spans="1:6" x14ac:dyDescent="0.2">
      <c r="A610" s="25" t="s">
        <v>8219</v>
      </c>
      <c r="B610" s="25">
        <v>16</v>
      </c>
      <c r="E610" s="25" t="s">
        <v>8221</v>
      </c>
      <c r="F610" s="25">
        <v>0</v>
      </c>
    </row>
    <row r="611" spans="1:6" x14ac:dyDescent="0.2">
      <c r="A611" s="25" t="s">
        <v>8219</v>
      </c>
      <c r="B611" s="25">
        <v>52</v>
      </c>
      <c r="E611" s="25" t="s">
        <v>8221</v>
      </c>
      <c r="F611" s="25">
        <v>10</v>
      </c>
    </row>
    <row r="612" spans="1:6" x14ac:dyDescent="0.2">
      <c r="A612" s="25" t="s">
        <v>8219</v>
      </c>
      <c r="B612" s="25">
        <v>66</v>
      </c>
      <c r="E612" s="25" t="s">
        <v>8221</v>
      </c>
      <c r="F612" s="25">
        <v>11</v>
      </c>
    </row>
    <row r="613" spans="1:6" x14ac:dyDescent="0.2">
      <c r="A613" s="25" t="s">
        <v>8219</v>
      </c>
      <c r="B613" s="25">
        <v>109</v>
      </c>
      <c r="E613" s="25" t="s">
        <v>8221</v>
      </c>
      <c r="F613" s="25">
        <v>2</v>
      </c>
    </row>
    <row r="614" spans="1:6" x14ac:dyDescent="0.2">
      <c r="A614" s="25" t="s">
        <v>8219</v>
      </c>
      <c r="B614" s="25">
        <v>168</v>
      </c>
      <c r="E614" s="25" t="s">
        <v>8221</v>
      </c>
      <c r="F614" s="25">
        <v>2</v>
      </c>
    </row>
    <row r="615" spans="1:6" x14ac:dyDescent="0.2">
      <c r="A615" s="25" t="s">
        <v>8219</v>
      </c>
      <c r="B615" s="25">
        <v>31</v>
      </c>
      <c r="E615" s="25" t="s">
        <v>8221</v>
      </c>
      <c r="F615" s="25">
        <v>22</v>
      </c>
    </row>
    <row r="616" spans="1:6" x14ac:dyDescent="0.2">
      <c r="A616" s="25" t="s">
        <v>8219</v>
      </c>
      <c r="B616" s="25">
        <v>133</v>
      </c>
      <c r="E616" s="25" t="s">
        <v>8221</v>
      </c>
      <c r="F616" s="25">
        <v>8</v>
      </c>
    </row>
    <row r="617" spans="1:6" x14ac:dyDescent="0.2">
      <c r="A617" s="25" t="s">
        <v>8219</v>
      </c>
      <c r="B617" s="25">
        <v>151</v>
      </c>
      <c r="E617" s="25" t="s">
        <v>8221</v>
      </c>
      <c r="F617" s="25">
        <v>6</v>
      </c>
    </row>
    <row r="618" spans="1:6" x14ac:dyDescent="0.2">
      <c r="A618" s="25" t="s">
        <v>8219</v>
      </c>
      <c r="B618" s="25">
        <v>5</v>
      </c>
      <c r="E618" s="25" t="s">
        <v>8221</v>
      </c>
      <c r="F618" s="25">
        <v>1</v>
      </c>
    </row>
    <row r="619" spans="1:6" x14ac:dyDescent="0.2">
      <c r="A619" s="25" t="s">
        <v>8219</v>
      </c>
      <c r="B619" s="25">
        <v>73</v>
      </c>
      <c r="E619" s="25" t="s">
        <v>8221</v>
      </c>
      <c r="F619" s="25">
        <v>3</v>
      </c>
    </row>
    <row r="620" spans="1:6" x14ac:dyDescent="0.2">
      <c r="A620" s="25" t="s">
        <v>8219</v>
      </c>
      <c r="B620" s="25">
        <v>148</v>
      </c>
      <c r="E620" s="25" t="s">
        <v>8221</v>
      </c>
      <c r="F620" s="25">
        <v>0</v>
      </c>
    </row>
    <row r="621" spans="1:6" x14ac:dyDescent="0.2">
      <c r="A621" s="25" t="s">
        <v>8219</v>
      </c>
      <c r="B621" s="25">
        <v>93</v>
      </c>
      <c r="E621" s="25" t="s">
        <v>8221</v>
      </c>
      <c r="F621" s="25">
        <v>0</v>
      </c>
    </row>
    <row r="622" spans="1:6" x14ac:dyDescent="0.2">
      <c r="A622" s="25" t="s">
        <v>8219</v>
      </c>
      <c r="B622" s="25">
        <v>63</v>
      </c>
      <c r="E622" s="25" t="s">
        <v>8221</v>
      </c>
      <c r="F622" s="25">
        <v>0</v>
      </c>
    </row>
    <row r="623" spans="1:6" x14ac:dyDescent="0.2">
      <c r="A623" s="25" t="s">
        <v>8219</v>
      </c>
      <c r="B623" s="25">
        <v>134</v>
      </c>
      <c r="E623" s="25" t="s">
        <v>8221</v>
      </c>
      <c r="F623" s="25">
        <v>0</v>
      </c>
    </row>
    <row r="624" spans="1:6" x14ac:dyDescent="0.2">
      <c r="A624" s="25" t="s">
        <v>8219</v>
      </c>
      <c r="B624" s="25">
        <v>14</v>
      </c>
      <c r="E624" s="25" t="s">
        <v>8221</v>
      </c>
      <c r="F624" s="25">
        <v>0</v>
      </c>
    </row>
    <row r="625" spans="1:6" x14ac:dyDescent="0.2">
      <c r="A625" s="25" t="s">
        <v>8219</v>
      </c>
      <c r="B625" s="25">
        <v>78</v>
      </c>
      <c r="E625" s="25" t="s">
        <v>8221</v>
      </c>
      <c r="F625" s="25">
        <v>3</v>
      </c>
    </row>
    <row r="626" spans="1:6" x14ac:dyDescent="0.2">
      <c r="A626" s="25" t="s">
        <v>8219</v>
      </c>
      <c r="B626" s="25">
        <v>112</v>
      </c>
      <c r="E626" s="25" t="s">
        <v>8221</v>
      </c>
      <c r="F626" s="25">
        <v>0</v>
      </c>
    </row>
    <row r="627" spans="1:6" x14ac:dyDescent="0.2">
      <c r="A627" s="25" t="s">
        <v>8219</v>
      </c>
      <c r="B627" s="25">
        <v>34</v>
      </c>
      <c r="E627" s="25" t="s">
        <v>8221</v>
      </c>
      <c r="F627" s="25">
        <v>0</v>
      </c>
    </row>
    <row r="628" spans="1:6" x14ac:dyDescent="0.2">
      <c r="A628" s="25" t="s">
        <v>8219</v>
      </c>
      <c r="B628" s="25">
        <v>19</v>
      </c>
      <c r="E628" s="25" t="s">
        <v>8221</v>
      </c>
      <c r="F628" s="25">
        <v>1</v>
      </c>
    </row>
    <row r="629" spans="1:6" x14ac:dyDescent="0.2">
      <c r="A629" s="25" t="s">
        <v>8219</v>
      </c>
      <c r="B629" s="25">
        <v>13</v>
      </c>
      <c r="E629" s="25" t="s">
        <v>8221</v>
      </c>
      <c r="F629" s="25">
        <v>6</v>
      </c>
    </row>
    <row r="630" spans="1:6" x14ac:dyDescent="0.2">
      <c r="A630" s="25" t="s">
        <v>8219</v>
      </c>
      <c r="B630" s="25">
        <v>104</v>
      </c>
      <c r="E630" s="25" t="s">
        <v>8221</v>
      </c>
      <c r="F630" s="25">
        <v>1</v>
      </c>
    </row>
    <row r="631" spans="1:6" x14ac:dyDescent="0.2">
      <c r="A631" s="25" t="s">
        <v>8219</v>
      </c>
      <c r="B631" s="25">
        <v>52</v>
      </c>
      <c r="E631" s="25" t="s">
        <v>8221</v>
      </c>
      <c r="F631" s="25">
        <v>2</v>
      </c>
    </row>
    <row r="632" spans="1:6" x14ac:dyDescent="0.2">
      <c r="A632" s="25" t="s">
        <v>8219</v>
      </c>
      <c r="B632" s="25">
        <v>17</v>
      </c>
      <c r="E632" s="25" t="s">
        <v>8221</v>
      </c>
      <c r="F632" s="25">
        <v>0</v>
      </c>
    </row>
    <row r="633" spans="1:6" x14ac:dyDescent="0.2">
      <c r="A633" s="25" t="s">
        <v>8219</v>
      </c>
      <c r="B633" s="25">
        <v>82</v>
      </c>
      <c r="E633" s="25" t="s">
        <v>8221</v>
      </c>
      <c r="F633" s="25">
        <v>3</v>
      </c>
    </row>
    <row r="634" spans="1:6" x14ac:dyDescent="0.2">
      <c r="A634" s="25" t="s">
        <v>8219</v>
      </c>
      <c r="B634" s="25">
        <v>73</v>
      </c>
      <c r="E634" s="25" t="s">
        <v>8221</v>
      </c>
      <c r="F634" s="25">
        <v>3</v>
      </c>
    </row>
    <row r="635" spans="1:6" x14ac:dyDescent="0.2">
      <c r="A635" s="25" t="s">
        <v>8219</v>
      </c>
      <c r="B635" s="25">
        <v>158</v>
      </c>
      <c r="E635" s="25" t="s">
        <v>8221</v>
      </c>
      <c r="F635" s="25">
        <v>0</v>
      </c>
    </row>
    <row r="636" spans="1:6" x14ac:dyDescent="0.2">
      <c r="A636" s="25" t="s">
        <v>8219</v>
      </c>
      <c r="B636" s="25">
        <v>65</v>
      </c>
      <c r="E636" s="25" t="s">
        <v>8221</v>
      </c>
      <c r="F636" s="25">
        <v>6</v>
      </c>
    </row>
    <row r="637" spans="1:6" x14ac:dyDescent="0.2">
      <c r="A637" s="25" t="s">
        <v>8219</v>
      </c>
      <c r="B637" s="25">
        <v>184</v>
      </c>
      <c r="E637" s="25" t="s">
        <v>8221</v>
      </c>
      <c r="F637" s="25">
        <v>0</v>
      </c>
    </row>
    <row r="638" spans="1:6" x14ac:dyDescent="0.2">
      <c r="A638" s="25" t="s">
        <v>8219</v>
      </c>
      <c r="B638" s="25">
        <v>34</v>
      </c>
      <c r="E638" s="25" t="s">
        <v>8221</v>
      </c>
      <c r="F638" s="25">
        <v>19</v>
      </c>
    </row>
    <row r="639" spans="1:6" x14ac:dyDescent="0.2">
      <c r="A639" s="25" t="s">
        <v>8219</v>
      </c>
      <c r="B639" s="25">
        <v>240</v>
      </c>
      <c r="E639" s="25" t="s">
        <v>8221</v>
      </c>
      <c r="F639" s="25">
        <v>1</v>
      </c>
    </row>
    <row r="640" spans="1:6" x14ac:dyDescent="0.2">
      <c r="A640" s="25" t="s">
        <v>8219</v>
      </c>
      <c r="B640" s="25">
        <v>113</v>
      </c>
      <c r="E640" s="25" t="s">
        <v>8221</v>
      </c>
      <c r="F640" s="25">
        <v>2</v>
      </c>
    </row>
    <row r="641" spans="1:6" x14ac:dyDescent="0.2">
      <c r="A641" s="25" t="s">
        <v>8219</v>
      </c>
      <c r="B641" s="25">
        <v>66</v>
      </c>
      <c r="E641" s="25" t="s">
        <v>8221</v>
      </c>
      <c r="F641" s="25">
        <v>0</v>
      </c>
    </row>
    <row r="642" spans="1:6" x14ac:dyDescent="0.2">
      <c r="A642" s="25" t="s">
        <v>8219</v>
      </c>
      <c r="B642" s="25">
        <v>340</v>
      </c>
      <c r="E642" s="25" t="s">
        <v>8221</v>
      </c>
      <c r="F642" s="25">
        <v>11</v>
      </c>
    </row>
    <row r="643" spans="1:6" x14ac:dyDescent="0.2">
      <c r="A643" s="25" t="s">
        <v>8219</v>
      </c>
      <c r="B643" s="25">
        <v>150</v>
      </c>
      <c r="E643" s="25" t="s">
        <v>8221</v>
      </c>
      <c r="F643" s="25">
        <v>0</v>
      </c>
    </row>
    <row r="644" spans="1:6" x14ac:dyDescent="0.2">
      <c r="A644" s="25" t="s">
        <v>8219</v>
      </c>
      <c r="B644" s="25">
        <v>25</v>
      </c>
      <c r="E644" s="25" t="s">
        <v>8221</v>
      </c>
      <c r="F644" s="25">
        <v>0</v>
      </c>
    </row>
    <row r="645" spans="1:6" x14ac:dyDescent="0.2">
      <c r="A645" s="25" t="s">
        <v>8219</v>
      </c>
      <c r="B645" s="25">
        <v>234</v>
      </c>
      <c r="E645" s="25" t="s">
        <v>8221</v>
      </c>
      <c r="F645" s="25">
        <v>1</v>
      </c>
    </row>
    <row r="646" spans="1:6" x14ac:dyDescent="0.2">
      <c r="A646" s="25" t="s">
        <v>8219</v>
      </c>
      <c r="B646" s="25">
        <v>2602</v>
      </c>
      <c r="E646" s="25" t="s">
        <v>8221</v>
      </c>
      <c r="F646" s="25">
        <v>3</v>
      </c>
    </row>
    <row r="647" spans="1:6" x14ac:dyDescent="0.2">
      <c r="A647" s="25" t="s">
        <v>8219</v>
      </c>
      <c r="B647" s="25">
        <v>248</v>
      </c>
      <c r="E647" s="25" t="s">
        <v>8221</v>
      </c>
      <c r="F647" s="25">
        <v>1</v>
      </c>
    </row>
    <row r="648" spans="1:6" x14ac:dyDescent="0.2">
      <c r="A648" s="25" t="s">
        <v>8219</v>
      </c>
      <c r="B648" s="25">
        <v>600</v>
      </c>
      <c r="E648" s="25" t="s">
        <v>8221</v>
      </c>
      <c r="F648" s="25">
        <v>15</v>
      </c>
    </row>
    <row r="649" spans="1:6" x14ac:dyDescent="0.2">
      <c r="A649" s="25" t="s">
        <v>8219</v>
      </c>
      <c r="B649" s="25">
        <v>293</v>
      </c>
      <c r="E649" s="25" t="s">
        <v>8221</v>
      </c>
      <c r="F649" s="25">
        <v>2</v>
      </c>
    </row>
    <row r="650" spans="1:6" x14ac:dyDescent="0.2">
      <c r="A650" s="25" t="s">
        <v>8219</v>
      </c>
      <c r="B650" s="25">
        <v>321</v>
      </c>
      <c r="E650" s="25" t="s">
        <v>8221</v>
      </c>
      <c r="F650" s="25">
        <v>1</v>
      </c>
    </row>
    <row r="651" spans="1:6" x14ac:dyDescent="0.2">
      <c r="A651" s="25" t="s">
        <v>8219</v>
      </c>
      <c r="B651" s="25">
        <v>81</v>
      </c>
      <c r="E651" s="25" t="s">
        <v>8221</v>
      </c>
      <c r="F651" s="25">
        <v>1</v>
      </c>
    </row>
    <row r="652" spans="1:6" x14ac:dyDescent="0.2">
      <c r="A652" s="25" t="s">
        <v>8219</v>
      </c>
      <c r="B652" s="25">
        <v>343</v>
      </c>
      <c r="E652" s="25" t="s">
        <v>8221</v>
      </c>
      <c r="F652" s="25">
        <v>0</v>
      </c>
    </row>
    <row r="653" spans="1:6" x14ac:dyDescent="0.2">
      <c r="A653" s="25" t="s">
        <v>8219</v>
      </c>
      <c r="B653" s="25">
        <v>336</v>
      </c>
      <c r="E653" s="25" t="s">
        <v>8221</v>
      </c>
      <c r="F653" s="25">
        <v>1</v>
      </c>
    </row>
    <row r="654" spans="1:6" x14ac:dyDescent="0.2">
      <c r="A654" s="25" t="s">
        <v>8219</v>
      </c>
      <c r="B654" s="25">
        <v>47</v>
      </c>
      <c r="E654" s="25" t="s">
        <v>8221</v>
      </c>
      <c r="F654" s="25">
        <v>11</v>
      </c>
    </row>
    <row r="655" spans="1:6" x14ac:dyDescent="0.2">
      <c r="A655" s="25" t="s">
        <v>8219</v>
      </c>
      <c r="B655" s="25">
        <v>76</v>
      </c>
      <c r="E655" s="25" t="s">
        <v>8221</v>
      </c>
      <c r="F655" s="25">
        <v>0</v>
      </c>
    </row>
    <row r="656" spans="1:6" x14ac:dyDescent="0.2">
      <c r="A656" s="25" t="s">
        <v>8219</v>
      </c>
      <c r="B656" s="25">
        <v>441</v>
      </c>
      <c r="E656" s="25" t="s">
        <v>8221</v>
      </c>
      <c r="F656" s="25">
        <v>1</v>
      </c>
    </row>
    <row r="657" spans="1:6" x14ac:dyDescent="0.2">
      <c r="A657" s="25" t="s">
        <v>8219</v>
      </c>
      <c r="B657" s="25">
        <v>916</v>
      </c>
      <c r="E657" s="25" t="s">
        <v>8221</v>
      </c>
      <c r="F657" s="25">
        <v>6</v>
      </c>
    </row>
    <row r="658" spans="1:6" x14ac:dyDescent="0.2">
      <c r="A658" s="25" t="s">
        <v>8219</v>
      </c>
      <c r="B658" s="25">
        <v>369</v>
      </c>
      <c r="E658" s="25" t="s">
        <v>8221</v>
      </c>
      <c r="F658" s="25">
        <v>7</v>
      </c>
    </row>
    <row r="659" spans="1:6" x14ac:dyDescent="0.2">
      <c r="A659" s="25" t="s">
        <v>8219</v>
      </c>
      <c r="B659" s="25">
        <v>20242</v>
      </c>
      <c r="E659" s="25" t="s">
        <v>8221</v>
      </c>
      <c r="F659" s="25">
        <v>0</v>
      </c>
    </row>
    <row r="660" spans="1:6" x14ac:dyDescent="0.2">
      <c r="A660" s="25" t="s">
        <v>8219</v>
      </c>
      <c r="B660" s="25">
        <v>71</v>
      </c>
      <c r="E660" s="25" t="s">
        <v>8221</v>
      </c>
      <c r="F660" s="25">
        <v>16</v>
      </c>
    </row>
    <row r="661" spans="1:6" x14ac:dyDescent="0.2">
      <c r="A661" s="25" t="s">
        <v>8219</v>
      </c>
      <c r="B661" s="25">
        <v>635</v>
      </c>
      <c r="E661" s="25" t="s">
        <v>8221</v>
      </c>
      <c r="F661" s="25">
        <v>0</v>
      </c>
    </row>
    <row r="662" spans="1:6" x14ac:dyDescent="0.2">
      <c r="A662" s="25" t="s">
        <v>8219</v>
      </c>
      <c r="B662" s="25">
        <v>885</v>
      </c>
      <c r="E662" s="25" t="s">
        <v>8221</v>
      </c>
      <c r="F662" s="25">
        <v>0</v>
      </c>
    </row>
    <row r="663" spans="1:6" x14ac:dyDescent="0.2">
      <c r="A663" s="25" t="s">
        <v>8219</v>
      </c>
      <c r="B663" s="25">
        <v>329</v>
      </c>
      <c r="E663" s="25" t="s">
        <v>8221</v>
      </c>
      <c r="F663" s="25">
        <v>0</v>
      </c>
    </row>
    <row r="664" spans="1:6" x14ac:dyDescent="0.2">
      <c r="A664" s="25" t="s">
        <v>8219</v>
      </c>
      <c r="B664" s="25">
        <v>71</v>
      </c>
      <c r="E664" s="25" t="s">
        <v>8221</v>
      </c>
      <c r="F664" s="25">
        <v>12</v>
      </c>
    </row>
    <row r="665" spans="1:6" x14ac:dyDescent="0.2">
      <c r="A665" s="25" t="s">
        <v>8219</v>
      </c>
      <c r="B665" s="25">
        <v>269</v>
      </c>
      <c r="E665" s="25" t="s">
        <v>8221</v>
      </c>
      <c r="F665" s="25">
        <v>1</v>
      </c>
    </row>
    <row r="666" spans="1:6" x14ac:dyDescent="0.2">
      <c r="A666" s="25" t="s">
        <v>8219</v>
      </c>
      <c r="B666" s="25">
        <v>345</v>
      </c>
      <c r="E666" s="25" t="s">
        <v>8221</v>
      </c>
      <c r="F666" s="25">
        <v>3</v>
      </c>
    </row>
    <row r="667" spans="1:6" x14ac:dyDescent="0.2">
      <c r="A667" s="25" t="s">
        <v>8219</v>
      </c>
      <c r="B667" s="25">
        <v>43</v>
      </c>
      <c r="E667" s="25" t="s">
        <v>8221</v>
      </c>
      <c r="F667" s="25">
        <v>1</v>
      </c>
    </row>
    <row r="668" spans="1:6" x14ac:dyDescent="0.2">
      <c r="A668" s="25" t="s">
        <v>8219</v>
      </c>
      <c r="B668" s="25">
        <v>33</v>
      </c>
      <c r="E668" s="25" t="s">
        <v>8221</v>
      </c>
      <c r="F668" s="25">
        <v>4</v>
      </c>
    </row>
    <row r="669" spans="1:6" x14ac:dyDescent="0.2">
      <c r="A669" s="25" t="s">
        <v>8219</v>
      </c>
      <c r="B669" s="25">
        <v>211</v>
      </c>
      <c r="E669" s="25" t="s">
        <v>8221</v>
      </c>
      <c r="F669" s="25">
        <v>1</v>
      </c>
    </row>
    <row r="670" spans="1:6" x14ac:dyDescent="0.2">
      <c r="A670" s="25" t="s">
        <v>8219</v>
      </c>
      <c r="B670" s="25">
        <v>196</v>
      </c>
      <c r="E670" s="25" t="s">
        <v>8221</v>
      </c>
      <c r="F670" s="25">
        <v>3</v>
      </c>
    </row>
    <row r="671" spans="1:6" x14ac:dyDescent="0.2">
      <c r="A671" s="25" t="s">
        <v>8219</v>
      </c>
      <c r="B671" s="25">
        <v>405</v>
      </c>
      <c r="E671" s="25" t="s">
        <v>8221</v>
      </c>
      <c r="F671" s="25">
        <v>1</v>
      </c>
    </row>
    <row r="672" spans="1:6" x14ac:dyDescent="0.2">
      <c r="A672" s="25" t="s">
        <v>8219</v>
      </c>
      <c r="B672" s="25">
        <v>206</v>
      </c>
      <c r="E672" s="25" t="s">
        <v>8221</v>
      </c>
      <c r="F672" s="25">
        <v>0</v>
      </c>
    </row>
    <row r="673" spans="1:6" x14ac:dyDescent="0.2">
      <c r="A673" s="25" t="s">
        <v>8219</v>
      </c>
      <c r="B673" s="25">
        <v>335</v>
      </c>
      <c r="E673" s="25" t="s">
        <v>8221</v>
      </c>
      <c r="F673" s="25">
        <v>12</v>
      </c>
    </row>
    <row r="674" spans="1:6" x14ac:dyDescent="0.2">
      <c r="A674" s="25" t="s">
        <v>8219</v>
      </c>
      <c r="B674" s="25">
        <v>215</v>
      </c>
      <c r="E674" s="25" t="s">
        <v>8221</v>
      </c>
      <c r="F674" s="25">
        <v>0</v>
      </c>
    </row>
    <row r="675" spans="1:6" x14ac:dyDescent="0.2">
      <c r="A675" s="25" t="s">
        <v>8219</v>
      </c>
      <c r="B675" s="25">
        <v>176</v>
      </c>
      <c r="E675" s="25" t="s">
        <v>8221</v>
      </c>
      <c r="F675" s="25">
        <v>1</v>
      </c>
    </row>
    <row r="676" spans="1:6" x14ac:dyDescent="0.2">
      <c r="A676" s="25" t="s">
        <v>8219</v>
      </c>
      <c r="B676" s="25">
        <v>555</v>
      </c>
      <c r="E676" s="25" t="s">
        <v>8221</v>
      </c>
      <c r="F676" s="25">
        <v>0</v>
      </c>
    </row>
    <row r="677" spans="1:6" x14ac:dyDescent="0.2">
      <c r="A677" s="25" t="s">
        <v>8219</v>
      </c>
      <c r="B677" s="25">
        <v>116</v>
      </c>
      <c r="E677" s="25" t="s">
        <v>8221</v>
      </c>
      <c r="F677" s="25">
        <v>0</v>
      </c>
    </row>
    <row r="678" spans="1:6" x14ac:dyDescent="0.2">
      <c r="A678" s="25" t="s">
        <v>8219</v>
      </c>
      <c r="B678" s="25">
        <v>615</v>
      </c>
      <c r="E678" s="25" t="s">
        <v>8221</v>
      </c>
      <c r="F678" s="25">
        <v>2</v>
      </c>
    </row>
    <row r="679" spans="1:6" x14ac:dyDescent="0.2">
      <c r="A679" s="25" t="s">
        <v>8219</v>
      </c>
      <c r="B679" s="25">
        <v>236</v>
      </c>
      <c r="E679" s="25" t="s">
        <v>8221</v>
      </c>
      <c r="F679" s="25">
        <v>92</v>
      </c>
    </row>
    <row r="680" spans="1:6" x14ac:dyDescent="0.2">
      <c r="A680" s="25" t="s">
        <v>8219</v>
      </c>
      <c r="B680" s="25">
        <v>145</v>
      </c>
      <c r="E680" s="25" t="s">
        <v>8221</v>
      </c>
      <c r="F680" s="25">
        <v>0</v>
      </c>
    </row>
    <row r="681" spans="1:6" x14ac:dyDescent="0.2">
      <c r="A681" s="25" t="s">
        <v>8219</v>
      </c>
      <c r="B681" s="25">
        <v>167</v>
      </c>
      <c r="E681" s="25" t="s">
        <v>8221</v>
      </c>
      <c r="F681" s="25">
        <v>3</v>
      </c>
    </row>
    <row r="682" spans="1:6" x14ac:dyDescent="0.2">
      <c r="A682" s="25" t="s">
        <v>8219</v>
      </c>
      <c r="B682" s="25">
        <v>235</v>
      </c>
      <c r="E682" s="25" t="s">
        <v>8221</v>
      </c>
      <c r="F682" s="25">
        <v>10</v>
      </c>
    </row>
    <row r="683" spans="1:6" x14ac:dyDescent="0.2">
      <c r="A683" s="25" t="s">
        <v>8219</v>
      </c>
      <c r="B683" s="25">
        <v>452</v>
      </c>
      <c r="E683" s="25" t="s">
        <v>8221</v>
      </c>
      <c r="F683" s="25">
        <v>7</v>
      </c>
    </row>
    <row r="684" spans="1:6" x14ac:dyDescent="0.2">
      <c r="A684" s="25" t="s">
        <v>8219</v>
      </c>
      <c r="B684" s="25">
        <v>241</v>
      </c>
      <c r="E684" s="25" t="s">
        <v>8221</v>
      </c>
      <c r="F684" s="25">
        <v>3</v>
      </c>
    </row>
    <row r="685" spans="1:6" x14ac:dyDescent="0.2">
      <c r="A685" s="25" t="s">
        <v>8219</v>
      </c>
      <c r="B685" s="25">
        <v>28</v>
      </c>
      <c r="E685" s="25" t="s">
        <v>8221</v>
      </c>
      <c r="F685" s="25">
        <v>0</v>
      </c>
    </row>
    <row r="686" spans="1:6" x14ac:dyDescent="0.2">
      <c r="A686" s="25" t="s">
        <v>8219</v>
      </c>
      <c r="B686" s="25">
        <v>140</v>
      </c>
      <c r="E686" s="25" t="s">
        <v>8221</v>
      </c>
      <c r="F686" s="25">
        <v>1</v>
      </c>
    </row>
    <row r="687" spans="1:6" x14ac:dyDescent="0.2">
      <c r="A687" s="25" t="s">
        <v>8219</v>
      </c>
      <c r="B687" s="25">
        <v>280</v>
      </c>
      <c r="E687" s="25" t="s">
        <v>8221</v>
      </c>
      <c r="F687" s="25">
        <v>0</v>
      </c>
    </row>
    <row r="688" spans="1:6" x14ac:dyDescent="0.2">
      <c r="A688" s="25" t="s">
        <v>8219</v>
      </c>
      <c r="B688" s="25">
        <v>70</v>
      </c>
      <c r="E688" s="25" t="s">
        <v>8221</v>
      </c>
      <c r="F688" s="25">
        <v>9</v>
      </c>
    </row>
    <row r="689" spans="1:6" x14ac:dyDescent="0.2">
      <c r="A689" s="25" t="s">
        <v>8219</v>
      </c>
      <c r="B689" s="25">
        <v>160</v>
      </c>
      <c r="E689" s="25" t="s">
        <v>8221</v>
      </c>
      <c r="F689" s="25">
        <v>2</v>
      </c>
    </row>
    <row r="690" spans="1:6" x14ac:dyDescent="0.2">
      <c r="A690" s="25" t="s">
        <v>8219</v>
      </c>
      <c r="B690" s="25">
        <v>141</v>
      </c>
      <c r="E690" s="25" t="s">
        <v>8221</v>
      </c>
      <c r="F690" s="25">
        <v>1</v>
      </c>
    </row>
    <row r="691" spans="1:6" x14ac:dyDescent="0.2">
      <c r="A691" s="25" t="s">
        <v>8219</v>
      </c>
      <c r="B691" s="25">
        <v>874</v>
      </c>
      <c r="E691" s="25" t="s">
        <v>8221</v>
      </c>
      <c r="F691" s="25">
        <v>2</v>
      </c>
    </row>
    <row r="692" spans="1:6" x14ac:dyDescent="0.2">
      <c r="A692" s="25" t="s">
        <v>8219</v>
      </c>
      <c r="B692" s="25">
        <v>73</v>
      </c>
      <c r="E692" s="25" t="s">
        <v>8221</v>
      </c>
      <c r="F692" s="25">
        <v>11</v>
      </c>
    </row>
    <row r="693" spans="1:6" x14ac:dyDescent="0.2">
      <c r="A693" s="25" t="s">
        <v>8219</v>
      </c>
      <c r="B693" s="25">
        <v>294</v>
      </c>
      <c r="E693" s="25" t="s">
        <v>8221</v>
      </c>
      <c r="F693" s="25">
        <v>0</v>
      </c>
    </row>
    <row r="694" spans="1:6" x14ac:dyDescent="0.2">
      <c r="A694" s="25" t="s">
        <v>8219</v>
      </c>
      <c r="B694" s="25">
        <v>740</v>
      </c>
      <c r="E694" s="25" t="s">
        <v>8221</v>
      </c>
      <c r="F694" s="25">
        <v>0</v>
      </c>
    </row>
    <row r="695" spans="1:6" x14ac:dyDescent="0.2">
      <c r="A695" s="25" t="s">
        <v>8219</v>
      </c>
      <c r="B695" s="25">
        <v>369</v>
      </c>
      <c r="E695" s="25" t="s">
        <v>8221</v>
      </c>
      <c r="F695" s="25">
        <v>9</v>
      </c>
    </row>
    <row r="696" spans="1:6" x14ac:dyDescent="0.2">
      <c r="A696" s="25" t="s">
        <v>8219</v>
      </c>
      <c r="B696" s="25">
        <v>110</v>
      </c>
      <c r="E696" s="25" t="s">
        <v>8221</v>
      </c>
      <c r="F696" s="25">
        <v>0</v>
      </c>
    </row>
    <row r="697" spans="1:6" x14ac:dyDescent="0.2">
      <c r="A697" s="25" t="s">
        <v>8219</v>
      </c>
      <c r="B697" s="25">
        <v>455</v>
      </c>
      <c r="E697" s="25" t="s">
        <v>8221</v>
      </c>
      <c r="F697" s="25">
        <v>4</v>
      </c>
    </row>
    <row r="698" spans="1:6" x14ac:dyDescent="0.2">
      <c r="A698" s="25" t="s">
        <v>8219</v>
      </c>
      <c r="B698" s="25">
        <v>224</v>
      </c>
      <c r="E698" s="25" t="s">
        <v>8221</v>
      </c>
      <c r="F698" s="25">
        <v>1</v>
      </c>
    </row>
    <row r="699" spans="1:6" x14ac:dyDescent="0.2">
      <c r="A699" s="25" t="s">
        <v>8219</v>
      </c>
      <c r="B699" s="25">
        <v>46</v>
      </c>
      <c r="E699" s="25" t="s">
        <v>8221</v>
      </c>
      <c r="F699" s="25">
        <v>2</v>
      </c>
    </row>
    <row r="700" spans="1:6" x14ac:dyDescent="0.2">
      <c r="A700" s="25" t="s">
        <v>8219</v>
      </c>
      <c r="B700" s="25">
        <v>284</v>
      </c>
      <c r="E700" s="25" t="s">
        <v>8221</v>
      </c>
      <c r="F700" s="25">
        <v>0</v>
      </c>
    </row>
    <row r="701" spans="1:6" x14ac:dyDescent="0.2">
      <c r="A701" s="25" t="s">
        <v>8219</v>
      </c>
      <c r="B701" s="25">
        <v>98</v>
      </c>
      <c r="E701" s="25" t="s">
        <v>8221</v>
      </c>
      <c r="F701" s="25">
        <v>1</v>
      </c>
    </row>
    <row r="702" spans="1:6" x14ac:dyDescent="0.2">
      <c r="A702" s="25" t="s">
        <v>8219</v>
      </c>
      <c r="B702" s="25">
        <v>56</v>
      </c>
      <c r="E702" s="25" t="s">
        <v>8221</v>
      </c>
      <c r="F702" s="25">
        <v>17</v>
      </c>
    </row>
    <row r="703" spans="1:6" x14ac:dyDescent="0.2">
      <c r="A703" s="25" t="s">
        <v>8219</v>
      </c>
      <c r="B703" s="25">
        <v>32</v>
      </c>
      <c r="E703" s="25" t="s">
        <v>8221</v>
      </c>
      <c r="F703" s="25">
        <v>2</v>
      </c>
    </row>
    <row r="704" spans="1:6" x14ac:dyDescent="0.2">
      <c r="A704" s="25" t="s">
        <v>8219</v>
      </c>
      <c r="B704" s="25">
        <v>30</v>
      </c>
      <c r="E704" s="25" t="s">
        <v>8221</v>
      </c>
      <c r="F704" s="25">
        <v>3</v>
      </c>
    </row>
    <row r="705" spans="1:6" x14ac:dyDescent="0.2">
      <c r="A705" s="25" t="s">
        <v>8219</v>
      </c>
      <c r="B705" s="25">
        <v>70</v>
      </c>
      <c r="E705" s="25" t="s">
        <v>8221</v>
      </c>
      <c r="F705" s="25">
        <v>41</v>
      </c>
    </row>
    <row r="706" spans="1:6" x14ac:dyDescent="0.2">
      <c r="A706" s="25" t="s">
        <v>8219</v>
      </c>
      <c r="B706" s="25">
        <v>44</v>
      </c>
      <c r="E706" s="25" t="s">
        <v>8221</v>
      </c>
      <c r="F706" s="25">
        <v>2</v>
      </c>
    </row>
    <row r="707" spans="1:6" x14ac:dyDescent="0.2">
      <c r="A707" s="25" t="s">
        <v>8219</v>
      </c>
      <c r="B707" s="25">
        <v>92</v>
      </c>
      <c r="E707" s="25" t="s">
        <v>8221</v>
      </c>
      <c r="F707" s="25">
        <v>3</v>
      </c>
    </row>
    <row r="708" spans="1:6" x14ac:dyDescent="0.2">
      <c r="A708" s="25" t="s">
        <v>8219</v>
      </c>
      <c r="B708" s="25">
        <v>205</v>
      </c>
      <c r="E708" s="25" t="s">
        <v>8221</v>
      </c>
      <c r="F708" s="25">
        <v>8</v>
      </c>
    </row>
    <row r="709" spans="1:6" x14ac:dyDescent="0.2">
      <c r="A709" s="25" t="s">
        <v>8219</v>
      </c>
      <c r="B709" s="25">
        <v>23</v>
      </c>
      <c r="E709" s="25" t="s">
        <v>8221</v>
      </c>
      <c r="F709" s="25">
        <v>0</v>
      </c>
    </row>
    <row r="710" spans="1:6" x14ac:dyDescent="0.2">
      <c r="A710" s="25" t="s">
        <v>8219</v>
      </c>
      <c r="B710" s="25">
        <v>4</v>
      </c>
      <c r="E710" s="25" t="s">
        <v>8221</v>
      </c>
      <c r="F710" s="25">
        <v>1</v>
      </c>
    </row>
    <row r="711" spans="1:6" x14ac:dyDescent="0.2">
      <c r="A711" s="25" t="s">
        <v>8219</v>
      </c>
      <c r="B711" s="25">
        <v>112</v>
      </c>
      <c r="E711" s="25" t="s">
        <v>8221</v>
      </c>
      <c r="F711" s="25">
        <v>3</v>
      </c>
    </row>
    <row r="712" spans="1:6" x14ac:dyDescent="0.2">
      <c r="A712" s="25" t="s">
        <v>8219</v>
      </c>
      <c r="B712" s="25">
        <v>27</v>
      </c>
      <c r="E712" s="25" t="s">
        <v>8221</v>
      </c>
      <c r="F712" s="25">
        <v>4</v>
      </c>
    </row>
    <row r="713" spans="1:6" x14ac:dyDescent="0.2">
      <c r="A713" s="25" t="s">
        <v>8219</v>
      </c>
      <c r="B713" s="25">
        <v>11</v>
      </c>
      <c r="E713" s="25" t="s">
        <v>8221</v>
      </c>
      <c r="F713" s="25">
        <v>9</v>
      </c>
    </row>
    <row r="714" spans="1:6" x14ac:dyDescent="0.2">
      <c r="A714" s="25" t="s">
        <v>8219</v>
      </c>
      <c r="B714" s="25">
        <v>26</v>
      </c>
      <c r="E714" s="25" t="s">
        <v>8221</v>
      </c>
      <c r="F714" s="25">
        <v>16</v>
      </c>
    </row>
    <row r="715" spans="1:6" x14ac:dyDescent="0.2">
      <c r="A715" s="25" t="s">
        <v>8219</v>
      </c>
      <c r="B715" s="25">
        <v>77</v>
      </c>
      <c r="E715" s="25" t="s">
        <v>8221</v>
      </c>
      <c r="F715" s="25">
        <v>1</v>
      </c>
    </row>
    <row r="716" spans="1:6" x14ac:dyDescent="0.2">
      <c r="A716" s="25" t="s">
        <v>8219</v>
      </c>
      <c r="B716" s="25">
        <v>136</v>
      </c>
      <c r="E716" s="25" t="s">
        <v>8221</v>
      </c>
      <c r="F716" s="25">
        <v>7</v>
      </c>
    </row>
    <row r="717" spans="1:6" x14ac:dyDescent="0.2">
      <c r="A717" s="25" t="s">
        <v>8219</v>
      </c>
      <c r="B717" s="25">
        <v>157</v>
      </c>
      <c r="E717" s="25" t="s">
        <v>8221</v>
      </c>
      <c r="F717" s="25">
        <v>0</v>
      </c>
    </row>
    <row r="718" spans="1:6" x14ac:dyDescent="0.2">
      <c r="A718" s="25" t="s">
        <v>8219</v>
      </c>
      <c r="B718" s="25">
        <v>158</v>
      </c>
      <c r="E718" s="25" t="s">
        <v>8221</v>
      </c>
      <c r="F718" s="25">
        <v>0</v>
      </c>
    </row>
    <row r="719" spans="1:6" x14ac:dyDescent="0.2">
      <c r="A719" s="25" t="s">
        <v>8219</v>
      </c>
      <c r="B719" s="25">
        <v>27</v>
      </c>
      <c r="E719" s="25" t="s">
        <v>8221</v>
      </c>
      <c r="F719" s="25">
        <v>0</v>
      </c>
    </row>
    <row r="720" spans="1:6" x14ac:dyDescent="0.2">
      <c r="A720" s="25" t="s">
        <v>8219</v>
      </c>
      <c r="B720" s="25">
        <v>23</v>
      </c>
      <c r="E720" s="25" t="s">
        <v>8221</v>
      </c>
      <c r="F720" s="25">
        <v>0</v>
      </c>
    </row>
    <row r="721" spans="1:6" x14ac:dyDescent="0.2">
      <c r="A721" s="25" t="s">
        <v>8219</v>
      </c>
      <c r="B721" s="25">
        <v>17</v>
      </c>
      <c r="E721" s="25" t="s">
        <v>8221</v>
      </c>
      <c r="F721" s="25">
        <v>0</v>
      </c>
    </row>
    <row r="722" spans="1:6" x14ac:dyDescent="0.2">
      <c r="A722" s="25" t="s">
        <v>8219</v>
      </c>
      <c r="B722" s="25">
        <v>37</v>
      </c>
      <c r="E722" s="25" t="s">
        <v>8221</v>
      </c>
      <c r="F722" s="25">
        <v>1</v>
      </c>
    </row>
    <row r="723" spans="1:6" x14ac:dyDescent="0.2">
      <c r="A723" s="25" t="s">
        <v>8219</v>
      </c>
      <c r="B723" s="25">
        <v>65</v>
      </c>
      <c r="E723" s="25" t="s">
        <v>8221</v>
      </c>
      <c r="F723" s="25">
        <v>2</v>
      </c>
    </row>
    <row r="724" spans="1:6" x14ac:dyDescent="0.2">
      <c r="A724" s="25" t="s">
        <v>8219</v>
      </c>
      <c r="B724" s="25">
        <v>18</v>
      </c>
      <c r="E724" s="25" t="s">
        <v>8221</v>
      </c>
      <c r="F724" s="25">
        <v>1</v>
      </c>
    </row>
    <row r="725" spans="1:6" x14ac:dyDescent="0.2">
      <c r="A725" s="25" t="s">
        <v>8219</v>
      </c>
      <c r="B725" s="25">
        <v>25</v>
      </c>
      <c r="E725" s="25" t="s">
        <v>8221</v>
      </c>
      <c r="F725" s="25">
        <v>15</v>
      </c>
    </row>
    <row r="726" spans="1:6" x14ac:dyDescent="0.2">
      <c r="A726" s="25" t="s">
        <v>8219</v>
      </c>
      <c r="B726" s="25">
        <v>104</v>
      </c>
      <c r="E726" s="25" t="s">
        <v>8221</v>
      </c>
      <c r="F726" s="25">
        <v>1</v>
      </c>
    </row>
    <row r="727" spans="1:6" x14ac:dyDescent="0.2">
      <c r="A727" s="25" t="s">
        <v>8219</v>
      </c>
      <c r="B727" s="25">
        <v>108</v>
      </c>
      <c r="E727" s="25" t="s">
        <v>8221</v>
      </c>
      <c r="F727" s="25">
        <v>1</v>
      </c>
    </row>
    <row r="728" spans="1:6" x14ac:dyDescent="0.2">
      <c r="A728" s="25" t="s">
        <v>8219</v>
      </c>
      <c r="B728" s="25">
        <v>38</v>
      </c>
      <c r="E728" s="25" t="s">
        <v>8221</v>
      </c>
      <c r="F728" s="25">
        <v>0</v>
      </c>
    </row>
    <row r="729" spans="1:6" x14ac:dyDescent="0.2">
      <c r="A729" s="25" t="s">
        <v>8219</v>
      </c>
      <c r="B729" s="25">
        <v>88</v>
      </c>
      <c r="E729" s="25" t="s">
        <v>8221</v>
      </c>
      <c r="F729" s="25">
        <v>39</v>
      </c>
    </row>
    <row r="730" spans="1:6" x14ac:dyDescent="0.2">
      <c r="A730" s="25" t="s">
        <v>8219</v>
      </c>
      <c r="B730" s="25">
        <v>82</v>
      </c>
      <c r="E730" s="25" t="s">
        <v>8221</v>
      </c>
      <c r="F730" s="25">
        <v>103</v>
      </c>
    </row>
    <row r="731" spans="1:6" x14ac:dyDescent="0.2">
      <c r="A731" s="25" t="s">
        <v>8219</v>
      </c>
      <c r="B731" s="25">
        <v>126</v>
      </c>
      <c r="E731" s="25" t="s">
        <v>8221</v>
      </c>
      <c r="F731" s="25">
        <v>0</v>
      </c>
    </row>
    <row r="732" spans="1:6" x14ac:dyDescent="0.2">
      <c r="A732" s="25" t="s">
        <v>8219</v>
      </c>
      <c r="B732" s="25">
        <v>133</v>
      </c>
      <c r="E732" s="25" t="s">
        <v>8221</v>
      </c>
      <c r="F732" s="25">
        <v>39</v>
      </c>
    </row>
    <row r="733" spans="1:6" x14ac:dyDescent="0.2">
      <c r="A733" s="25" t="s">
        <v>8219</v>
      </c>
      <c r="B733" s="25">
        <v>47</v>
      </c>
      <c r="E733" s="25" t="s">
        <v>8221</v>
      </c>
      <c r="F733" s="25">
        <v>15</v>
      </c>
    </row>
    <row r="734" spans="1:6" x14ac:dyDescent="0.2">
      <c r="A734" s="25" t="s">
        <v>8219</v>
      </c>
      <c r="B734" s="25">
        <v>58</v>
      </c>
      <c r="E734" s="25" t="s">
        <v>8221</v>
      </c>
      <c r="F734" s="25">
        <v>22</v>
      </c>
    </row>
    <row r="735" spans="1:6" x14ac:dyDescent="0.2">
      <c r="A735" s="25" t="s">
        <v>8219</v>
      </c>
      <c r="B735" s="25">
        <v>32</v>
      </c>
      <c r="E735" s="25" t="s">
        <v>8221</v>
      </c>
      <c r="F735" s="25">
        <v>92</v>
      </c>
    </row>
    <row r="736" spans="1:6" x14ac:dyDescent="0.2">
      <c r="A736" s="25" t="s">
        <v>8219</v>
      </c>
      <c r="B736" s="25">
        <v>37</v>
      </c>
      <c r="E736" s="25" t="s">
        <v>8221</v>
      </c>
      <c r="F736" s="25">
        <v>25</v>
      </c>
    </row>
    <row r="737" spans="1:6" x14ac:dyDescent="0.2">
      <c r="A737" s="25" t="s">
        <v>8219</v>
      </c>
      <c r="B737" s="25">
        <v>87</v>
      </c>
      <c r="E737" s="25" t="s">
        <v>8221</v>
      </c>
      <c r="F737" s="25">
        <v>19</v>
      </c>
    </row>
    <row r="738" spans="1:6" x14ac:dyDescent="0.2">
      <c r="A738" s="25" t="s">
        <v>8219</v>
      </c>
      <c r="B738" s="25">
        <v>15</v>
      </c>
      <c r="E738" s="25" t="s">
        <v>8221</v>
      </c>
      <c r="F738" s="25">
        <v>19</v>
      </c>
    </row>
    <row r="739" spans="1:6" x14ac:dyDescent="0.2">
      <c r="A739" s="25" t="s">
        <v>8219</v>
      </c>
      <c r="B739" s="25">
        <v>27</v>
      </c>
      <c r="E739" s="25" t="s">
        <v>8221</v>
      </c>
      <c r="F739" s="25">
        <v>13</v>
      </c>
    </row>
    <row r="740" spans="1:6" x14ac:dyDescent="0.2">
      <c r="A740" s="25" t="s">
        <v>8219</v>
      </c>
      <c r="B740" s="25">
        <v>19</v>
      </c>
      <c r="E740" s="25" t="s">
        <v>8221</v>
      </c>
      <c r="F740" s="25">
        <v>124</v>
      </c>
    </row>
    <row r="741" spans="1:6" x14ac:dyDescent="0.2">
      <c r="A741" s="25" t="s">
        <v>8219</v>
      </c>
      <c r="B741" s="25">
        <v>17</v>
      </c>
      <c r="E741" s="25" t="s">
        <v>8221</v>
      </c>
      <c r="F741" s="25">
        <v>4</v>
      </c>
    </row>
    <row r="742" spans="1:6" x14ac:dyDescent="0.2">
      <c r="A742" s="25" t="s">
        <v>8219</v>
      </c>
      <c r="B742" s="25">
        <v>26</v>
      </c>
      <c r="E742" s="25" t="s">
        <v>8221</v>
      </c>
      <c r="F742" s="25">
        <v>10</v>
      </c>
    </row>
    <row r="743" spans="1:6" x14ac:dyDescent="0.2">
      <c r="A743" s="25" t="s">
        <v>8219</v>
      </c>
      <c r="B743" s="25">
        <v>28</v>
      </c>
      <c r="E743" s="25" t="s">
        <v>8221</v>
      </c>
      <c r="F743" s="25">
        <v>15</v>
      </c>
    </row>
    <row r="744" spans="1:6" x14ac:dyDescent="0.2">
      <c r="A744" s="25" t="s">
        <v>8219</v>
      </c>
      <c r="B744" s="25">
        <v>37</v>
      </c>
      <c r="E744" s="25" t="s">
        <v>8221</v>
      </c>
      <c r="F744" s="25">
        <v>38</v>
      </c>
    </row>
    <row r="745" spans="1:6" x14ac:dyDescent="0.2">
      <c r="A745" s="25" t="s">
        <v>8219</v>
      </c>
      <c r="B745" s="25">
        <v>128</v>
      </c>
      <c r="E745" s="25" t="s">
        <v>8221</v>
      </c>
      <c r="F745" s="25">
        <v>152</v>
      </c>
    </row>
    <row r="746" spans="1:6" x14ac:dyDescent="0.2">
      <c r="A746" s="25" t="s">
        <v>8219</v>
      </c>
      <c r="B746" s="25">
        <v>10</v>
      </c>
      <c r="E746" s="25" t="s">
        <v>8221</v>
      </c>
      <c r="F746" s="25">
        <v>24</v>
      </c>
    </row>
    <row r="747" spans="1:6" x14ac:dyDescent="0.2">
      <c r="A747" s="25" t="s">
        <v>8219</v>
      </c>
      <c r="B747" s="25">
        <v>83</v>
      </c>
      <c r="E747" s="25" t="s">
        <v>8221</v>
      </c>
      <c r="F747" s="25">
        <v>76</v>
      </c>
    </row>
    <row r="748" spans="1:6" x14ac:dyDescent="0.2">
      <c r="A748" s="25" t="s">
        <v>8219</v>
      </c>
      <c r="B748" s="25">
        <v>46</v>
      </c>
      <c r="E748" s="25" t="s">
        <v>8221</v>
      </c>
      <c r="F748" s="25">
        <v>185</v>
      </c>
    </row>
    <row r="749" spans="1:6" x14ac:dyDescent="0.2">
      <c r="A749" s="25" t="s">
        <v>8219</v>
      </c>
      <c r="B749" s="25">
        <v>90</v>
      </c>
      <c r="E749" s="25" t="s">
        <v>8221</v>
      </c>
      <c r="F749" s="25">
        <v>33</v>
      </c>
    </row>
    <row r="750" spans="1:6" x14ac:dyDescent="0.2">
      <c r="A750" s="25" t="s">
        <v>8219</v>
      </c>
      <c r="B750" s="25">
        <v>81</v>
      </c>
      <c r="E750" s="25" t="s">
        <v>8221</v>
      </c>
      <c r="F750" s="25">
        <v>108</v>
      </c>
    </row>
    <row r="751" spans="1:6" x14ac:dyDescent="0.2">
      <c r="A751" s="25" t="s">
        <v>8219</v>
      </c>
      <c r="B751" s="25">
        <v>32</v>
      </c>
      <c r="E751" s="25" t="s">
        <v>8221</v>
      </c>
      <c r="F751" s="25">
        <v>29</v>
      </c>
    </row>
    <row r="752" spans="1:6" x14ac:dyDescent="0.2">
      <c r="A752" s="25" t="s">
        <v>8219</v>
      </c>
      <c r="B752" s="25">
        <v>20</v>
      </c>
      <c r="E752" s="25" t="s">
        <v>8221</v>
      </c>
      <c r="F752" s="25">
        <v>24</v>
      </c>
    </row>
    <row r="753" spans="1:6" x14ac:dyDescent="0.2">
      <c r="A753" s="25" t="s">
        <v>8219</v>
      </c>
      <c r="B753" s="25">
        <v>70</v>
      </c>
      <c r="E753" s="25" t="s">
        <v>8221</v>
      </c>
      <c r="F753" s="25">
        <v>4</v>
      </c>
    </row>
    <row r="754" spans="1:6" x14ac:dyDescent="0.2">
      <c r="A754" s="25" t="s">
        <v>8219</v>
      </c>
      <c r="B754" s="25">
        <v>168</v>
      </c>
      <c r="E754" s="25" t="s">
        <v>8221</v>
      </c>
      <c r="F754" s="25">
        <v>4</v>
      </c>
    </row>
    <row r="755" spans="1:6" x14ac:dyDescent="0.2">
      <c r="A755" s="25" t="s">
        <v>8219</v>
      </c>
      <c r="B755" s="25">
        <v>34</v>
      </c>
      <c r="E755" s="25" t="s">
        <v>8221</v>
      </c>
      <c r="F755" s="25">
        <v>15</v>
      </c>
    </row>
    <row r="756" spans="1:6" x14ac:dyDescent="0.2">
      <c r="A756" s="25" t="s">
        <v>8219</v>
      </c>
      <c r="B756" s="25">
        <v>48</v>
      </c>
      <c r="E756" s="25" t="s">
        <v>8221</v>
      </c>
      <c r="F756" s="25">
        <v>4</v>
      </c>
    </row>
    <row r="757" spans="1:6" x14ac:dyDescent="0.2">
      <c r="A757" s="25" t="s">
        <v>8219</v>
      </c>
      <c r="B757" s="25">
        <v>48</v>
      </c>
      <c r="E757" s="25" t="s">
        <v>8221</v>
      </c>
      <c r="F757" s="25">
        <v>139</v>
      </c>
    </row>
    <row r="758" spans="1:6" x14ac:dyDescent="0.2">
      <c r="A758" s="25" t="s">
        <v>8219</v>
      </c>
      <c r="B758" s="25">
        <v>221</v>
      </c>
      <c r="E758" s="25" t="s">
        <v>8221</v>
      </c>
      <c r="F758" s="25">
        <v>2</v>
      </c>
    </row>
    <row r="759" spans="1:6" x14ac:dyDescent="0.2">
      <c r="A759" s="25" t="s">
        <v>8219</v>
      </c>
      <c r="B759" s="25">
        <v>107</v>
      </c>
      <c r="E759" s="25" t="s">
        <v>8221</v>
      </c>
      <c r="F759" s="25">
        <v>18</v>
      </c>
    </row>
    <row r="760" spans="1:6" x14ac:dyDescent="0.2">
      <c r="A760" s="25" t="s">
        <v>8219</v>
      </c>
      <c r="B760" s="25">
        <v>45</v>
      </c>
      <c r="E760" s="25" t="s">
        <v>8221</v>
      </c>
      <c r="F760" s="25">
        <v>81</v>
      </c>
    </row>
    <row r="761" spans="1:6" x14ac:dyDescent="0.2">
      <c r="A761" s="25" t="s">
        <v>8219</v>
      </c>
      <c r="B761" s="25">
        <v>36</v>
      </c>
      <c r="E761" s="25" t="s">
        <v>8221</v>
      </c>
      <c r="F761" s="25">
        <v>86</v>
      </c>
    </row>
    <row r="762" spans="1:6" x14ac:dyDescent="0.2">
      <c r="A762" s="25" t="s">
        <v>8219</v>
      </c>
      <c r="B762" s="25">
        <v>101</v>
      </c>
      <c r="E762" s="25" t="s">
        <v>8221</v>
      </c>
      <c r="F762" s="25">
        <v>140</v>
      </c>
    </row>
    <row r="763" spans="1:6" x14ac:dyDescent="0.2">
      <c r="A763" s="25" t="s">
        <v>8219</v>
      </c>
      <c r="B763" s="25">
        <v>62</v>
      </c>
      <c r="E763" s="25" t="s">
        <v>8221</v>
      </c>
      <c r="F763" s="25">
        <v>37</v>
      </c>
    </row>
    <row r="764" spans="1:6" x14ac:dyDescent="0.2">
      <c r="A764" s="25" t="s">
        <v>8219</v>
      </c>
      <c r="B764" s="25">
        <v>32</v>
      </c>
      <c r="E764" s="25" t="s">
        <v>8221</v>
      </c>
      <c r="F764" s="25">
        <v>6</v>
      </c>
    </row>
    <row r="765" spans="1:6" x14ac:dyDescent="0.2">
      <c r="A765" s="25" t="s">
        <v>8219</v>
      </c>
      <c r="B765" s="25">
        <v>89</v>
      </c>
      <c r="E765" s="25" t="s">
        <v>8221</v>
      </c>
      <c r="F765" s="25">
        <v>113</v>
      </c>
    </row>
    <row r="766" spans="1:6" x14ac:dyDescent="0.2">
      <c r="A766" s="25" t="s">
        <v>8219</v>
      </c>
      <c r="B766" s="25">
        <v>93</v>
      </c>
      <c r="E766" s="25" t="s">
        <v>8221</v>
      </c>
      <c r="F766" s="25">
        <v>37</v>
      </c>
    </row>
    <row r="767" spans="1:6" x14ac:dyDescent="0.2">
      <c r="A767" s="25" t="s">
        <v>8219</v>
      </c>
      <c r="B767" s="25">
        <v>98</v>
      </c>
      <c r="E767" s="25" t="s">
        <v>8221</v>
      </c>
      <c r="F767" s="25">
        <v>18</v>
      </c>
    </row>
    <row r="768" spans="1:6" x14ac:dyDescent="0.2">
      <c r="A768" s="25" t="s">
        <v>8219</v>
      </c>
      <c r="B768" s="25">
        <v>82</v>
      </c>
      <c r="E768" s="25" t="s">
        <v>8221</v>
      </c>
      <c r="F768" s="25">
        <v>75</v>
      </c>
    </row>
    <row r="769" spans="1:6" x14ac:dyDescent="0.2">
      <c r="A769" s="25" t="s">
        <v>8219</v>
      </c>
      <c r="B769" s="25">
        <v>116</v>
      </c>
      <c r="E769" s="25" t="s">
        <v>8221</v>
      </c>
      <c r="F769" s="25">
        <v>52</v>
      </c>
    </row>
    <row r="770" spans="1:6" x14ac:dyDescent="0.2">
      <c r="A770" s="25" t="s">
        <v>8219</v>
      </c>
      <c r="B770" s="25">
        <v>52</v>
      </c>
      <c r="E770" s="25" t="s">
        <v>8221</v>
      </c>
      <c r="F770" s="25">
        <v>122</v>
      </c>
    </row>
    <row r="771" spans="1:6" x14ac:dyDescent="0.2">
      <c r="A771" s="25" t="s">
        <v>8219</v>
      </c>
      <c r="B771" s="25">
        <v>23</v>
      </c>
      <c r="E771" s="25" t="s">
        <v>8221</v>
      </c>
      <c r="F771" s="25">
        <v>8</v>
      </c>
    </row>
    <row r="772" spans="1:6" x14ac:dyDescent="0.2">
      <c r="A772" s="25" t="s">
        <v>8219</v>
      </c>
      <c r="B772" s="25">
        <v>77</v>
      </c>
      <c r="E772" s="25" t="s">
        <v>8221</v>
      </c>
      <c r="F772" s="25">
        <v>8</v>
      </c>
    </row>
    <row r="773" spans="1:6" x14ac:dyDescent="0.2">
      <c r="A773" s="25" t="s">
        <v>8219</v>
      </c>
      <c r="B773" s="25">
        <v>49</v>
      </c>
      <c r="E773" s="25" t="s">
        <v>8221</v>
      </c>
      <c r="F773" s="25">
        <v>96</v>
      </c>
    </row>
    <row r="774" spans="1:6" x14ac:dyDescent="0.2">
      <c r="A774" s="25" t="s">
        <v>8219</v>
      </c>
      <c r="B774" s="25">
        <v>59</v>
      </c>
      <c r="E774" s="25" t="s">
        <v>8221</v>
      </c>
      <c r="F774" s="25">
        <v>9</v>
      </c>
    </row>
    <row r="775" spans="1:6" x14ac:dyDescent="0.2">
      <c r="A775" s="25" t="s">
        <v>8219</v>
      </c>
      <c r="B775" s="25">
        <v>113</v>
      </c>
      <c r="E775" s="25" t="s">
        <v>8221</v>
      </c>
      <c r="F775" s="25">
        <v>2</v>
      </c>
    </row>
    <row r="776" spans="1:6" x14ac:dyDescent="0.2">
      <c r="A776" s="25" t="s">
        <v>8219</v>
      </c>
      <c r="B776" s="25">
        <v>34</v>
      </c>
      <c r="E776" s="25" t="s">
        <v>8221</v>
      </c>
      <c r="F776" s="25">
        <v>26</v>
      </c>
    </row>
    <row r="777" spans="1:6" x14ac:dyDescent="0.2">
      <c r="A777" s="25" t="s">
        <v>8219</v>
      </c>
      <c r="B777" s="25">
        <v>42</v>
      </c>
      <c r="E777" s="25" t="s">
        <v>8221</v>
      </c>
      <c r="F777" s="25">
        <v>23</v>
      </c>
    </row>
    <row r="778" spans="1:6" x14ac:dyDescent="0.2">
      <c r="A778" s="25" t="s">
        <v>8219</v>
      </c>
      <c r="B778" s="25">
        <v>42</v>
      </c>
      <c r="E778" s="25" t="s">
        <v>8221</v>
      </c>
      <c r="F778" s="25">
        <v>0</v>
      </c>
    </row>
    <row r="779" spans="1:6" x14ac:dyDescent="0.2">
      <c r="A779" s="25" t="s">
        <v>8219</v>
      </c>
      <c r="B779" s="25">
        <v>49</v>
      </c>
      <c r="E779" s="25" t="s">
        <v>8221</v>
      </c>
      <c r="F779" s="25">
        <v>140</v>
      </c>
    </row>
    <row r="780" spans="1:6" x14ac:dyDescent="0.2">
      <c r="A780" s="25" t="s">
        <v>8219</v>
      </c>
      <c r="B780" s="25">
        <v>56</v>
      </c>
      <c r="E780" s="25" t="s">
        <v>8221</v>
      </c>
      <c r="F780" s="25">
        <v>0</v>
      </c>
    </row>
    <row r="781" spans="1:6" x14ac:dyDescent="0.2">
      <c r="A781" s="25" t="s">
        <v>8219</v>
      </c>
      <c r="B781" s="25">
        <v>25</v>
      </c>
      <c r="E781" s="25" t="s">
        <v>8221</v>
      </c>
      <c r="F781" s="25">
        <v>6</v>
      </c>
    </row>
    <row r="782" spans="1:6" x14ac:dyDescent="0.2">
      <c r="A782" s="25" t="s">
        <v>8219</v>
      </c>
      <c r="B782" s="25">
        <v>52</v>
      </c>
      <c r="E782" s="25" t="s">
        <v>8221</v>
      </c>
      <c r="F782" s="25">
        <v>100</v>
      </c>
    </row>
    <row r="783" spans="1:6" x14ac:dyDescent="0.2">
      <c r="A783" s="25" t="s">
        <v>8219</v>
      </c>
      <c r="B783" s="25">
        <v>34</v>
      </c>
      <c r="E783" s="25" t="s">
        <v>8221</v>
      </c>
      <c r="F783" s="25">
        <v>0</v>
      </c>
    </row>
    <row r="784" spans="1:6" x14ac:dyDescent="0.2">
      <c r="A784" s="25" t="s">
        <v>8219</v>
      </c>
      <c r="B784" s="25">
        <v>67</v>
      </c>
      <c r="E784" s="25" t="s">
        <v>8221</v>
      </c>
      <c r="F784" s="25">
        <v>4</v>
      </c>
    </row>
    <row r="785" spans="1:6" x14ac:dyDescent="0.2">
      <c r="A785" s="25" t="s">
        <v>8219</v>
      </c>
      <c r="B785" s="25">
        <v>70</v>
      </c>
      <c r="E785" s="25" t="s">
        <v>8221</v>
      </c>
      <c r="F785" s="25">
        <v>8</v>
      </c>
    </row>
    <row r="786" spans="1:6" x14ac:dyDescent="0.2">
      <c r="A786" s="25" t="s">
        <v>8219</v>
      </c>
      <c r="B786" s="25">
        <v>89</v>
      </c>
      <c r="E786" s="25" t="s">
        <v>8221</v>
      </c>
      <c r="F786" s="25">
        <v>0</v>
      </c>
    </row>
    <row r="787" spans="1:6" x14ac:dyDescent="0.2">
      <c r="A787" s="25" t="s">
        <v>8219</v>
      </c>
      <c r="B787" s="25">
        <v>107</v>
      </c>
      <c r="E787" s="25" t="s">
        <v>8221</v>
      </c>
      <c r="F787" s="25">
        <v>16</v>
      </c>
    </row>
    <row r="788" spans="1:6" x14ac:dyDescent="0.2">
      <c r="A788" s="25" t="s">
        <v>8219</v>
      </c>
      <c r="B788" s="25">
        <v>159</v>
      </c>
      <c r="E788" s="25" t="s">
        <v>8221</v>
      </c>
      <c r="F788" s="25">
        <v>2</v>
      </c>
    </row>
    <row r="789" spans="1:6" x14ac:dyDescent="0.2">
      <c r="A789" s="25" t="s">
        <v>8219</v>
      </c>
      <c r="B789" s="25">
        <v>181</v>
      </c>
      <c r="E789" s="25" t="s">
        <v>8221</v>
      </c>
      <c r="F789" s="25">
        <v>48</v>
      </c>
    </row>
    <row r="790" spans="1:6" x14ac:dyDescent="0.2">
      <c r="A790" s="25" t="s">
        <v>8219</v>
      </c>
      <c r="B790" s="25">
        <v>131</v>
      </c>
      <c r="E790" s="25" t="s">
        <v>8221</v>
      </c>
      <c r="F790" s="25">
        <v>2</v>
      </c>
    </row>
    <row r="791" spans="1:6" x14ac:dyDescent="0.2">
      <c r="A791" s="25" t="s">
        <v>8219</v>
      </c>
      <c r="B791" s="25">
        <v>125</v>
      </c>
      <c r="E791" s="25" t="s">
        <v>8221</v>
      </c>
      <c r="F791" s="25">
        <v>2</v>
      </c>
    </row>
    <row r="792" spans="1:6" x14ac:dyDescent="0.2">
      <c r="A792" s="25" t="s">
        <v>8219</v>
      </c>
      <c r="B792" s="25">
        <v>61</v>
      </c>
      <c r="E792" s="25" t="s">
        <v>8221</v>
      </c>
      <c r="F792" s="25">
        <v>1</v>
      </c>
    </row>
    <row r="793" spans="1:6" x14ac:dyDescent="0.2">
      <c r="A793" s="25" t="s">
        <v>8219</v>
      </c>
      <c r="B793" s="25">
        <v>90</v>
      </c>
      <c r="E793" s="25" t="s">
        <v>8221</v>
      </c>
      <c r="F793" s="25">
        <v>17</v>
      </c>
    </row>
    <row r="794" spans="1:6" x14ac:dyDescent="0.2">
      <c r="A794" s="25" t="s">
        <v>8219</v>
      </c>
      <c r="B794" s="25">
        <v>35</v>
      </c>
      <c r="E794" s="25" t="s">
        <v>8221</v>
      </c>
      <c r="F794" s="25">
        <v>0</v>
      </c>
    </row>
    <row r="795" spans="1:6" x14ac:dyDescent="0.2">
      <c r="A795" s="25" t="s">
        <v>8219</v>
      </c>
      <c r="B795" s="25">
        <v>90</v>
      </c>
      <c r="E795" s="25" t="s">
        <v>8221</v>
      </c>
      <c r="F795" s="25">
        <v>11</v>
      </c>
    </row>
    <row r="796" spans="1:6" x14ac:dyDescent="0.2">
      <c r="A796" s="25" t="s">
        <v>8219</v>
      </c>
      <c r="B796" s="25">
        <v>4</v>
      </c>
      <c r="E796" s="25" t="s">
        <v>8221</v>
      </c>
      <c r="F796" s="25">
        <v>95</v>
      </c>
    </row>
    <row r="797" spans="1:6" x14ac:dyDescent="0.2">
      <c r="A797" s="25" t="s">
        <v>8219</v>
      </c>
      <c r="B797" s="25">
        <v>120</v>
      </c>
      <c r="E797" s="25" t="s">
        <v>8221</v>
      </c>
      <c r="F797" s="25">
        <v>13</v>
      </c>
    </row>
    <row r="798" spans="1:6" x14ac:dyDescent="0.2">
      <c r="A798" s="25" t="s">
        <v>8219</v>
      </c>
      <c r="B798" s="25">
        <v>14</v>
      </c>
      <c r="E798" s="25" t="s">
        <v>8221</v>
      </c>
      <c r="F798" s="25">
        <v>2</v>
      </c>
    </row>
    <row r="799" spans="1:6" x14ac:dyDescent="0.2">
      <c r="A799" s="25" t="s">
        <v>8219</v>
      </c>
      <c r="B799" s="25">
        <v>27</v>
      </c>
      <c r="E799" s="25" t="s">
        <v>8221</v>
      </c>
      <c r="F799" s="25">
        <v>2</v>
      </c>
    </row>
    <row r="800" spans="1:6" x14ac:dyDescent="0.2">
      <c r="A800" s="25" t="s">
        <v>8219</v>
      </c>
      <c r="B800" s="25">
        <v>49</v>
      </c>
      <c r="E800" s="25" t="s">
        <v>8221</v>
      </c>
      <c r="F800" s="25">
        <v>3</v>
      </c>
    </row>
    <row r="801" spans="1:6" x14ac:dyDescent="0.2">
      <c r="A801" s="25" t="s">
        <v>8219</v>
      </c>
      <c r="B801" s="25">
        <v>102</v>
      </c>
      <c r="E801" s="25" t="s">
        <v>8221</v>
      </c>
      <c r="F801" s="25">
        <v>0</v>
      </c>
    </row>
    <row r="802" spans="1:6" x14ac:dyDescent="0.2">
      <c r="A802" s="25" t="s">
        <v>8219</v>
      </c>
      <c r="B802" s="25">
        <v>3</v>
      </c>
      <c r="E802" s="25" t="s">
        <v>8221</v>
      </c>
      <c r="F802" s="25">
        <v>0</v>
      </c>
    </row>
    <row r="803" spans="1:6" x14ac:dyDescent="0.2">
      <c r="A803" s="25" t="s">
        <v>8219</v>
      </c>
      <c r="B803" s="25">
        <v>25</v>
      </c>
      <c r="E803" s="25" t="s">
        <v>8221</v>
      </c>
      <c r="F803" s="25">
        <v>0</v>
      </c>
    </row>
    <row r="804" spans="1:6" x14ac:dyDescent="0.2">
      <c r="A804" s="25" t="s">
        <v>8219</v>
      </c>
      <c r="B804" s="25">
        <v>118</v>
      </c>
      <c r="E804" s="25" t="s">
        <v>8221</v>
      </c>
      <c r="F804" s="25">
        <v>2</v>
      </c>
    </row>
    <row r="805" spans="1:6" x14ac:dyDescent="0.2">
      <c r="A805" s="25" t="s">
        <v>8219</v>
      </c>
      <c r="B805" s="25">
        <v>57</v>
      </c>
      <c r="E805" s="25" t="s">
        <v>8221</v>
      </c>
      <c r="F805" s="25">
        <v>24</v>
      </c>
    </row>
    <row r="806" spans="1:6" x14ac:dyDescent="0.2">
      <c r="A806" s="25" t="s">
        <v>8219</v>
      </c>
      <c r="B806" s="25">
        <v>11</v>
      </c>
      <c r="E806" s="25" t="s">
        <v>8221</v>
      </c>
      <c r="F806" s="25">
        <v>25</v>
      </c>
    </row>
    <row r="807" spans="1:6" x14ac:dyDescent="0.2">
      <c r="A807" s="25" t="s">
        <v>8219</v>
      </c>
      <c r="B807" s="25">
        <v>33</v>
      </c>
      <c r="E807" s="25" t="s">
        <v>8221</v>
      </c>
      <c r="F807" s="25">
        <v>3</v>
      </c>
    </row>
    <row r="808" spans="1:6" x14ac:dyDescent="0.2">
      <c r="A808" s="25" t="s">
        <v>8219</v>
      </c>
      <c r="B808" s="25">
        <v>40</v>
      </c>
      <c r="E808" s="25" t="s">
        <v>8221</v>
      </c>
      <c r="F808" s="25">
        <v>41</v>
      </c>
    </row>
    <row r="809" spans="1:6" x14ac:dyDescent="0.2">
      <c r="A809" s="25" t="s">
        <v>8219</v>
      </c>
      <c r="B809" s="25">
        <v>50</v>
      </c>
      <c r="E809" s="25" t="s">
        <v>8221</v>
      </c>
      <c r="F809" s="25">
        <v>2</v>
      </c>
    </row>
    <row r="810" spans="1:6" x14ac:dyDescent="0.2">
      <c r="A810" s="25" t="s">
        <v>8219</v>
      </c>
      <c r="B810" s="25">
        <v>38</v>
      </c>
      <c r="E810" s="25" t="s">
        <v>8221</v>
      </c>
      <c r="F810" s="25">
        <v>4</v>
      </c>
    </row>
    <row r="811" spans="1:6" x14ac:dyDescent="0.2">
      <c r="A811" s="25" t="s">
        <v>8219</v>
      </c>
      <c r="B811" s="25">
        <v>96</v>
      </c>
      <c r="E811" s="25" t="s">
        <v>8221</v>
      </c>
      <c r="F811" s="25">
        <v>99</v>
      </c>
    </row>
    <row r="812" spans="1:6" x14ac:dyDescent="0.2">
      <c r="A812" s="25" t="s">
        <v>8219</v>
      </c>
      <c r="B812" s="25">
        <v>48</v>
      </c>
      <c r="E812" s="25" t="s">
        <v>8221</v>
      </c>
      <c r="F812" s="25">
        <v>4</v>
      </c>
    </row>
    <row r="813" spans="1:6" x14ac:dyDescent="0.2">
      <c r="A813" s="25" t="s">
        <v>8219</v>
      </c>
      <c r="B813" s="25">
        <v>33</v>
      </c>
      <c r="E813" s="25" t="s">
        <v>8221</v>
      </c>
      <c r="F813" s="25">
        <v>4</v>
      </c>
    </row>
    <row r="814" spans="1:6" x14ac:dyDescent="0.2">
      <c r="A814" s="25" t="s">
        <v>8219</v>
      </c>
      <c r="B814" s="25">
        <v>226</v>
      </c>
      <c r="E814" s="25" t="s">
        <v>8221</v>
      </c>
      <c r="F814" s="25">
        <v>38</v>
      </c>
    </row>
    <row r="815" spans="1:6" x14ac:dyDescent="0.2">
      <c r="A815" s="25" t="s">
        <v>8219</v>
      </c>
      <c r="B815" s="25">
        <v>14</v>
      </c>
      <c r="E815" s="25" t="s">
        <v>8221</v>
      </c>
      <c r="F815" s="25">
        <v>285</v>
      </c>
    </row>
    <row r="816" spans="1:6" x14ac:dyDescent="0.2">
      <c r="A816" s="25" t="s">
        <v>8219</v>
      </c>
      <c r="B816" s="25">
        <v>20</v>
      </c>
      <c r="E816" s="25" t="s">
        <v>8221</v>
      </c>
      <c r="F816" s="25">
        <v>1</v>
      </c>
    </row>
    <row r="817" spans="1:6" x14ac:dyDescent="0.2">
      <c r="A817" s="25" t="s">
        <v>8219</v>
      </c>
      <c r="B817" s="25">
        <v>25</v>
      </c>
      <c r="E817" s="25" t="s">
        <v>8221</v>
      </c>
      <c r="F817" s="25">
        <v>42</v>
      </c>
    </row>
    <row r="818" spans="1:6" x14ac:dyDescent="0.2">
      <c r="A818" s="25" t="s">
        <v>8219</v>
      </c>
      <c r="B818" s="25">
        <v>90</v>
      </c>
      <c r="E818" s="25" t="s">
        <v>8221</v>
      </c>
      <c r="F818" s="25">
        <v>26</v>
      </c>
    </row>
    <row r="819" spans="1:6" x14ac:dyDescent="0.2">
      <c r="A819" s="25" t="s">
        <v>8219</v>
      </c>
      <c r="B819" s="25">
        <v>11</v>
      </c>
      <c r="E819" s="25" t="s">
        <v>8221</v>
      </c>
      <c r="F819" s="25">
        <v>2</v>
      </c>
    </row>
    <row r="820" spans="1:6" x14ac:dyDescent="0.2">
      <c r="A820" s="25" t="s">
        <v>8219</v>
      </c>
      <c r="B820" s="25">
        <v>55</v>
      </c>
      <c r="E820" s="25" t="s">
        <v>8221</v>
      </c>
      <c r="F820" s="25">
        <v>4</v>
      </c>
    </row>
    <row r="821" spans="1:6" x14ac:dyDescent="0.2">
      <c r="A821" s="25" t="s">
        <v>8219</v>
      </c>
      <c r="B821" s="25">
        <v>30</v>
      </c>
      <c r="E821" s="25" t="s">
        <v>8221</v>
      </c>
      <c r="F821" s="25">
        <v>6</v>
      </c>
    </row>
    <row r="822" spans="1:6" x14ac:dyDescent="0.2">
      <c r="A822" s="25" t="s">
        <v>8219</v>
      </c>
      <c r="B822" s="25">
        <v>28</v>
      </c>
      <c r="E822" s="25" t="s">
        <v>8221</v>
      </c>
      <c r="F822" s="25">
        <v>70</v>
      </c>
    </row>
    <row r="823" spans="1:6" x14ac:dyDescent="0.2">
      <c r="A823" s="25" t="s">
        <v>8219</v>
      </c>
      <c r="B823" s="25">
        <v>45</v>
      </c>
      <c r="E823" s="25" t="s">
        <v>8221</v>
      </c>
      <c r="F823" s="25">
        <v>9</v>
      </c>
    </row>
    <row r="824" spans="1:6" x14ac:dyDescent="0.2">
      <c r="A824" s="25" t="s">
        <v>8219</v>
      </c>
      <c r="B824" s="25">
        <v>13</v>
      </c>
      <c r="E824" s="25" t="s">
        <v>8221</v>
      </c>
      <c r="F824" s="25">
        <v>8</v>
      </c>
    </row>
    <row r="825" spans="1:6" x14ac:dyDescent="0.2">
      <c r="A825" s="25" t="s">
        <v>8219</v>
      </c>
      <c r="B825" s="25">
        <v>40</v>
      </c>
      <c r="E825" s="25" t="s">
        <v>8221</v>
      </c>
      <c r="F825" s="25">
        <v>105</v>
      </c>
    </row>
    <row r="826" spans="1:6" x14ac:dyDescent="0.2">
      <c r="A826" s="25" t="s">
        <v>8219</v>
      </c>
      <c r="B826" s="25">
        <v>21</v>
      </c>
      <c r="E826" s="25" t="s">
        <v>8221</v>
      </c>
      <c r="F826" s="25">
        <v>12</v>
      </c>
    </row>
    <row r="827" spans="1:6" x14ac:dyDescent="0.2">
      <c r="A827" s="25" t="s">
        <v>8219</v>
      </c>
      <c r="B827" s="25">
        <v>134</v>
      </c>
      <c r="E827" s="25" t="s">
        <v>8221</v>
      </c>
      <c r="F827" s="25">
        <v>0</v>
      </c>
    </row>
    <row r="828" spans="1:6" x14ac:dyDescent="0.2">
      <c r="A828" s="25" t="s">
        <v>8219</v>
      </c>
      <c r="B828" s="25">
        <v>20</v>
      </c>
      <c r="E828" s="25" t="s">
        <v>8221</v>
      </c>
      <c r="F828" s="25">
        <v>16</v>
      </c>
    </row>
    <row r="829" spans="1:6" x14ac:dyDescent="0.2">
      <c r="A829" s="25" t="s">
        <v>8219</v>
      </c>
      <c r="B829" s="25">
        <v>19</v>
      </c>
      <c r="E829" s="25" t="s">
        <v>8221</v>
      </c>
      <c r="F829" s="25">
        <v>7</v>
      </c>
    </row>
    <row r="830" spans="1:6" x14ac:dyDescent="0.2">
      <c r="A830" s="25" t="s">
        <v>8219</v>
      </c>
      <c r="B830" s="25">
        <v>209</v>
      </c>
      <c r="E830" s="25" t="s">
        <v>8221</v>
      </c>
      <c r="F830" s="25">
        <v>4</v>
      </c>
    </row>
    <row r="831" spans="1:6" x14ac:dyDescent="0.2">
      <c r="A831" s="25" t="s">
        <v>8219</v>
      </c>
      <c r="B831" s="25">
        <v>38</v>
      </c>
      <c r="E831" s="25" t="s">
        <v>8221</v>
      </c>
      <c r="F831" s="25">
        <v>1</v>
      </c>
    </row>
    <row r="832" spans="1:6" x14ac:dyDescent="0.2">
      <c r="A832" s="25" t="s">
        <v>8219</v>
      </c>
      <c r="B832" s="25">
        <v>24</v>
      </c>
      <c r="E832" s="25" t="s">
        <v>8221</v>
      </c>
      <c r="F832" s="25">
        <v>28</v>
      </c>
    </row>
    <row r="833" spans="1:6" x14ac:dyDescent="0.2">
      <c r="A833" s="25" t="s">
        <v>8219</v>
      </c>
      <c r="B833" s="25">
        <v>8</v>
      </c>
      <c r="E833" s="25" t="s">
        <v>8221</v>
      </c>
      <c r="F833" s="25">
        <v>1</v>
      </c>
    </row>
    <row r="834" spans="1:6" x14ac:dyDescent="0.2">
      <c r="A834" s="25" t="s">
        <v>8219</v>
      </c>
      <c r="B834" s="25">
        <v>179</v>
      </c>
      <c r="E834" s="25" t="s">
        <v>8221</v>
      </c>
      <c r="F834" s="25">
        <v>1</v>
      </c>
    </row>
    <row r="835" spans="1:6" x14ac:dyDescent="0.2">
      <c r="A835" s="25" t="s">
        <v>8219</v>
      </c>
      <c r="B835" s="25">
        <v>26</v>
      </c>
      <c r="E835" s="25" t="s">
        <v>8221</v>
      </c>
      <c r="F835" s="25">
        <v>5</v>
      </c>
    </row>
    <row r="836" spans="1:6" x14ac:dyDescent="0.2">
      <c r="A836" s="25" t="s">
        <v>8219</v>
      </c>
      <c r="B836" s="25">
        <v>131</v>
      </c>
      <c r="E836" s="25" t="s">
        <v>8221</v>
      </c>
      <c r="F836" s="25">
        <v>3</v>
      </c>
    </row>
    <row r="837" spans="1:6" x14ac:dyDescent="0.2">
      <c r="A837" s="25" t="s">
        <v>8219</v>
      </c>
      <c r="B837" s="25">
        <v>14</v>
      </c>
      <c r="E837" s="25" t="s">
        <v>8221</v>
      </c>
      <c r="F837" s="25">
        <v>2</v>
      </c>
    </row>
    <row r="838" spans="1:6" x14ac:dyDescent="0.2">
      <c r="A838" s="25" t="s">
        <v>8219</v>
      </c>
      <c r="B838" s="25">
        <v>174</v>
      </c>
      <c r="E838" s="25" t="s">
        <v>8221</v>
      </c>
      <c r="F838" s="25">
        <v>0</v>
      </c>
    </row>
    <row r="839" spans="1:6" x14ac:dyDescent="0.2">
      <c r="A839" s="25" t="s">
        <v>8219</v>
      </c>
      <c r="B839" s="25">
        <v>191</v>
      </c>
      <c r="E839" s="25" t="s">
        <v>8221</v>
      </c>
      <c r="F839" s="25">
        <v>0</v>
      </c>
    </row>
    <row r="840" spans="1:6" x14ac:dyDescent="0.2">
      <c r="A840" s="25" t="s">
        <v>8219</v>
      </c>
      <c r="B840" s="25">
        <v>38</v>
      </c>
      <c r="E840" s="25" t="s">
        <v>8221</v>
      </c>
      <c r="F840" s="25">
        <v>3</v>
      </c>
    </row>
    <row r="841" spans="1:6" x14ac:dyDescent="0.2">
      <c r="A841" s="25" t="s">
        <v>8219</v>
      </c>
      <c r="B841" s="25">
        <v>22</v>
      </c>
      <c r="E841" s="25" t="s">
        <v>8221</v>
      </c>
      <c r="F841" s="25">
        <v>0</v>
      </c>
    </row>
    <row r="842" spans="1:6" x14ac:dyDescent="0.2">
      <c r="A842" s="25" t="s">
        <v>8219</v>
      </c>
      <c r="B842" s="25">
        <v>149</v>
      </c>
      <c r="E842" s="25" t="s">
        <v>8221</v>
      </c>
      <c r="F842" s="25">
        <v>0</v>
      </c>
    </row>
    <row r="843" spans="1:6" x14ac:dyDescent="0.2">
      <c r="A843" s="25" t="s">
        <v>8219</v>
      </c>
      <c r="B843" s="25">
        <v>56</v>
      </c>
      <c r="E843" s="25" t="s">
        <v>8221</v>
      </c>
      <c r="F843" s="25">
        <v>3</v>
      </c>
    </row>
    <row r="844" spans="1:6" x14ac:dyDescent="0.2">
      <c r="A844" s="25" t="s">
        <v>8219</v>
      </c>
      <c r="B844" s="25">
        <v>19</v>
      </c>
      <c r="E844" s="25" t="s">
        <v>8221</v>
      </c>
      <c r="F844" s="25">
        <v>7</v>
      </c>
    </row>
    <row r="845" spans="1:6" x14ac:dyDescent="0.2">
      <c r="A845" s="25" t="s">
        <v>8219</v>
      </c>
      <c r="B845" s="25">
        <v>70</v>
      </c>
      <c r="E845" s="25" t="s">
        <v>8221</v>
      </c>
      <c r="F845" s="25">
        <v>25</v>
      </c>
    </row>
    <row r="846" spans="1:6" x14ac:dyDescent="0.2">
      <c r="A846" s="25" t="s">
        <v>8219</v>
      </c>
      <c r="B846" s="25">
        <v>81</v>
      </c>
      <c r="E846" s="25" t="s">
        <v>8221</v>
      </c>
      <c r="F846" s="25">
        <v>10</v>
      </c>
    </row>
    <row r="847" spans="1:6" x14ac:dyDescent="0.2">
      <c r="A847" s="25" t="s">
        <v>8219</v>
      </c>
      <c r="B847" s="25">
        <v>32</v>
      </c>
      <c r="E847" s="25" t="s">
        <v>8221</v>
      </c>
      <c r="F847" s="25">
        <v>3</v>
      </c>
    </row>
    <row r="848" spans="1:6" x14ac:dyDescent="0.2">
      <c r="A848" s="25" t="s">
        <v>8219</v>
      </c>
      <c r="B848" s="25">
        <v>26</v>
      </c>
      <c r="E848" s="25" t="s">
        <v>8221</v>
      </c>
      <c r="F848" s="25">
        <v>5</v>
      </c>
    </row>
    <row r="849" spans="1:6" x14ac:dyDescent="0.2">
      <c r="A849" s="25" t="s">
        <v>8219</v>
      </c>
      <c r="B849" s="25">
        <v>105</v>
      </c>
      <c r="E849" s="25" t="s">
        <v>8221</v>
      </c>
      <c r="F849" s="25">
        <v>5</v>
      </c>
    </row>
    <row r="850" spans="1:6" x14ac:dyDescent="0.2">
      <c r="A850" s="25" t="s">
        <v>8219</v>
      </c>
      <c r="B850" s="25">
        <v>29</v>
      </c>
      <c r="E850" s="25" t="s">
        <v>8221</v>
      </c>
      <c r="F850" s="25">
        <v>27</v>
      </c>
    </row>
    <row r="851" spans="1:6" x14ac:dyDescent="0.2">
      <c r="A851" s="25" t="s">
        <v>8219</v>
      </c>
      <c r="B851" s="25">
        <v>8</v>
      </c>
      <c r="E851" s="25" t="s">
        <v>8221</v>
      </c>
      <c r="F851" s="25">
        <v>2</v>
      </c>
    </row>
    <row r="852" spans="1:6" x14ac:dyDescent="0.2">
      <c r="A852" s="25" t="s">
        <v>8219</v>
      </c>
      <c r="B852" s="25">
        <v>89</v>
      </c>
      <c r="E852" s="25" t="s">
        <v>8221</v>
      </c>
      <c r="F852" s="25">
        <v>236</v>
      </c>
    </row>
    <row r="853" spans="1:6" x14ac:dyDescent="0.2">
      <c r="A853" s="25" t="s">
        <v>8219</v>
      </c>
      <c r="B853" s="25">
        <v>44</v>
      </c>
      <c r="E853" s="25" t="s">
        <v>8221</v>
      </c>
      <c r="F853" s="25">
        <v>1</v>
      </c>
    </row>
    <row r="854" spans="1:6" x14ac:dyDescent="0.2">
      <c r="A854" s="25" t="s">
        <v>8219</v>
      </c>
      <c r="B854" s="25">
        <v>246</v>
      </c>
      <c r="E854" s="25" t="s">
        <v>8221</v>
      </c>
      <c r="F854" s="25">
        <v>12</v>
      </c>
    </row>
    <row r="855" spans="1:6" x14ac:dyDescent="0.2">
      <c r="A855" s="25" t="s">
        <v>8219</v>
      </c>
      <c r="B855" s="25">
        <v>120</v>
      </c>
      <c r="E855" s="25" t="s">
        <v>8221</v>
      </c>
      <c r="F855" s="25">
        <v>4</v>
      </c>
    </row>
    <row r="856" spans="1:6" x14ac:dyDescent="0.2">
      <c r="A856" s="25" t="s">
        <v>8219</v>
      </c>
      <c r="B856" s="25">
        <v>26</v>
      </c>
      <c r="E856" s="25" t="s">
        <v>8221</v>
      </c>
      <c r="F856" s="25">
        <v>3</v>
      </c>
    </row>
    <row r="857" spans="1:6" x14ac:dyDescent="0.2">
      <c r="A857" s="25" t="s">
        <v>8219</v>
      </c>
      <c r="B857" s="25">
        <v>45</v>
      </c>
      <c r="E857" s="25" t="s">
        <v>8221</v>
      </c>
      <c r="F857" s="25">
        <v>99</v>
      </c>
    </row>
    <row r="858" spans="1:6" x14ac:dyDescent="0.2">
      <c r="A858" s="25" t="s">
        <v>8219</v>
      </c>
      <c r="B858" s="25">
        <v>20</v>
      </c>
      <c r="E858" s="25" t="s">
        <v>8221</v>
      </c>
      <c r="F858" s="25">
        <v>3</v>
      </c>
    </row>
    <row r="859" spans="1:6" x14ac:dyDescent="0.2">
      <c r="A859" s="25" t="s">
        <v>8219</v>
      </c>
      <c r="B859" s="25">
        <v>47</v>
      </c>
      <c r="E859" s="25" t="s">
        <v>8221</v>
      </c>
      <c r="F859" s="25">
        <v>3</v>
      </c>
    </row>
    <row r="860" spans="1:6" x14ac:dyDescent="0.2">
      <c r="A860" s="25" t="s">
        <v>8219</v>
      </c>
      <c r="B860" s="25">
        <v>13</v>
      </c>
      <c r="E860" s="25" t="s">
        <v>8221</v>
      </c>
      <c r="F860" s="25">
        <v>22</v>
      </c>
    </row>
    <row r="861" spans="1:6" x14ac:dyDescent="0.2">
      <c r="A861" s="25" t="s">
        <v>8219</v>
      </c>
      <c r="B861" s="25">
        <v>183</v>
      </c>
      <c r="E861" s="25" t="s">
        <v>8221</v>
      </c>
      <c r="F861" s="25">
        <v>4</v>
      </c>
    </row>
    <row r="862" spans="1:6" x14ac:dyDescent="0.2">
      <c r="A862" s="25" t="s">
        <v>8219</v>
      </c>
      <c r="B862" s="25">
        <v>21</v>
      </c>
      <c r="E862" s="25" t="s">
        <v>8221</v>
      </c>
      <c r="F862" s="25">
        <v>534</v>
      </c>
    </row>
    <row r="863" spans="1:6" x14ac:dyDescent="0.2">
      <c r="A863" s="25" t="s">
        <v>8219</v>
      </c>
      <c r="B863" s="25">
        <v>42</v>
      </c>
      <c r="E863" s="25" t="s">
        <v>8221</v>
      </c>
      <c r="F863" s="25">
        <v>12</v>
      </c>
    </row>
    <row r="864" spans="1:6" x14ac:dyDescent="0.2">
      <c r="A864" s="25" t="s">
        <v>8219</v>
      </c>
      <c r="B864" s="25">
        <v>54</v>
      </c>
      <c r="E864" s="25" t="s">
        <v>8221</v>
      </c>
      <c r="F864" s="25">
        <v>56</v>
      </c>
    </row>
    <row r="865" spans="1:6" x14ac:dyDescent="0.2">
      <c r="A865" s="25" t="s">
        <v>8219</v>
      </c>
      <c r="B865" s="25">
        <v>38</v>
      </c>
      <c r="E865" s="25" t="s">
        <v>8221</v>
      </c>
      <c r="F865" s="25">
        <v>11</v>
      </c>
    </row>
    <row r="866" spans="1:6" x14ac:dyDescent="0.2">
      <c r="A866" s="25" t="s">
        <v>8219</v>
      </c>
      <c r="B866" s="25">
        <v>64</v>
      </c>
      <c r="E866" s="25" t="s">
        <v>8221</v>
      </c>
      <c r="F866" s="25">
        <v>0</v>
      </c>
    </row>
    <row r="867" spans="1:6" x14ac:dyDescent="0.2">
      <c r="A867" s="25" t="s">
        <v>8219</v>
      </c>
      <c r="B867" s="25">
        <v>13</v>
      </c>
      <c r="E867" s="25" t="s">
        <v>8221</v>
      </c>
      <c r="F867" s="25">
        <v>12</v>
      </c>
    </row>
    <row r="868" spans="1:6" x14ac:dyDescent="0.2">
      <c r="A868" s="25" t="s">
        <v>8219</v>
      </c>
      <c r="B868" s="25">
        <v>33</v>
      </c>
      <c r="E868" s="25" t="s">
        <v>8221</v>
      </c>
      <c r="F868" s="25">
        <v>5</v>
      </c>
    </row>
    <row r="869" spans="1:6" x14ac:dyDescent="0.2">
      <c r="A869" s="25" t="s">
        <v>8219</v>
      </c>
      <c r="B869" s="25">
        <v>52</v>
      </c>
      <c r="E869" s="25" t="s">
        <v>8221</v>
      </c>
      <c r="F869" s="25">
        <v>24</v>
      </c>
    </row>
    <row r="870" spans="1:6" x14ac:dyDescent="0.2">
      <c r="A870" s="25" t="s">
        <v>8219</v>
      </c>
      <c r="B870" s="25">
        <v>107</v>
      </c>
      <c r="E870" s="25" t="s">
        <v>8221</v>
      </c>
      <c r="F870" s="25">
        <v>89</v>
      </c>
    </row>
    <row r="871" spans="1:6" x14ac:dyDescent="0.2">
      <c r="A871" s="25" t="s">
        <v>8219</v>
      </c>
      <c r="B871" s="25">
        <v>11</v>
      </c>
      <c r="E871" s="25" t="s">
        <v>8221</v>
      </c>
      <c r="F871" s="25">
        <v>1</v>
      </c>
    </row>
    <row r="872" spans="1:6" x14ac:dyDescent="0.2">
      <c r="A872" s="25" t="s">
        <v>8219</v>
      </c>
      <c r="B872" s="25">
        <v>34</v>
      </c>
      <c r="E872" s="25" t="s">
        <v>8221</v>
      </c>
      <c r="F872" s="25">
        <v>55</v>
      </c>
    </row>
    <row r="873" spans="1:6" x14ac:dyDescent="0.2">
      <c r="A873" s="25" t="s">
        <v>8219</v>
      </c>
      <c r="B873" s="25">
        <v>75</v>
      </c>
      <c r="E873" s="25" t="s">
        <v>8221</v>
      </c>
      <c r="F873" s="25">
        <v>2</v>
      </c>
    </row>
    <row r="874" spans="1:6" x14ac:dyDescent="0.2">
      <c r="A874" s="25" t="s">
        <v>8219</v>
      </c>
      <c r="B874" s="25">
        <v>26</v>
      </c>
      <c r="E874" s="25" t="s">
        <v>8221</v>
      </c>
      <c r="F874" s="25">
        <v>0</v>
      </c>
    </row>
    <row r="875" spans="1:6" x14ac:dyDescent="0.2">
      <c r="A875" s="25" t="s">
        <v>8219</v>
      </c>
      <c r="B875" s="25">
        <v>50</v>
      </c>
      <c r="E875" s="25" t="s">
        <v>8221</v>
      </c>
      <c r="F875" s="25">
        <v>4</v>
      </c>
    </row>
    <row r="876" spans="1:6" x14ac:dyDescent="0.2">
      <c r="A876" s="25" t="s">
        <v>8219</v>
      </c>
      <c r="B876" s="25">
        <v>80</v>
      </c>
      <c r="E876" s="25" t="s">
        <v>8221</v>
      </c>
      <c r="F876" s="25">
        <v>6</v>
      </c>
    </row>
    <row r="877" spans="1:6" x14ac:dyDescent="0.2">
      <c r="A877" s="25" t="s">
        <v>8219</v>
      </c>
      <c r="B877" s="25">
        <v>110</v>
      </c>
      <c r="E877" s="25" t="s">
        <v>8221</v>
      </c>
      <c r="F877" s="25">
        <v>4</v>
      </c>
    </row>
    <row r="878" spans="1:6" x14ac:dyDescent="0.2">
      <c r="A878" s="25" t="s">
        <v>8219</v>
      </c>
      <c r="B878" s="25">
        <v>77</v>
      </c>
      <c r="E878" s="25" t="s">
        <v>8221</v>
      </c>
      <c r="F878" s="25">
        <v>4</v>
      </c>
    </row>
    <row r="879" spans="1:6" x14ac:dyDescent="0.2">
      <c r="A879" s="25" t="s">
        <v>8219</v>
      </c>
      <c r="B879" s="25">
        <v>50</v>
      </c>
      <c r="E879" s="25" t="s">
        <v>8221</v>
      </c>
      <c r="F879" s="25">
        <v>2</v>
      </c>
    </row>
    <row r="880" spans="1:6" x14ac:dyDescent="0.2">
      <c r="A880" s="25" t="s">
        <v>8219</v>
      </c>
      <c r="B880" s="25">
        <v>145</v>
      </c>
      <c r="E880" s="25" t="s">
        <v>8221</v>
      </c>
      <c r="F880" s="25">
        <v>5</v>
      </c>
    </row>
    <row r="881" spans="1:6" x14ac:dyDescent="0.2">
      <c r="A881" s="25" t="s">
        <v>8219</v>
      </c>
      <c r="B881" s="25">
        <v>29</v>
      </c>
      <c r="E881" s="25" t="s">
        <v>8221</v>
      </c>
      <c r="F881" s="25">
        <v>83</v>
      </c>
    </row>
    <row r="882" spans="1:6" x14ac:dyDescent="0.2">
      <c r="A882" s="25" t="s">
        <v>8219</v>
      </c>
      <c r="B882" s="25">
        <v>114</v>
      </c>
      <c r="E882" s="25" t="s">
        <v>8221</v>
      </c>
      <c r="F882" s="25">
        <v>57</v>
      </c>
    </row>
    <row r="883" spans="1:6" x14ac:dyDescent="0.2">
      <c r="A883" s="25" t="s">
        <v>8219</v>
      </c>
      <c r="B883" s="25">
        <v>96</v>
      </c>
      <c r="E883" s="25" t="s">
        <v>8221</v>
      </c>
      <c r="F883" s="25">
        <v>311</v>
      </c>
    </row>
    <row r="884" spans="1:6" x14ac:dyDescent="0.2">
      <c r="A884" s="25" t="s">
        <v>8219</v>
      </c>
      <c r="B884" s="25">
        <v>31</v>
      </c>
      <c r="E884" s="25" t="s">
        <v>8221</v>
      </c>
      <c r="F884" s="25">
        <v>2</v>
      </c>
    </row>
    <row r="885" spans="1:6" x14ac:dyDescent="0.2">
      <c r="A885" s="25" t="s">
        <v>8219</v>
      </c>
      <c r="B885" s="25">
        <v>4883</v>
      </c>
      <c r="E885" s="25" t="s">
        <v>8221</v>
      </c>
      <c r="F885" s="25">
        <v>16</v>
      </c>
    </row>
    <row r="886" spans="1:6" x14ac:dyDescent="0.2">
      <c r="A886" s="25" t="s">
        <v>8219</v>
      </c>
      <c r="B886" s="25">
        <v>95</v>
      </c>
      <c r="E886" s="25" t="s">
        <v>8221</v>
      </c>
      <c r="F886" s="25">
        <v>9</v>
      </c>
    </row>
    <row r="887" spans="1:6" x14ac:dyDescent="0.2">
      <c r="A887" s="25" t="s">
        <v>8219</v>
      </c>
      <c r="B887" s="25">
        <v>2478</v>
      </c>
      <c r="E887" s="25" t="s">
        <v>8221</v>
      </c>
      <c r="F887" s="25">
        <v>1</v>
      </c>
    </row>
    <row r="888" spans="1:6" x14ac:dyDescent="0.2">
      <c r="A888" s="25" t="s">
        <v>8219</v>
      </c>
      <c r="B888" s="25">
        <v>1789</v>
      </c>
      <c r="E888" s="25" t="s">
        <v>8221</v>
      </c>
      <c r="F888" s="25">
        <v>12</v>
      </c>
    </row>
    <row r="889" spans="1:6" x14ac:dyDescent="0.2">
      <c r="A889" s="25" t="s">
        <v>8219</v>
      </c>
      <c r="B889" s="25">
        <v>680</v>
      </c>
      <c r="E889" s="25" t="s">
        <v>8221</v>
      </c>
      <c r="F889" s="25">
        <v>0</v>
      </c>
    </row>
    <row r="890" spans="1:6" x14ac:dyDescent="0.2">
      <c r="A890" s="25" t="s">
        <v>8219</v>
      </c>
      <c r="B890" s="25">
        <v>70</v>
      </c>
      <c r="E890" s="25" t="s">
        <v>8221</v>
      </c>
      <c r="F890" s="25">
        <v>20</v>
      </c>
    </row>
    <row r="891" spans="1:6" x14ac:dyDescent="0.2">
      <c r="A891" s="25" t="s">
        <v>8219</v>
      </c>
      <c r="B891" s="25">
        <v>23</v>
      </c>
      <c r="E891" s="25" t="s">
        <v>8221</v>
      </c>
      <c r="F891" s="25">
        <v>16</v>
      </c>
    </row>
    <row r="892" spans="1:6" x14ac:dyDescent="0.2">
      <c r="A892" s="25" t="s">
        <v>8219</v>
      </c>
      <c r="B892" s="25">
        <v>4245</v>
      </c>
      <c r="E892" s="25" t="s">
        <v>8221</v>
      </c>
      <c r="F892" s="25">
        <v>33</v>
      </c>
    </row>
    <row r="893" spans="1:6" x14ac:dyDescent="0.2">
      <c r="A893" s="25" t="s">
        <v>8219</v>
      </c>
      <c r="B893" s="25">
        <v>943</v>
      </c>
      <c r="E893" s="25" t="s">
        <v>8221</v>
      </c>
      <c r="F893" s="25">
        <v>2</v>
      </c>
    </row>
    <row r="894" spans="1:6" x14ac:dyDescent="0.2">
      <c r="A894" s="25" t="s">
        <v>8219</v>
      </c>
      <c r="B894" s="25">
        <v>1876</v>
      </c>
      <c r="E894" s="25" t="s">
        <v>8221</v>
      </c>
      <c r="F894" s="25">
        <v>6</v>
      </c>
    </row>
    <row r="895" spans="1:6" x14ac:dyDescent="0.2">
      <c r="A895" s="25" t="s">
        <v>8219</v>
      </c>
      <c r="B895" s="25">
        <v>834</v>
      </c>
      <c r="E895" s="25" t="s">
        <v>8221</v>
      </c>
      <c r="F895" s="25">
        <v>0</v>
      </c>
    </row>
    <row r="896" spans="1:6" x14ac:dyDescent="0.2">
      <c r="A896" s="25" t="s">
        <v>8219</v>
      </c>
      <c r="B896" s="25">
        <v>682</v>
      </c>
      <c r="E896" s="25" t="s">
        <v>8221</v>
      </c>
      <c r="F896" s="25">
        <v>3</v>
      </c>
    </row>
    <row r="897" spans="1:6" x14ac:dyDescent="0.2">
      <c r="A897" s="25" t="s">
        <v>8219</v>
      </c>
      <c r="B897" s="25">
        <v>147</v>
      </c>
      <c r="E897" s="25" t="s">
        <v>8221</v>
      </c>
      <c r="F897" s="25">
        <v>0</v>
      </c>
    </row>
    <row r="898" spans="1:6" x14ac:dyDescent="0.2">
      <c r="A898" s="25" t="s">
        <v>8219</v>
      </c>
      <c r="B898" s="25">
        <v>415</v>
      </c>
      <c r="E898" s="25" t="s">
        <v>8221</v>
      </c>
      <c r="F898" s="25">
        <v>3</v>
      </c>
    </row>
    <row r="899" spans="1:6" x14ac:dyDescent="0.2">
      <c r="A899" s="25" t="s">
        <v>8219</v>
      </c>
      <c r="B899" s="25">
        <v>290</v>
      </c>
      <c r="E899" s="25" t="s">
        <v>8221</v>
      </c>
      <c r="F899" s="25">
        <v>13</v>
      </c>
    </row>
    <row r="900" spans="1:6" x14ac:dyDescent="0.2">
      <c r="A900" s="25" t="s">
        <v>8219</v>
      </c>
      <c r="B900" s="25">
        <v>365</v>
      </c>
      <c r="E900" s="25" t="s">
        <v>8221</v>
      </c>
      <c r="F900" s="25">
        <v>6</v>
      </c>
    </row>
    <row r="901" spans="1:6" x14ac:dyDescent="0.2">
      <c r="A901" s="25" t="s">
        <v>8219</v>
      </c>
      <c r="B901" s="25">
        <v>660</v>
      </c>
      <c r="E901" s="25" t="s">
        <v>8221</v>
      </c>
      <c r="F901" s="25">
        <v>1</v>
      </c>
    </row>
    <row r="902" spans="1:6" x14ac:dyDescent="0.2">
      <c r="A902" s="25" t="s">
        <v>8219</v>
      </c>
      <c r="B902" s="25">
        <v>1356</v>
      </c>
      <c r="E902" s="25" t="s">
        <v>8221</v>
      </c>
      <c r="F902" s="25">
        <v>0</v>
      </c>
    </row>
    <row r="903" spans="1:6" x14ac:dyDescent="0.2">
      <c r="A903" s="25" t="s">
        <v>8219</v>
      </c>
      <c r="B903" s="25">
        <v>424</v>
      </c>
      <c r="E903" s="25" t="s">
        <v>8221</v>
      </c>
      <c r="F903" s="25">
        <v>5</v>
      </c>
    </row>
    <row r="904" spans="1:6" x14ac:dyDescent="0.2">
      <c r="A904" s="25" t="s">
        <v>8219</v>
      </c>
      <c r="B904" s="25">
        <v>33</v>
      </c>
      <c r="E904" s="25" t="s">
        <v>8221</v>
      </c>
      <c r="F904" s="25">
        <v>0</v>
      </c>
    </row>
    <row r="905" spans="1:6" x14ac:dyDescent="0.2">
      <c r="A905" s="25" t="s">
        <v>8219</v>
      </c>
      <c r="B905" s="25">
        <v>1633</v>
      </c>
      <c r="E905" s="25" t="s">
        <v>8221</v>
      </c>
      <c r="F905" s="25">
        <v>36</v>
      </c>
    </row>
    <row r="906" spans="1:6" x14ac:dyDescent="0.2">
      <c r="A906" s="25" t="s">
        <v>8219</v>
      </c>
      <c r="B906" s="25">
        <v>306</v>
      </c>
      <c r="E906" s="25" t="s">
        <v>8221</v>
      </c>
      <c r="F906" s="25">
        <v>1</v>
      </c>
    </row>
    <row r="907" spans="1:6" x14ac:dyDescent="0.2">
      <c r="A907" s="25" t="s">
        <v>8219</v>
      </c>
      <c r="B907" s="25">
        <v>205</v>
      </c>
      <c r="E907" s="25" t="s">
        <v>8221</v>
      </c>
      <c r="F907" s="25">
        <v>1</v>
      </c>
    </row>
    <row r="908" spans="1:6" x14ac:dyDescent="0.2">
      <c r="A908" s="25" t="s">
        <v>8219</v>
      </c>
      <c r="B908" s="25">
        <v>1281</v>
      </c>
      <c r="E908" s="25" t="s">
        <v>8221</v>
      </c>
      <c r="F908" s="25">
        <v>1</v>
      </c>
    </row>
    <row r="909" spans="1:6" x14ac:dyDescent="0.2">
      <c r="A909" s="25" t="s">
        <v>8219</v>
      </c>
      <c r="B909" s="25">
        <v>103</v>
      </c>
      <c r="E909" s="25" t="s">
        <v>8221</v>
      </c>
      <c r="F909" s="25">
        <v>9</v>
      </c>
    </row>
    <row r="910" spans="1:6" x14ac:dyDescent="0.2">
      <c r="A910" s="25" t="s">
        <v>8219</v>
      </c>
      <c r="B910" s="25">
        <v>1513</v>
      </c>
      <c r="E910" s="25" t="s">
        <v>8221</v>
      </c>
      <c r="F910" s="25">
        <v>1</v>
      </c>
    </row>
    <row r="911" spans="1:6" x14ac:dyDescent="0.2">
      <c r="A911" s="25" t="s">
        <v>8219</v>
      </c>
      <c r="B911" s="25">
        <v>405</v>
      </c>
      <c r="E911" s="25" t="s">
        <v>8221</v>
      </c>
      <c r="F911" s="25">
        <v>0</v>
      </c>
    </row>
    <row r="912" spans="1:6" x14ac:dyDescent="0.2">
      <c r="A912" s="25" t="s">
        <v>8219</v>
      </c>
      <c r="B912" s="25">
        <v>510</v>
      </c>
      <c r="E912" s="25" t="s">
        <v>8221</v>
      </c>
      <c r="F912" s="25">
        <v>1</v>
      </c>
    </row>
    <row r="913" spans="1:6" x14ac:dyDescent="0.2">
      <c r="A913" s="25" t="s">
        <v>8219</v>
      </c>
      <c r="B913" s="25">
        <v>1887</v>
      </c>
      <c r="E913" s="25" t="s">
        <v>8221</v>
      </c>
      <c r="F913" s="25">
        <v>1</v>
      </c>
    </row>
    <row r="914" spans="1:6" x14ac:dyDescent="0.2">
      <c r="A914" s="25" t="s">
        <v>8219</v>
      </c>
      <c r="B914" s="25">
        <v>701</v>
      </c>
      <c r="E914" s="25" t="s">
        <v>8221</v>
      </c>
      <c r="F914" s="25">
        <v>4</v>
      </c>
    </row>
    <row r="915" spans="1:6" x14ac:dyDescent="0.2">
      <c r="A915" s="25" t="s">
        <v>8219</v>
      </c>
      <c r="B915" s="25">
        <v>3863</v>
      </c>
      <c r="E915" s="25" t="s">
        <v>8221</v>
      </c>
      <c r="F915" s="25">
        <v>2</v>
      </c>
    </row>
    <row r="916" spans="1:6" x14ac:dyDescent="0.2">
      <c r="A916" s="25" t="s">
        <v>8219</v>
      </c>
      <c r="B916" s="25">
        <v>238</v>
      </c>
      <c r="E916" s="25" t="s">
        <v>8221</v>
      </c>
      <c r="F916" s="25">
        <v>2</v>
      </c>
    </row>
    <row r="917" spans="1:6" x14ac:dyDescent="0.2">
      <c r="A917" s="25" t="s">
        <v>8219</v>
      </c>
      <c r="B917" s="25">
        <v>2051</v>
      </c>
      <c r="E917" s="25" t="s">
        <v>8221</v>
      </c>
      <c r="F917" s="25">
        <v>2</v>
      </c>
    </row>
    <row r="918" spans="1:6" x14ac:dyDescent="0.2">
      <c r="A918" s="25" t="s">
        <v>8219</v>
      </c>
      <c r="B918" s="25">
        <v>402</v>
      </c>
      <c r="E918" s="25" t="s">
        <v>8221</v>
      </c>
      <c r="F918" s="25">
        <v>0</v>
      </c>
    </row>
    <row r="919" spans="1:6" x14ac:dyDescent="0.2">
      <c r="A919" s="25" t="s">
        <v>8219</v>
      </c>
      <c r="B919" s="25">
        <v>253</v>
      </c>
      <c r="E919" s="25" t="s">
        <v>8221</v>
      </c>
      <c r="F919" s="25">
        <v>2</v>
      </c>
    </row>
    <row r="920" spans="1:6" x14ac:dyDescent="0.2">
      <c r="A920" s="25" t="s">
        <v>8219</v>
      </c>
      <c r="B920" s="25">
        <v>473</v>
      </c>
      <c r="E920" s="25" t="s">
        <v>8221</v>
      </c>
      <c r="F920" s="25">
        <v>4</v>
      </c>
    </row>
    <row r="921" spans="1:6" x14ac:dyDescent="0.2">
      <c r="A921" s="25" t="s">
        <v>8219</v>
      </c>
      <c r="B921" s="25">
        <v>821</v>
      </c>
      <c r="E921" s="25" t="s">
        <v>8221</v>
      </c>
      <c r="F921" s="25">
        <v>2</v>
      </c>
    </row>
    <row r="922" spans="1:6" x14ac:dyDescent="0.2">
      <c r="A922" s="25" t="s">
        <v>8219</v>
      </c>
      <c r="B922" s="25">
        <v>388</v>
      </c>
      <c r="E922" s="25" t="s">
        <v>8221</v>
      </c>
      <c r="F922" s="25">
        <v>0</v>
      </c>
    </row>
    <row r="923" spans="1:6" x14ac:dyDescent="0.2">
      <c r="A923" s="25" t="s">
        <v>8219</v>
      </c>
      <c r="B923" s="25">
        <v>813</v>
      </c>
      <c r="E923" s="25" t="s">
        <v>8221</v>
      </c>
      <c r="F923" s="25">
        <v>1</v>
      </c>
    </row>
    <row r="924" spans="1:6" x14ac:dyDescent="0.2">
      <c r="A924" s="25" t="s">
        <v>8219</v>
      </c>
      <c r="B924" s="25">
        <v>1945</v>
      </c>
      <c r="E924" s="25" t="s">
        <v>8221</v>
      </c>
      <c r="F924" s="25">
        <v>0</v>
      </c>
    </row>
    <row r="925" spans="1:6" x14ac:dyDescent="0.2">
      <c r="A925" s="25" t="s">
        <v>8219</v>
      </c>
      <c r="B925" s="25">
        <v>1637</v>
      </c>
      <c r="E925" s="25" t="s">
        <v>8221</v>
      </c>
      <c r="F925" s="25">
        <v>2</v>
      </c>
    </row>
    <row r="926" spans="1:6" x14ac:dyDescent="0.2">
      <c r="A926" s="25" t="s">
        <v>8219</v>
      </c>
      <c r="B926" s="25">
        <v>1375</v>
      </c>
      <c r="E926" s="25" t="s">
        <v>8221</v>
      </c>
      <c r="F926" s="25">
        <v>7</v>
      </c>
    </row>
    <row r="927" spans="1:6" x14ac:dyDescent="0.2">
      <c r="A927" s="25" t="s">
        <v>8219</v>
      </c>
      <c r="B927" s="25">
        <v>17</v>
      </c>
      <c r="E927" s="25" t="s">
        <v>8221</v>
      </c>
      <c r="F927" s="25">
        <v>5</v>
      </c>
    </row>
    <row r="928" spans="1:6" x14ac:dyDescent="0.2">
      <c r="A928" s="25" t="s">
        <v>8219</v>
      </c>
      <c r="B928" s="25">
        <v>354</v>
      </c>
      <c r="E928" s="25" t="s">
        <v>8221</v>
      </c>
      <c r="F928" s="25">
        <v>0</v>
      </c>
    </row>
    <row r="929" spans="1:6" x14ac:dyDescent="0.2">
      <c r="A929" s="25" t="s">
        <v>8219</v>
      </c>
      <c r="B929" s="25">
        <v>191</v>
      </c>
      <c r="E929" s="25" t="s">
        <v>8221</v>
      </c>
      <c r="F929" s="25">
        <v>0</v>
      </c>
    </row>
    <row r="930" spans="1:6" x14ac:dyDescent="0.2">
      <c r="A930" s="25" t="s">
        <v>8219</v>
      </c>
      <c r="B930" s="25">
        <v>303</v>
      </c>
      <c r="E930" s="25" t="s">
        <v>8221</v>
      </c>
      <c r="F930" s="25">
        <v>0</v>
      </c>
    </row>
    <row r="931" spans="1:6" x14ac:dyDescent="0.2">
      <c r="A931" s="25" t="s">
        <v>8219</v>
      </c>
      <c r="B931" s="25">
        <v>137</v>
      </c>
      <c r="E931" s="25" t="s">
        <v>8221</v>
      </c>
      <c r="F931" s="25">
        <v>2</v>
      </c>
    </row>
    <row r="932" spans="1:6" x14ac:dyDescent="0.2">
      <c r="A932" s="25" t="s">
        <v>8219</v>
      </c>
      <c r="B932" s="25">
        <v>41</v>
      </c>
      <c r="E932" s="25" t="s">
        <v>8221</v>
      </c>
      <c r="F932" s="25">
        <v>0</v>
      </c>
    </row>
    <row r="933" spans="1:6" x14ac:dyDescent="0.2">
      <c r="A933" s="25" t="s">
        <v>8219</v>
      </c>
      <c r="B933" s="25">
        <v>398</v>
      </c>
      <c r="E933" s="25" t="s">
        <v>8221</v>
      </c>
      <c r="F933" s="25">
        <v>0</v>
      </c>
    </row>
    <row r="934" spans="1:6" x14ac:dyDescent="0.2">
      <c r="A934" s="25" t="s">
        <v>8219</v>
      </c>
      <c r="B934" s="25">
        <v>1737</v>
      </c>
      <c r="E934" s="25" t="s">
        <v>8221</v>
      </c>
      <c r="F934" s="25">
        <v>28</v>
      </c>
    </row>
    <row r="935" spans="1:6" x14ac:dyDescent="0.2">
      <c r="A935" s="25" t="s">
        <v>8219</v>
      </c>
      <c r="B935" s="25">
        <v>971</v>
      </c>
      <c r="E935" s="25" t="s">
        <v>8221</v>
      </c>
      <c r="F935" s="25">
        <v>2</v>
      </c>
    </row>
    <row r="936" spans="1:6" x14ac:dyDescent="0.2">
      <c r="A936" s="25" t="s">
        <v>8219</v>
      </c>
      <c r="B936" s="25">
        <v>183</v>
      </c>
      <c r="E936" s="25" t="s">
        <v>8221</v>
      </c>
      <c r="F936" s="25">
        <v>0</v>
      </c>
    </row>
    <row r="937" spans="1:6" x14ac:dyDescent="0.2">
      <c r="A937" s="25" t="s">
        <v>8219</v>
      </c>
      <c r="B937" s="25">
        <v>4562</v>
      </c>
      <c r="E937" s="25" t="s">
        <v>8221</v>
      </c>
      <c r="F937" s="25">
        <v>0</v>
      </c>
    </row>
    <row r="938" spans="1:6" x14ac:dyDescent="0.2">
      <c r="A938" s="25" t="s">
        <v>8219</v>
      </c>
      <c r="B938" s="25">
        <v>26457</v>
      </c>
      <c r="E938" s="25" t="s">
        <v>8221</v>
      </c>
      <c r="F938" s="25">
        <v>0</v>
      </c>
    </row>
    <row r="939" spans="1:6" x14ac:dyDescent="0.2">
      <c r="A939" s="25" t="s">
        <v>8219</v>
      </c>
      <c r="B939" s="25">
        <v>162</v>
      </c>
      <c r="E939" s="25" t="s">
        <v>8221</v>
      </c>
      <c r="F939" s="25">
        <v>4</v>
      </c>
    </row>
    <row r="940" spans="1:6" x14ac:dyDescent="0.2">
      <c r="A940" s="25" t="s">
        <v>8219</v>
      </c>
      <c r="B940" s="25">
        <v>479</v>
      </c>
      <c r="E940" s="25" t="s">
        <v>8221</v>
      </c>
      <c r="F940" s="25">
        <v>12</v>
      </c>
    </row>
    <row r="941" spans="1:6" x14ac:dyDescent="0.2">
      <c r="A941" s="25" t="s">
        <v>8219</v>
      </c>
      <c r="B941" s="25">
        <v>426</v>
      </c>
      <c r="E941" s="25" t="s">
        <v>8221</v>
      </c>
      <c r="F941" s="25">
        <v>0</v>
      </c>
    </row>
    <row r="942" spans="1:6" x14ac:dyDescent="0.2">
      <c r="A942" s="25" t="s">
        <v>8219</v>
      </c>
      <c r="B942" s="25">
        <v>450</v>
      </c>
      <c r="E942" s="25" t="s">
        <v>8221</v>
      </c>
      <c r="F942" s="25">
        <v>33</v>
      </c>
    </row>
    <row r="943" spans="1:6" x14ac:dyDescent="0.2">
      <c r="A943" s="25" t="s">
        <v>8219</v>
      </c>
      <c r="B943" s="25">
        <v>1780</v>
      </c>
      <c r="E943" s="25" t="s">
        <v>8221</v>
      </c>
      <c r="F943" s="25">
        <v>0</v>
      </c>
    </row>
    <row r="944" spans="1:6" x14ac:dyDescent="0.2">
      <c r="A944" s="25" t="s">
        <v>8219</v>
      </c>
      <c r="B944" s="25">
        <v>122</v>
      </c>
      <c r="E944" s="25" t="s">
        <v>8221</v>
      </c>
      <c r="F944" s="25">
        <v>4</v>
      </c>
    </row>
    <row r="945" spans="1:6" x14ac:dyDescent="0.2">
      <c r="A945" s="25" t="s">
        <v>8219</v>
      </c>
      <c r="B945" s="25">
        <v>95</v>
      </c>
      <c r="E945" s="25" t="s">
        <v>8221</v>
      </c>
      <c r="F945" s="25">
        <v>0</v>
      </c>
    </row>
    <row r="946" spans="1:6" x14ac:dyDescent="0.2">
      <c r="A946" s="25" t="s">
        <v>8219</v>
      </c>
      <c r="B946" s="25">
        <v>325</v>
      </c>
      <c r="E946" s="25" t="s">
        <v>8221</v>
      </c>
      <c r="F946" s="25">
        <v>11</v>
      </c>
    </row>
    <row r="947" spans="1:6" x14ac:dyDescent="0.2">
      <c r="A947" s="25" t="s">
        <v>8219</v>
      </c>
      <c r="B947" s="25">
        <v>353</v>
      </c>
      <c r="E947" s="25" t="s">
        <v>8221</v>
      </c>
      <c r="F947" s="25">
        <v>1</v>
      </c>
    </row>
    <row r="948" spans="1:6" x14ac:dyDescent="0.2">
      <c r="A948" s="25" t="s">
        <v>8219</v>
      </c>
      <c r="B948" s="25">
        <v>105</v>
      </c>
      <c r="E948" s="25" t="s">
        <v>8221</v>
      </c>
      <c r="F948" s="25">
        <v>5</v>
      </c>
    </row>
    <row r="949" spans="1:6" x14ac:dyDescent="0.2">
      <c r="A949" s="25" t="s">
        <v>8219</v>
      </c>
      <c r="B949" s="25">
        <v>729</v>
      </c>
      <c r="E949" s="25" t="s">
        <v>8221</v>
      </c>
      <c r="F949" s="25">
        <v>0</v>
      </c>
    </row>
    <row r="950" spans="1:6" x14ac:dyDescent="0.2">
      <c r="A950" s="25" t="s">
        <v>8219</v>
      </c>
      <c r="B950" s="25">
        <v>454</v>
      </c>
      <c r="E950" s="25" t="s">
        <v>8221</v>
      </c>
      <c r="F950" s="25">
        <v>1</v>
      </c>
    </row>
    <row r="951" spans="1:6" x14ac:dyDescent="0.2">
      <c r="A951" s="25" t="s">
        <v>8219</v>
      </c>
      <c r="B951" s="25">
        <v>539</v>
      </c>
      <c r="E951" s="25" t="s">
        <v>8221</v>
      </c>
      <c r="F951" s="25">
        <v>1</v>
      </c>
    </row>
    <row r="952" spans="1:6" x14ac:dyDescent="0.2">
      <c r="A952" s="25" t="s">
        <v>8219</v>
      </c>
      <c r="B952" s="25">
        <v>79</v>
      </c>
      <c r="E952" s="25" t="s">
        <v>8221</v>
      </c>
      <c r="F952" s="25">
        <v>6</v>
      </c>
    </row>
    <row r="953" spans="1:6" x14ac:dyDescent="0.2">
      <c r="A953" s="25" t="s">
        <v>8219</v>
      </c>
      <c r="B953" s="25">
        <v>94</v>
      </c>
      <c r="E953" s="25" t="s">
        <v>8221</v>
      </c>
      <c r="F953" s="25">
        <v>8</v>
      </c>
    </row>
    <row r="954" spans="1:6" x14ac:dyDescent="0.2">
      <c r="A954" s="25" t="s">
        <v>8219</v>
      </c>
      <c r="B954" s="25">
        <v>625</v>
      </c>
      <c r="E954" s="25" t="s">
        <v>8221</v>
      </c>
      <c r="F954" s="25">
        <v>1</v>
      </c>
    </row>
    <row r="955" spans="1:6" x14ac:dyDescent="0.2">
      <c r="A955" s="25" t="s">
        <v>8219</v>
      </c>
      <c r="B955" s="25">
        <v>508</v>
      </c>
      <c r="E955" s="25" t="s">
        <v>8221</v>
      </c>
      <c r="F955" s="25">
        <v>0</v>
      </c>
    </row>
    <row r="956" spans="1:6" x14ac:dyDescent="0.2">
      <c r="A956" s="25" t="s">
        <v>8219</v>
      </c>
      <c r="B956" s="25">
        <v>531</v>
      </c>
      <c r="E956" s="25" t="s">
        <v>8221</v>
      </c>
      <c r="F956" s="25">
        <v>2</v>
      </c>
    </row>
    <row r="957" spans="1:6" x14ac:dyDescent="0.2">
      <c r="A957" s="25" t="s">
        <v>8219</v>
      </c>
      <c r="B957" s="25">
        <v>158</v>
      </c>
      <c r="E957" s="25" t="s">
        <v>8221</v>
      </c>
      <c r="F957" s="25">
        <v>1</v>
      </c>
    </row>
    <row r="958" spans="1:6" x14ac:dyDescent="0.2">
      <c r="A958" s="25" t="s">
        <v>8219</v>
      </c>
      <c r="B958" s="25">
        <v>508</v>
      </c>
      <c r="E958" s="25" t="s">
        <v>8221</v>
      </c>
      <c r="F958" s="25">
        <v>0</v>
      </c>
    </row>
    <row r="959" spans="1:6" x14ac:dyDescent="0.2">
      <c r="A959" s="25" t="s">
        <v>8219</v>
      </c>
      <c r="B959" s="25">
        <v>644</v>
      </c>
      <c r="E959" s="25" t="s">
        <v>8221</v>
      </c>
      <c r="F959" s="25">
        <v>1</v>
      </c>
    </row>
    <row r="960" spans="1:6" x14ac:dyDescent="0.2">
      <c r="A960" s="25" t="s">
        <v>8219</v>
      </c>
      <c r="B960" s="25">
        <v>848</v>
      </c>
      <c r="E960" s="25" t="s">
        <v>8221</v>
      </c>
      <c r="F960" s="25">
        <v>19</v>
      </c>
    </row>
    <row r="961" spans="1:6" x14ac:dyDescent="0.2">
      <c r="A961" s="25" t="s">
        <v>8219</v>
      </c>
      <c r="B961" s="25">
        <v>429</v>
      </c>
      <c r="E961" s="25" t="s">
        <v>8221</v>
      </c>
      <c r="F961" s="25">
        <v>27</v>
      </c>
    </row>
    <row r="962" spans="1:6" x14ac:dyDescent="0.2">
      <c r="A962" s="25" t="s">
        <v>8219</v>
      </c>
      <c r="B962" s="25">
        <v>204</v>
      </c>
      <c r="E962" s="25" t="s">
        <v>8221</v>
      </c>
      <c r="F962" s="25">
        <v>7</v>
      </c>
    </row>
    <row r="963" spans="1:6" x14ac:dyDescent="0.2">
      <c r="A963" s="25" t="s">
        <v>8219</v>
      </c>
      <c r="B963" s="25">
        <v>379</v>
      </c>
      <c r="E963" s="25" t="s">
        <v>8221</v>
      </c>
      <c r="F963" s="25">
        <v>14</v>
      </c>
    </row>
    <row r="964" spans="1:6" x14ac:dyDescent="0.2">
      <c r="A964" s="25" t="s">
        <v>8219</v>
      </c>
      <c r="B964" s="25">
        <v>271</v>
      </c>
      <c r="E964" s="25" t="s">
        <v>8221</v>
      </c>
      <c r="F964" s="25">
        <v>5</v>
      </c>
    </row>
    <row r="965" spans="1:6" x14ac:dyDescent="0.2">
      <c r="A965" s="25" t="s">
        <v>8219</v>
      </c>
      <c r="B965" s="25">
        <v>120</v>
      </c>
      <c r="E965" s="25" t="s">
        <v>8221</v>
      </c>
      <c r="F965" s="25">
        <v>30</v>
      </c>
    </row>
    <row r="966" spans="1:6" x14ac:dyDescent="0.2">
      <c r="A966" s="25" t="s">
        <v>8219</v>
      </c>
      <c r="B966" s="25">
        <v>140</v>
      </c>
      <c r="E966" s="25" t="s">
        <v>8221</v>
      </c>
      <c r="F966" s="25">
        <v>1</v>
      </c>
    </row>
    <row r="967" spans="1:6" x14ac:dyDescent="0.2">
      <c r="A967" s="25" t="s">
        <v>8219</v>
      </c>
      <c r="B967" s="25">
        <v>193</v>
      </c>
      <c r="E967" s="25" t="s">
        <v>8221</v>
      </c>
      <c r="F967" s="25">
        <v>0</v>
      </c>
    </row>
    <row r="968" spans="1:6" x14ac:dyDescent="0.2">
      <c r="A968" s="25" t="s">
        <v>8219</v>
      </c>
      <c r="B968" s="25">
        <v>180</v>
      </c>
      <c r="E968" s="25" t="s">
        <v>8221</v>
      </c>
      <c r="F968" s="25">
        <v>60</v>
      </c>
    </row>
    <row r="969" spans="1:6" x14ac:dyDescent="0.2">
      <c r="A969" s="25" t="s">
        <v>8219</v>
      </c>
      <c r="B969" s="25">
        <v>263</v>
      </c>
      <c r="E969" s="25" t="s">
        <v>8221</v>
      </c>
      <c r="F969" s="25">
        <v>84</v>
      </c>
    </row>
    <row r="970" spans="1:6" x14ac:dyDescent="0.2">
      <c r="A970" s="25" t="s">
        <v>8219</v>
      </c>
      <c r="B970" s="25">
        <v>217</v>
      </c>
      <c r="E970" s="25" t="s">
        <v>8221</v>
      </c>
      <c r="F970" s="25">
        <v>47</v>
      </c>
    </row>
    <row r="971" spans="1:6" x14ac:dyDescent="0.2">
      <c r="A971" s="25" t="s">
        <v>8219</v>
      </c>
      <c r="B971" s="25">
        <v>443</v>
      </c>
      <c r="E971" s="25" t="s">
        <v>8221</v>
      </c>
      <c r="F971" s="25">
        <v>66</v>
      </c>
    </row>
    <row r="972" spans="1:6" x14ac:dyDescent="0.2">
      <c r="A972" s="25" t="s">
        <v>8219</v>
      </c>
      <c r="B972" s="25">
        <v>1373</v>
      </c>
      <c r="E972" s="25" t="s">
        <v>8221</v>
      </c>
      <c r="F972" s="25">
        <v>171</v>
      </c>
    </row>
    <row r="973" spans="1:6" x14ac:dyDescent="0.2">
      <c r="A973" s="25" t="s">
        <v>8219</v>
      </c>
      <c r="B973" s="25">
        <v>742</v>
      </c>
      <c r="E973" s="25" t="s">
        <v>8221</v>
      </c>
      <c r="F973" s="25">
        <v>29</v>
      </c>
    </row>
    <row r="974" spans="1:6" x14ac:dyDescent="0.2">
      <c r="A974" s="25" t="s">
        <v>8219</v>
      </c>
      <c r="B974" s="25">
        <v>170</v>
      </c>
      <c r="E974" s="25" t="s">
        <v>8221</v>
      </c>
      <c r="F974" s="25">
        <v>9</v>
      </c>
    </row>
    <row r="975" spans="1:6" x14ac:dyDescent="0.2">
      <c r="A975" s="25" t="s">
        <v>8219</v>
      </c>
      <c r="B975" s="25">
        <v>242</v>
      </c>
      <c r="E975" s="25" t="s">
        <v>8221</v>
      </c>
      <c r="F975" s="25">
        <v>27</v>
      </c>
    </row>
    <row r="976" spans="1:6" x14ac:dyDescent="0.2">
      <c r="A976" s="25" t="s">
        <v>8219</v>
      </c>
      <c r="B976" s="25">
        <v>541</v>
      </c>
      <c r="E976" s="25" t="s">
        <v>8221</v>
      </c>
      <c r="F976" s="25">
        <v>2</v>
      </c>
    </row>
    <row r="977" spans="1:6" x14ac:dyDescent="0.2">
      <c r="A977" s="25" t="s">
        <v>8219</v>
      </c>
      <c r="B977" s="25">
        <v>121</v>
      </c>
      <c r="E977" s="25" t="s">
        <v>8221</v>
      </c>
      <c r="F977" s="25">
        <v>3</v>
      </c>
    </row>
    <row r="978" spans="1:6" x14ac:dyDescent="0.2">
      <c r="A978" s="25" t="s">
        <v>8219</v>
      </c>
      <c r="B978" s="25">
        <v>621</v>
      </c>
      <c r="E978" s="25" t="s">
        <v>8221</v>
      </c>
      <c r="F978" s="25">
        <v>4</v>
      </c>
    </row>
    <row r="979" spans="1:6" x14ac:dyDescent="0.2">
      <c r="A979" s="25" t="s">
        <v>8219</v>
      </c>
      <c r="B979" s="25">
        <v>101</v>
      </c>
      <c r="E979" s="25" t="s">
        <v>8221</v>
      </c>
      <c r="F979" s="25">
        <v>2</v>
      </c>
    </row>
    <row r="980" spans="1:6" x14ac:dyDescent="0.2">
      <c r="A980" s="25" t="s">
        <v>8219</v>
      </c>
      <c r="B980" s="25">
        <v>554</v>
      </c>
      <c r="E980" s="25" t="s">
        <v>8221</v>
      </c>
      <c r="F980" s="25">
        <v>20</v>
      </c>
    </row>
    <row r="981" spans="1:6" x14ac:dyDescent="0.2">
      <c r="A981" s="25" t="s">
        <v>8219</v>
      </c>
      <c r="B981" s="25">
        <v>666</v>
      </c>
      <c r="E981" s="25" t="s">
        <v>8221</v>
      </c>
      <c r="F981" s="25">
        <v>3</v>
      </c>
    </row>
    <row r="982" spans="1:6" x14ac:dyDescent="0.2">
      <c r="A982" s="25" t="s">
        <v>8219</v>
      </c>
      <c r="B982" s="25">
        <v>410</v>
      </c>
      <c r="E982" s="25" t="s">
        <v>8221</v>
      </c>
      <c r="F982" s="25">
        <v>4</v>
      </c>
    </row>
    <row r="983" spans="1:6" x14ac:dyDescent="0.2">
      <c r="A983" s="25" t="s">
        <v>8219</v>
      </c>
      <c r="B983" s="25">
        <v>375</v>
      </c>
      <c r="E983" s="25" t="s">
        <v>8221</v>
      </c>
      <c r="F983" s="25">
        <v>1</v>
      </c>
    </row>
    <row r="984" spans="1:6" x14ac:dyDescent="0.2">
      <c r="A984" s="25" t="s">
        <v>8219</v>
      </c>
      <c r="B984" s="25">
        <v>1364</v>
      </c>
      <c r="E984" s="25" t="s">
        <v>8221</v>
      </c>
      <c r="F984" s="25">
        <v>0</v>
      </c>
    </row>
    <row r="985" spans="1:6" x14ac:dyDescent="0.2">
      <c r="A985" s="25" t="s">
        <v>8219</v>
      </c>
      <c r="B985" s="25">
        <v>35</v>
      </c>
      <c r="E985" s="25" t="s">
        <v>8221</v>
      </c>
      <c r="F985" s="25">
        <v>0</v>
      </c>
    </row>
    <row r="986" spans="1:6" x14ac:dyDescent="0.2">
      <c r="A986" s="25" t="s">
        <v>8219</v>
      </c>
      <c r="B986" s="25">
        <v>203</v>
      </c>
      <c r="E986" s="25" t="s">
        <v>8221</v>
      </c>
      <c r="F986" s="25">
        <v>14</v>
      </c>
    </row>
    <row r="987" spans="1:6" x14ac:dyDescent="0.2">
      <c r="A987" s="25" t="s">
        <v>8219</v>
      </c>
      <c r="B987" s="25">
        <v>49</v>
      </c>
      <c r="E987" s="25" t="s">
        <v>8221</v>
      </c>
      <c r="F987" s="25">
        <v>1</v>
      </c>
    </row>
    <row r="988" spans="1:6" x14ac:dyDescent="0.2">
      <c r="A988" s="25" t="s">
        <v>8219</v>
      </c>
      <c r="B988" s="25">
        <v>5812</v>
      </c>
      <c r="E988" s="25" t="s">
        <v>8221</v>
      </c>
      <c r="F988" s="25">
        <v>118</v>
      </c>
    </row>
    <row r="989" spans="1:6" x14ac:dyDescent="0.2">
      <c r="A989" s="25" t="s">
        <v>8219</v>
      </c>
      <c r="B989" s="25">
        <v>1556</v>
      </c>
      <c r="E989" s="25" t="s">
        <v>8221</v>
      </c>
      <c r="F989" s="25">
        <v>2</v>
      </c>
    </row>
    <row r="990" spans="1:6" x14ac:dyDescent="0.2">
      <c r="A990" s="25" t="s">
        <v>8219</v>
      </c>
      <c r="B990" s="25">
        <v>65</v>
      </c>
      <c r="E990" s="25" t="s">
        <v>8221</v>
      </c>
      <c r="F990" s="25">
        <v>1</v>
      </c>
    </row>
    <row r="991" spans="1:6" x14ac:dyDescent="0.2">
      <c r="A991" s="25" t="s">
        <v>8219</v>
      </c>
      <c r="B991" s="25">
        <v>10</v>
      </c>
      <c r="E991" s="25" t="s">
        <v>8221</v>
      </c>
      <c r="F991" s="25">
        <v>3</v>
      </c>
    </row>
    <row r="992" spans="1:6" x14ac:dyDescent="0.2">
      <c r="A992" s="25" t="s">
        <v>8219</v>
      </c>
      <c r="B992" s="25">
        <v>76</v>
      </c>
      <c r="E992" s="25" t="s">
        <v>8221</v>
      </c>
      <c r="F992" s="25">
        <v>1</v>
      </c>
    </row>
    <row r="993" spans="1:6" x14ac:dyDescent="0.2">
      <c r="A993" s="25" t="s">
        <v>8219</v>
      </c>
      <c r="B993" s="25">
        <v>263</v>
      </c>
      <c r="E993" s="25" t="s">
        <v>8221</v>
      </c>
      <c r="F993" s="25">
        <v>3</v>
      </c>
    </row>
    <row r="994" spans="1:6" x14ac:dyDescent="0.2">
      <c r="A994" s="25" t="s">
        <v>8219</v>
      </c>
      <c r="B994" s="25">
        <v>1530</v>
      </c>
      <c r="E994" s="25" t="s">
        <v>8221</v>
      </c>
      <c r="F994" s="25">
        <v>38</v>
      </c>
    </row>
    <row r="995" spans="1:6" x14ac:dyDescent="0.2">
      <c r="A995" s="25" t="s">
        <v>8219</v>
      </c>
      <c r="B995" s="25">
        <v>278</v>
      </c>
      <c r="E995" s="25" t="s">
        <v>8221</v>
      </c>
      <c r="F995" s="25">
        <v>52</v>
      </c>
    </row>
    <row r="996" spans="1:6" x14ac:dyDescent="0.2">
      <c r="A996" s="25" t="s">
        <v>8219</v>
      </c>
      <c r="B996" s="25">
        <v>350</v>
      </c>
      <c r="E996" s="25" t="s">
        <v>8221</v>
      </c>
      <c r="F996" s="25">
        <v>2</v>
      </c>
    </row>
    <row r="997" spans="1:6" x14ac:dyDescent="0.2">
      <c r="A997" s="25" t="s">
        <v>8219</v>
      </c>
      <c r="B997" s="25">
        <v>470</v>
      </c>
      <c r="E997" s="25" t="s">
        <v>8221</v>
      </c>
      <c r="F997" s="25">
        <v>0</v>
      </c>
    </row>
    <row r="998" spans="1:6" x14ac:dyDescent="0.2">
      <c r="A998" s="25" t="s">
        <v>8219</v>
      </c>
      <c r="B998" s="25">
        <v>3</v>
      </c>
      <c r="E998" s="25" t="s">
        <v>8221</v>
      </c>
      <c r="F998" s="25">
        <v>4</v>
      </c>
    </row>
    <row r="999" spans="1:6" x14ac:dyDescent="0.2">
      <c r="A999" s="25" t="s">
        <v>8219</v>
      </c>
      <c r="B999" s="25">
        <v>8200</v>
      </c>
      <c r="E999" s="25" t="s">
        <v>8221</v>
      </c>
      <c r="F999" s="25">
        <v>4</v>
      </c>
    </row>
    <row r="1000" spans="1:6" x14ac:dyDescent="0.2">
      <c r="A1000" s="25" t="s">
        <v>8219</v>
      </c>
      <c r="B1000" s="25">
        <v>8359</v>
      </c>
      <c r="E1000" s="25" t="s">
        <v>8221</v>
      </c>
      <c r="F1000" s="25">
        <v>18</v>
      </c>
    </row>
    <row r="1001" spans="1:6" x14ac:dyDescent="0.2">
      <c r="A1001" s="25" t="s">
        <v>8219</v>
      </c>
      <c r="B1001" s="25">
        <v>188</v>
      </c>
      <c r="E1001" s="25" t="s">
        <v>8221</v>
      </c>
      <c r="F1001" s="25">
        <v>0</v>
      </c>
    </row>
    <row r="1002" spans="1:6" x14ac:dyDescent="0.2">
      <c r="A1002" s="25" t="s">
        <v>8219</v>
      </c>
      <c r="B1002" s="25">
        <v>48</v>
      </c>
      <c r="E1002" s="25" t="s">
        <v>8221</v>
      </c>
      <c r="F1002" s="25">
        <v>22</v>
      </c>
    </row>
    <row r="1003" spans="1:6" x14ac:dyDescent="0.2">
      <c r="A1003" s="25" t="s">
        <v>8219</v>
      </c>
      <c r="B1003" s="25">
        <v>607</v>
      </c>
      <c r="E1003" s="25" t="s">
        <v>8221</v>
      </c>
      <c r="F1003" s="25">
        <v>49</v>
      </c>
    </row>
    <row r="1004" spans="1:6" x14ac:dyDescent="0.2">
      <c r="A1004" s="25" t="s">
        <v>8219</v>
      </c>
      <c r="B1004" s="25">
        <v>50</v>
      </c>
      <c r="E1004" s="25" t="s">
        <v>8221</v>
      </c>
      <c r="F1004" s="25">
        <v>19</v>
      </c>
    </row>
    <row r="1005" spans="1:6" x14ac:dyDescent="0.2">
      <c r="A1005" s="25" t="s">
        <v>8219</v>
      </c>
      <c r="B1005" s="25">
        <v>55</v>
      </c>
      <c r="E1005" s="25" t="s">
        <v>8221</v>
      </c>
      <c r="F1005" s="25">
        <v>4</v>
      </c>
    </row>
    <row r="1006" spans="1:6" x14ac:dyDescent="0.2">
      <c r="A1006" s="25" t="s">
        <v>8219</v>
      </c>
      <c r="B1006" s="25">
        <v>38</v>
      </c>
      <c r="E1006" s="25" t="s">
        <v>8221</v>
      </c>
      <c r="F1006" s="25">
        <v>4</v>
      </c>
    </row>
    <row r="1007" spans="1:6" x14ac:dyDescent="0.2">
      <c r="A1007" s="25" t="s">
        <v>8219</v>
      </c>
      <c r="B1007" s="25">
        <v>25</v>
      </c>
      <c r="E1007" s="25" t="s">
        <v>8221</v>
      </c>
      <c r="F1007" s="25">
        <v>2</v>
      </c>
    </row>
    <row r="1008" spans="1:6" x14ac:dyDescent="0.2">
      <c r="A1008" s="25" t="s">
        <v>8219</v>
      </c>
      <c r="B1008" s="25">
        <v>46</v>
      </c>
      <c r="E1008" s="25" t="s">
        <v>8221</v>
      </c>
      <c r="F1008" s="25">
        <v>0</v>
      </c>
    </row>
    <row r="1009" spans="1:6" x14ac:dyDescent="0.2">
      <c r="A1009" s="25" t="s">
        <v>8219</v>
      </c>
      <c r="B1009" s="25">
        <v>83</v>
      </c>
      <c r="E1009" s="25" t="s">
        <v>8221</v>
      </c>
      <c r="F1009" s="25">
        <v>0</v>
      </c>
    </row>
    <row r="1010" spans="1:6" x14ac:dyDescent="0.2">
      <c r="A1010" s="25" t="s">
        <v>8219</v>
      </c>
      <c r="B1010" s="25">
        <v>35</v>
      </c>
      <c r="E1010" s="25" t="s">
        <v>8221</v>
      </c>
      <c r="F1010" s="25">
        <v>14</v>
      </c>
    </row>
    <row r="1011" spans="1:6" x14ac:dyDescent="0.2">
      <c r="A1011" s="25" t="s">
        <v>8219</v>
      </c>
      <c r="B1011" s="25">
        <v>25</v>
      </c>
      <c r="E1011" s="25" t="s">
        <v>8221</v>
      </c>
      <c r="F1011" s="25">
        <v>8</v>
      </c>
    </row>
    <row r="1012" spans="1:6" x14ac:dyDescent="0.2">
      <c r="A1012" s="25" t="s">
        <v>8219</v>
      </c>
      <c r="B1012" s="25">
        <v>75</v>
      </c>
      <c r="E1012" s="25" t="s">
        <v>8221</v>
      </c>
      <c r="F1012" s="25">
        <v>0</v>
      </c>
    </row>
    <row r="1013" spans="1:6" x14ac:dyDescent="0.2">
      <c r="A1013" s="25" t="s">
        <v>8219</v>
      </c>
      <c r="B1013" s="25">
        <v>62</v>
      </c>
      <c r="E1013" s="25" t="s">
        <v>8221</v>
      </c>
      <c r="F1013" s="25">
        <v>15</v>
      </c>
    </row>
    <row r="1014" spans="1:6" x14ac:dyDescent="0.2">
      <c r="A1014" s="25" t="s">
        <v>8219</v>
      </c>
      <c r="B1014" s="25">
        <v>160</v>
      </c>
      <c r="E1014" s="25" t="s">
        <v>8221</v>
      </c>
      <c r="F1014" s="25">
        <v>33</v>
      </c>
    </row>
    <row r="1015" spans="1:6" x14ac:dyDescent="0.2">
      <c r="A1015" s="25" t="s">
        <v>8219</v>
      </c>
      <c r="B1015" s="25">
        <v>246</v>
      </c>
      <c r="E1015" s="25" t="s">
        <v>8221</v>
      </c>
      <c r="F1015" s="25">
        <v>2</v>
      </c>
    </row>
    <row r="1016" spans="1:6" x14ac:dyDescent="0.2">
      <c r="A1016" s="25" t="s">
        <v>8219</v>
      </c>
      <c r="B1016" s="25">
        <v>55</v>
      </c>
      <c r="E1016" s="25" t="s">
        <v>8221</v>
      </c>
      <c r="F1016" s="25">
        <v>6</v>
      </c>
    </row>
    <row r="1017" spans="1:6" x14ac:dyDescent="0.2">
      <c r="A1017" s="25" t="s">
        <v>8219</v>
      </c>
      <c r="B1017" s="25">
        <v>23</v>
      </c>
      <c r="E1017" s="25" t="s">
        <v>8221</v>
      </c>
      <c r="F1017" s="25">
        <v>2</v>
      </c>
    </row>
    <row r="1018" spans="1:6" x14ac:dyDescent="0.2">
      <c r="A1018" s="25" t="s">
        <v>8219</v>
      </c>
      <c r="B1018" s="25">
        <v>72</v>
      </c>
      <c r="E1018" s="25" t="s">
        <v>8221</v>
      </c>
      <c r="F1018" s="25">
        <v>0</v>
      </c>
    </row>
    <row r="1019" spans="1:6" x14ac:dyDescent="0.2">
      <c r="A1019" s="25" t="s">
        <v>8219</v>
      </c>
      <c r="B1019" s="25">
        <v>22</v>
      </c>
      <c r="E1019" s="25" t="s">
        <v>8221</v>
      </c>
      <c r="F1019" s="25">
        <v>4</v>
      </c>
    </row>
    <row r="1020" spans="1:6" x14ac:dyDescent="0.2">
      <c r="A1020" s="25" t="s">
        <v>8219</v>
      </c>
      <c r="B1020" s="25">
        <v>14</v>
      </c>
      <c r="E1020" s="25" t="s">
        <v>8221</v>
      </c>
      <c r="F1020" s="25">
        <v>1</v>
      </c>
    </row>
    <row r="1021" spans="1:6" x14ac:dyDescent="0.2">
      <c r="A1021" s="25" t="s">
        <v>8219</v>
      </c>
      <c r="B1021" s="25">
        <v>38</v>
      </c>
      <c r="E1021" s="25" t="s">
        <v>8221</v>
      </c>
      <c r="F1021" s="25">
        <v>3</v>
      </c>
    </row>
    <row r="1022" spans="1:6" x14ac:dyDescent="0.2">
      <c r="A1022" s="25" t="s">
        <v>8219</v>
      </c>
      <c r="B1022" s="25">
        <v>32</v>
      </c>
      <c r="E1022" s="25" t="s">
        <v>8221</v>
      </c>
      <c r="F1022" s="25">
        <v>4</v>
      </c>
    </row>
    <row r="1023" spans="1:6" x14ac:dyDescent="0.2">
      <c r="A1023" s="25" t="s">
        <v>8219</v>
      </c>
      <c r="B1023" s="25">
        <v>63</v>
      </c>
      <c r="E1023" s="25" t="s">
        <v>8221</v>
      </c>
      <c r="F1023" s="25">
        <v>0</v>
      </c>
    </row>
    <row r="1024" spans="1:6" x14ac:dyDescent="0.2">
      <c r="A1024" s="25" t="s">
        <v>8219</v>
      </c>
      <c r="B1024" s="25">
        <v>27</v>
      </c>
      <c r="E1024" s="25" t="s">
        <v>8221</v>
      </c>
      <c r="F1024" s="25">
        <v>4</v>
      </c>
    </row>
    <row r="1025" spans="1:6" x14ac:dyDescent="0.2">
      <c r="A1025" s="25" t="s">
        <v>8219</v>
      </c>
      <c r="B1025" s="25">
        <v>44</v>
      </c>
      <c r="E1025" s="25" t="s">
        <v>8221</v>
      </c>
      <c r="F1025" s="25">
        <v>3</v>
      </c>
    </row>
    <row r="1026" spans="1:6" x14ac:dyDescent="0.2">
      <c r="A1026" s="25" t="s">
        <v>8219</v>
      </c>
      <c r="B1026" s="25">
        <v>38</v>
      </c>
      <c r="E1026" s="25" t="s">
        <v>8221</v>
      </c>
      <c r="F1026" s="25">
        <v>34</v>
      </c>
    </row>
    <row r="1027" spans="1:6" x14ac:dyDescent="0.2">
      <c r="A1027" s="25" t="s">
        <v>8219</v>
      </c>
      <c r="B1027" s="25">
        <v>115</v>
      </c>
      <c r="E1027" s="25" t="s">
        <v>8221</v>
      </c>
      <c r="F1027" s="25">
        <v>2</v>
      </c>
    </row>
    <row r="1028" spans="1:6" x14ac:dyDescent="0.2">
      <c r="A1028" s="25" t="s">
        <v>8219</v>
      </c>
      <c r="B1028" s="25">
        <v>37</v>
      </c>
      <c r="E1028" s="25" t="s">
        <v>8221</v>
      </c>
      <c r="F1028" s="25">
        <v>33</v>
      </c>
    </row>
    <row r="1029" spans="1:6" x14ac:dyDescent="0.2">
      <c r="A1029" s="25" t="s">
        <v>8219</v>
      </c>
      <c r="B1029" s="25">
        <v>99</v>
      </c>
      <c r="E1029" s="25" t="s">
        <v>8221</v>
      </c>
      <c r="F1029" s="25">
        <v>0</v>
      </c>
    </row>
    <row r="1030" spans="1:6" x14ac:dyDescent="0.2">
      <c r="A1030" s="25" t="s">
        <v>8219</v>
      </c>
      <c r="B1030" s="25">
        <v>44</v>
      </c>
      <c r="E1030" s="25" t="s">
        <v>8221</v>
      </c>
      <c r="F1030" s="25">
        <v>0</v>
      </c>
    </row>
    <row r="1031" spans="1:6" x14ac:dyDescent="0.2">
      <c r="A1031" s="25" t="s">
        <v>8219</v>
      </c>
      <c r="B1031" s="25">
        <v>58</v>
      </c>
      <c r="E1031" s="25" t="s">
        <v>8221</v>
      </c>
      <c r="F1031" s="25">
        <v>1</v>
      </c>
    </row>
    <row r="1032" spans="1:6" x14ac:dyDescent="0.2">
      <c r="A1032" s="25" t="s">
        <v>8219</v>
      </c>
      <c r="B1032" s="25">
        <v>191</v>
      </c>
      <c r="E1032" s="25" t="s">
        <v>8221</v>
      </c>
      <c r="F1032" s="25">
        <v>13</v>
      </c>
    </row>
    <row r="1033" spans="1:6" x14ac:dyDescent="0.2">
      <c r="A1033" s="25" t="s">
        <v>8219</v>
      </c>
      <c r="B1033" s="25">
        <v>40</v>
      </c>
      <c r="E1033" s="25" t="s">
        <v>8221</v>
      </c>
      <c r="F1033" s="25">
        <v>2</v>
      </c>
    </row>
    <row r="1034" spans="1:6" x14ac:dyDescent="0.2">
      <c r="A1034" s="25" t="s">
        <v>8219</v>
      </c>
      <c r="B1034" s="25">
        <v>38</v>
      </c>
      <c r="E1034" s="25" t="s">
        <v>8221</v>
      </c>
      <c r="F1034" s="25">
        <v>36</v>
      </c>
    </row>
    <row r="1035" spans="1:6" x14ac:dyDescent="0.2">
      <c r="A1035" s="25" t="s">
        <v>8219</v>
      </c>
      <c r="B1035" s="25">
        <v>39</v>
      </c>
      <c r="E1035" s="25" t="s">
        <v>8221</v>
      </c>
      <c r="F1035" s="25">
        <v>1</v>
      </c>
    </row>
    <row r="1036" spans="1:6" x14ac:dyDescent="0.2">
      <c r="A1036" s="25" t="s">
        <v>8219</v>
      </c>
      <c r="B1036" s="25">
        <v>11</v>
      </c>
      <c r="E1036" s="25" t="s">
        <v>8221</v>
      </c>
      <c r="F1036" s="25">
        <v>15</v>
      </c>
    </row>
    <row r="1037" spans="1:6" x14ac:dyDescent="0.2">
      <c r="A1037" s="25" t="s">
        <v>8219</v>
      </c>
      <c r="B1037" s="25">
        <v>107</v>
      </c>
      <c r="E1037" s="25" t="s">
        <v>8221</v>
      </c>
      <c r="F1037" s="25">
        <v>1</v>
      </c>
    </row>
    <row r="1038" spans="1:6" x14ac:dyDescent="0.2">
      <c r="A1038" s="25" t="s">
        <v>8219</v>
      </c>
      <c r="B1038" s="25">
        <v>147</v>
      </c>
      <c r="E1038" s="25" t="s">
        <v>8221</v>
      </c>
      <c r="F1038" s="25">
        <v>0</v>
      </c>
    </row>
    <row r="1039" spans="1:6" x14ac:dyDescent="0.2">
      <c r="A1039" s="25" t="s">
        <v>8219</v>
      </c>
      <c r="B1039" s="25">
        <v>36</v>
      </c>
      <c r="E1039" s="25" t="s">
        <v>8221</v>
      </c>
      <c r="F1039" s="25">
        <v>1</v>
      </c>
    </row>
    <row r="1040" spans="1:6" x14ac:dyDescent="0.2">
      <c r="A1040" s="25" t="s">
        <v>8219</v>
      </c>
      <c r="B1040" s="25">
        <v>92</v>
      </c>
      <c r="E1040" s="25" t="s">
        <v>8221</v>
      </c>
      <c r="F1040" s="25">
        <v>0</v>
      </c>
    </row>
    <row r="1041" spans="1:6" x14ac:dyDescent="0.2">
      <c r="A1041" s="25" t="s">
        <v>8219</v>
      </c>
      <c r="B1041" s="25">
        <v>35</v>
      </c>
      <c r="E1041" s="25" t="s">
        <v>8221</v>
      </c>
      <c r="F1041" s="25">
        <v>0</v>
      </c>
    </row>
    <row r="1042" spans="1:6" x14ac:dyDescent="0.2">
      <c r="A1042" s="25" t="s">
        <v>8219</v>
      </c>
      <c r="B1042" s="25">
        <v>17</v>
      </c>
      <c r="E1042" s="25" t="s">
        <v>8221</v>
      </c>
      <c r="F1042" s="25">
        <v>1</v>
      </c>
    </row>
    <row r="1043" spans="1:6" x14ac:dyDescent="0.2">
      <c r="A1043" s="25" t="s">
        <v>8219</v>
      </c>
      <c r="B1043" s="25">
        <v>22</v>
      </c>
      <c r="E1043" s="25" t="s">
        <v>8221</v>
      </c>
      <c r="F1043" s="25">
        <v>39</v>
      </c>
    </row>
    <row r="1044" spans="1:6" x14ac:dyDescent="0.2">
      <c r="A1044" s="25" t="s">
        <v>8219</v>
      </c>
      <c r="B1044" s="25">
        <v>69</v>
      </c>
      <c r="E1044" s="25" t="s">
        <v>8221</v>
      </c>
      <c r="F1044" s="25">
        <v>0</v>
      </c>
    </row>
    <row r="1045" spans="1:6" x14ac:dyDescent="0.2">
      <c r="A1045" s="25" t="s">
        <v>8219</v>
      </c>
      <c r="B1045" s="25">
        <v>13</v>
      </c>
      <c r="E1045" s="25" t="s">
        <v>8221</v>
      </c>
      <c r="F1045" s="25">
        <v>0</v>
      </c>
    </row>
    <row r="1046" spans="1:6" x14ac:dyDescent="0.2">
      <c r="A1046" s="25" t="s">
        <v>8219</v>
      </c>
      <c r="B1046" s="25">
        <v>58</v>
      </c>
      <c r="E1046" s="25" t="s">
        <v>8221</v>
      </c>
      <c r="F1046" s="25">
        <v>3</v>
      </c>
    </row>
    <row r="1047" spans="1:6" x14ac:dyDescent="0.2">
      <c r="A1047" s="25" t="s">
        <v>8219</v>
      </c>
      <c r="B1047" s="25">
        <v>44</v>
      </c>
      <c r="E1047" s="25" t="s">
        <v>8221</v>
      </c>
      <c r="F1047" s="25">
        <v>1</v>
      </c>
    </row>
    <row r="1048" spans="1:6" x14ac:dyDescent="0.2">
      <c r="A1048" s="25" t="s">
        <v>8219</v>
      </c>
      <c r="B1048" s="25">
        <v>83</v>
      </c>
      <c r="E1048" s="25" t="s">
        <v>8221</v>
      </c>
      <c r="F1048" s="25">
        <v>13</v>
      </c>
    </row>
    <row r="1049" spans="1:6" x14ac:dyDescent="0.2">
      <c r="A1049" s="25" t="s">
        <v>8219</v>
      </c>
      <c r="B1049" s="25">
        <v>117</v>
      </c>
      <c r="E1049" s="25" t="s">
        <v>8221</v>
      </c>
      <c r="F1049" s="25">
        <v>0</v>
      </c>
    </row>
    <row r="1050" spans="1:6" x14ac:dyDescent="0.2">
      <c r="A1050" s="25" t="s">
        <v>8219</v>
      </c>
      <c r="B1050" s="25">
        <v>32</v>
      </c>
      <c r="E1050" s="25" t="s">
        <v>8221</v>
      </c>
      <c r="F1050" s="25">
        <v>6</v>
      </c>
    </row>
    <row r="1051" spans="1:6" x14ac:dyDescent="0.2">
      <c r="A1051" s="25" t="s">
        <v>8219</v>
      </c>
      <c r="B1051" s="25">
        <v>8</v>
      </c>
      <c r="E1051" s="25" t="s">
        <v>8221</v>
      </c>
      <c r="F1051" s="25">
        <v>0</v>
      </c>
    </row>
    <row r="1052" spans="1:6" x14ac:dyDescent="0.2">
      <c r="A1052" s="25" t="s">
        <v>8219</v>
      </c>
      <c r="B1052" s="25">
        <v>340</v>
      </c>
      <c r="E1052" s="25" t="s">
        <v>8221</v>
      </c>
      <c r="F1052" s="25">
        <v>14</v>
      </c>
    </row>
    <row r="1053" spans="1:6" x14ac:dyDescent="0.2">
      <c r="A1053" s="25" t="s">
        <v>8219</v>
      </c>
      <c r="B1053" s="25">
        <v>7</v>
      </c>
      <c r="E1053" s="25" t="s">
        <v>8221</v>
      </c>
      <c r="F1053" s="25">
        <v>5</v>
      </c>
    </row>
    <row r="1054" spans="1:6" x14ac:dyDescent="0.2">
      <c r="A1054" s="25" t="s">
        <v>8219</v>
      </c>
      <c r="B1054" s="25">
        <v>19</v>
      </c>
      <c r="E1054" s="25" t="s">
        <v>8221</v>
      </c>
      <c r="F1054" s="25">
        <v>6</v>
      </c>
    </row>
    <row r="1055" spans="1:6" x14ac:dyDescent="0.2">
      <c r="A1055" s="25" t="s">
        <v>8219</v>
      </c>
      <c r="B1055" s="25">
        <v>47</v>
      </c>
      <c r="E1055" s="25" t="s">
        <v>8221</v>
      </c>
      <c r="F1055" s="25">
        <v>15</v>
      </c>
    </row>
    <row r="1056" spans="1:6" x14ac:dyDescent="0.2">
      <c r="A1056" s="25" t="s">
        <v>8219</v>
      </c>
      <c r="B1056" s="25">
        <v>13</v>
      </c>
      <c r="E1056" s="25" t="s">
        <v>8221</v>
      </c>
      <c r="F1056" s="25">
        <v>0</v>
      </c>
    </row>
    <row r="1057" spans="1:6" x14ac:dyDescent="0.2">
      <c r="A1057" s="25" t="s">
        <v>8219</v>
      </c>
      <c r="B1057" s="25">
        <v>90</v>
      </c>
      <c r="E1057" s="25" t="s">
        <v>8221</v>
      </c>
      <c r="F1057" s="25">
        <v>1</v>
      </c>
    </row>
    <row r="1058" spans="1:6" x14ac:dyDescent="0.2">
      <c r="A1058" s="25" t="s">
        <v>8219</v>
      </c>
      <c r="B1058" s="25">
        <v>63</v>
      </c>
      <c r="E1058" s="25" t="s">
        <v>8221</v>
      </c>
      <c r="F1058" s="25">
        <v>9</v>
      </c>
    </row>
    <row r="1059" spans="1:6" x14ac:dyDescent="0.2">
      <c r="A1059" s="25" t="s">
        <v>8219</v>
      </c>
      <c r="B1059" s="25">
        <v>26</v>
      </c>
      <c r="E1059" s="25" t="s">
        <v>8221</v>
      </c>
      <c r="F1059" s="25">
        <v>3</v>
      </c>
    </row>
    <row r="1060" spans="1:6" x14ac:dyDescent="0.2">
      <c r="A1060" s="25" t="s">
        <v>8219</v>
      </c>
      <c r="B1060" s="25">
        <v>71</v>
      </c>
      <c r="E1060" s="25" t="s">
        <v>8221</v>
      </c>
      <c r="F1060" s="25">
        <v>3</v>
      </c>
    </row>
    <row r="1061" spans="1:6" x14ac:dyDescent="0.2">
      <c r="A1061" s="25" t="s">
        <v>8219</v>
      </c>
      <c r="B1061" s="25">
        <v>38</v>
      </c>
      <c r="E1061" s="25" t="s">
        <v>8221</v>
      </c>
      <c r="F1061" s="25">
        <v>1</v>
      </c>
    </row>
    <row r="1062" spans="1:6" x14ac:dyDescent="0.2">
      <c r="A1062" s="25" t="s">
        <v>8219</v>
      </c>
      <c r="B1062" s="25">
        <v>859</v>
      </c>
      <c r="E1062" s="25" t="s">
        <v>8221</v>
      </c>
      <c r="F1062" s="25">
        <v>3</v>
      </c>
    </row>
    <row r="1063" spans="1:6" x14ac:dyDescent="0.2">
      <c r="A1063" s="25" t="s">
        <v>8219</v>
      </c>
      <c r="B1063" s="25">
        <v>21</v>
      </c>
      <c r="E1063" s="25" t="s">
        <v>8221</v>
      </c>
      <c r="F1063" s="25">
        <v>0</v>
      </c>
    </row>
    <row r="1064" spans="1:6" x14ac:dyDescent="0.2">
      <c r="A1064" s="25" t="s">
        <v>8219</v>
      </c>
      <c r="B1064" s="25">
        <v>78</v>
      </c>
      <c r="E1064" s="25" t="s">
        <v>8221</v>
      </c>
      <c r="F1064" s="25">
        <v>2</v>
      </c>
    </row>
    <row r="1065" spans="1:6" x14ac:dyDescent="0.2">
      <c r="A1065" s="25" t="s">
        <v>8219</v>
      </c>
      <c r="B1065" s="25">
        <v>53</v>
      </c>
      <c r="E1065" s="25" t="s">
        <v>8221</v>
      </c>
      <c r="F1065" s="25">
        <v>10</v>
      </c>
    </row>
    <row r="1066" spans="1:6" x14ac:dyDescent="0.2">
      <c r="A1066" s="25" t="s">
        <v>8219</v>
      </c>
      <c r="B1066" s="25">
        <v>356</v>
      </c>
      <c r="E1066" s="25" t="s">
        <v>8221</v>
      </c>
      <c r="F1066" s="25">
        <v>60</v>
      </c>
    </row>
    <row r="1067" spans="1:6" x14ac:dyDescent="0.2">
      <c r="A1067" s="25" t="s">
        <v>8219</v>
      </c>
      <c r="B1067" s="25">
        <v>279</v>
      </c>
      <c r="E1067" s="25" t="s">
        <v>8221</v>
      </c>
      <c r="F1067" s="25">
        <v>5</v>
      </c>
    </row>
    <row r="1068" spans="1:6" x14ac:dyDescent="0.2">
      <c r="A1068" s="25" t="s">
        <v>8219</v>
      </c>
      <c r="B1068" s="25">
        <v>266</v>
      </c>
      <c r="E1068" s="25" t="s">
        <v>8221</v>
      </c>
      <c r="F1068" s="25">
        <v>9</v>
      </c>
    </row>
    <row r="1069" spans="1:6" x14ac:dyDescent="0.2">
      <c r="A1069" s="25" t="s">
        <v>8219</v>
      </c>
      <c r="B1069" s="25">
        <v>623</v>
      </c>
      <c r="E1069" s="25" t="s">
        <v>8221</v>
      </c>
      <c r="F1069" s="25">
        <v>13</v>
      </c>
    </row>
    <row r="1070" spans="1:6" x14ac:dyDescent="0.2">
      <c r="A1070" s="25" t="s">
        <v>8219</v>
      </c>
      <c r="B1070" s="25">
        <v>392</v>
      </c>
      <c r="E1070" s="25" t="s">
        <v>8221</v>
      </c>
      <c r="F1070" s="25">
        <v>0</v>
      </c>
    </row>
    <row r="1071" spans="1:6" x14ac:dyDescent="0.2">
      <c r="A1071" s="25" t="s">
        <v>8219</v>
      </c>
      <c r="B1071" s="25">
        <v>3562</v>
      </c>
      <c r="E1071" s="25" t="s">
        <v>8221</v>
      </c>
      <c r="F1071" s="25">
        <v>8</v>
      </c>
    </row>
    <row r="1072" spans="1:6" x14ac:dyDescent="0.2">
      <c r="A1072" s="25" t="s">
        <v>8219</v>
      </c>
      <c r="B1072" s="25">
        <v>514</v>
      </c>
      <c r="E1072" s="25" t="s">
        <v>8221</v>
      </c>
      <c r="F1072" s="25">
        <v>3</v>
      </c>
    </row>
    <row r="1073" spans="1:6" x14ac:dyDescent="0.2">
      <c r="A1073" s="25" t="s">
        <v>8219</v>
      </c>
      <c r="B1073" s="25">
        <v>88</v>
      </c>
      <c r="E1073" s="25" t="s">
        <v>8221</v>
      </c>
      <c r="F1073" s="25">
        <v>3</v>
      </c>
    </row>
    <row r="1074" spans="1:6" x14ac:dyDescent="0.2">
      <c r="A1074" s="25" t="s">
        <v>8219</v>
      </c>
      <c r="B1074" s="25">
        <v>537</v>
      </c>
      <c r="E1074" s="25" t="s">
        <v>8221</v>
      </c>
      <c r="F1074" s="25">
        <v>0</v>
      </c>
    </row>
    <row r="1075" spans="1:6" x14ac:dyDescent="0.2">
      <c r="A1075" s="25" t="s">
        <v>8219</v>
      </c>
      <c r="B1075" s="25">
        <v>25</v>
      </c>
      <c r="E1075" s="25" t="s">
        <v>8221</v>
      </c>
      <c r="F1075" s="25">
        <v>6</v>
      </c>
    </row>
    <row r="1076" spans="1:6" x14ac:dyDescent="0.2">
      <c r="A1076" s="25" t="s">
        <v>8219</v>
      </c>
      <c r="B1076" s="25">
        <v>3238</v>
      </c>
      <c r="E1076" s="25" t="s">
        <v>8221</v>
      </c>
      <c r="F1076" s="25">
        <v>4</v>
      </c>
    </row>
    <row r="1077" spans="1:6" x14ac:dyDescent="0.2">
      <c r="A1077" s="25" t="s">
        <v>8219</v>
      </c>
      <c r="B1077" s="25">
        <v>897</v>
      </c>
      <c r="E1077" s="25" t="s">
        <v>8221</v>
      </c>
      <c r="F1077" s="25">
        <v>1</v>
      </c>
    </row>
    <row r="1078" spans="1:6" x14ac:dyDescent="0.2">
      <c r="A1078" s="25" t="s">
        <v>8219</v>
      </c>
      <c r="B1078" s="25">
        <v>878</v>
      </c>
      <c r="E1078" s="25" t="s">
        <v>8221</v>
      </c>
      <c r="F1078" s="25">
        <v>29</v>
      </c>
    </row>
    <row r="1079" spans="1:6" x14ac:dyDescent="0.2">
      <c r="A1079" s="25" t="s">
        <v>8219</v>
      </c>
      <c r="B1079" s="25">
        <v>115</v>
      </c>
      <c r="E1079" s="25" t="s">
        <v>8221</v>
      </c>
      <c r="F1079" s="25">
        <v>0</v>
      </c>
    </row>
    <row r="1080" spans="1:6" x14ac:dyDescent="0.2">
      <c r="A1080" s="25" t="s">
        <v>8219</v>
      </c>
      <c r="B1080" s="25">
        <v>234</v>
      </c>
      <c r="E1080" s="25" t="s">
        <v>8221</v>
      </c>
      <c r="F1080" s="25">
        <v>4</v>
      </c>
    </row>
    <row r="1081" spans="1:6" x14ac:dyDescent="0.2">
      <c r="A1081" s="25" t="s">
        <v>8219</v>
      </c>
      <c r="B1081" s="25">
        <v>4330</v>
      </c>
      <c r="E1081" s="25" t="s">
        <v>8221</v>
      </c>
      <c r="F1081" s="25">
        <v>5</v>
      </c>
    </row>
    <row r="1082" spans="1:6" x14ac:dyDescent="0.2">
      <c r="A1082" s="25" t="s">
        <v>8219</v>
      </c>
      <c r="B1082" s="25">
        <v>651</v>
      </c>
      <c r="E1082" s="25" t="s">
        <v>8221</v>
      </c>
      <c r="F1082" s="25">
        <v>4</v>
      </c>
    </row>
    <row r="1083" spans="1:6" x14ac:dyDescent="0.2">
      <c r="A1083" s="25" t="s">
        <v>8219</v>
      </c>
      <c r="B1083" s="25">
        <v>251</v>
      </c>
      <c r="E1083" s="25" t="s">
        <v>8221</v>
      </c>
      <c r="F1083" s="25">
        <v>5</v>
      </c>
    </row>
    <row r="1084" spans="1:6" x14ac:dyDescent="0.2">
      <c r="A1084" s="25" t="s">
        <v>8219</v>
      </c>
      <c r="B1084" s="25">
        <v>263</v>
      </c>
      <c r="E1084" s="25" t="s">
        <v>8221</v>
      </c>
      <c r="F1084" s="25">
        <v>1</v>
      </c>
    </row>
    <row r="1085" spans="1:6" x14ac:dyDescent="0.2">
      <c r="A1085" s="25" t="s">
        <v>8219</v>
      </c>
      <c r="B1085" s="25">
        <v>28</v>
      </c>
      <c r="E1085" s="25" t="s">
        <v>8221</v>
      </c>
      <c r="F1085" s="25">
        <v>1</v>
      </c>
    </row>
    <row r="1086" spans="1:6" x14ac:dyDescent="0.2">
      <c r="A1086" s="25" t="s">
        <v>8219</v>
      </c>
      <c r="B1086" s="25">
        <v>721</v>
      </c>
      <c r="E1086" s="25" t="s">
        <v>8221</v>
      </c>
      <c r="F1086" s="25">
        <v>0</v>
      </c>
    </row>
    <row r="1087" spans="1:6" x14ac:dyDescent="0.2">
      <c r="A1087" s="25" t="s">
        <v>8219</v>
      </c>
      <c r="B1087" s="25">
        <v>50</v>
      </c>
      <c r="E1087" s="25" t="s">
        <v>8221</v>
      </c>
      <c r="F1087" s="25">
        <v>14</v>
      </c>
    </row>
    <row r="1088" spans="1:6" x14ac:dyDescent="0.2">
      <c r="A1088" s="25" t="s">
        <v>8219</v>
      </c>
      <c r="B1088" s="25">
        <v>73</v>
      </c>
      <c r="E1088" s="25" t="s">
        <v>8221</v>
      </c>
      <c r="F1088" s="25">
        <v>3</v>
      </c>
    </row>
    <row r="1089" spans="1:6" x14ac:dyDescent="0.2">
      <c r="A1089" s="25" t="s">
        <v>8219</v>
      </c>
      <c r="B1089" s="25">
        <v>27</v>
      </c>
      <c r="E1089" s="25" t="s">
        <v>8221</v>
      </c>
      <c r="F1089" s="25">
        <v>10</v>
      </c>
    </row>
    <row r="1090" spans="1:6" x14ac:dyDescent="0.2">
      <c r="A1090" s="25" t="s">
        <v>8219</v>
      </c>
      <c r="B1090" s="25">
        <v>34</v>
      </c>
      <c r="E1090" s="25" t="s">
        <v>8221</v>
      </c>
      <c r="F1090" s="25">
        <v>17</v>
      </c>
    </row>
    <row r="1091" spans="1:6" x14ac:dyDescent="0.2">
      <c r="A1091" s="25" t="s">
        <v>8219</v>
      </c>
      <c r="B1091" s="25">
        <v>7</v>
      </c>
      <c r="E1091" s="25" t="s">
        <v>8221</v>
      </c>
      <c r="F1091" s="25">
        <v>2</v>
      </c>
    </row>
    <row r="1092" spans="1:6" x14ac:dyDescent="0.2">
      <c r="A1092" s="25" t="s">
        <v>8219</v>
      </c>
      <c r="B1092" s="25">
        <v>24</v>
      </c>
      <c r="E1092" s="25" t="s">
        <v>8221</v>
      </c>
      <c r="F1092" s="25">
        <v>0</v>
      </c>
    </row>
    <row r="1093" spans="1:6" x14ac:dyDescent="0.2">
      <c r="A1093" s="25" t="s">
        <v>8219</v>
      </c>
      <c r="B1093" s="25">
        <v>15</v>
      </c>
      <c r="E1093" s="25" t="s">
        <v>8221</v>
      </c>
      <c r="F1093" s="25">
        <v>4</v>
      </c>
    </row>
    <row r="1094" spans="1:6" x14ac:dyDescent="0.2">
      <c r="A1094" s="25" t="s">
        <v>8219</v>
      </c>
      <c r="B1094" s="25">
        <v>72</v>
      </c>
      <c r="E1094" s="25" t="s">
        <v>8221</v>
      </c>
      <c r="F1094" s="25">
        <v>12</v>
      </c>
    </row>
    <row r="1095" spans="1:6" x14ac:dyDescent="0.2">
      <c r="A1095" s="25" t="s">
        <v>8219</v>
      </c>
      <c r="B1095" s="25">
        <v>120</v>
      </c>
      <c r="E1095" s="25" t="s">
        <v>8221</v>
      </c>
      <c r="F1095" s="25">
        <v>3</v>
      </c>
    </row>
    <row r="1096" spans="1:6" x14ac:dyDescent="0.2">
      <c r="A1096" s="25" t="s">
        <v>8219</v>
      </c>
      <c r="B1096" s="25">
        <v>123</v>
      </c>
      <c r="E1096" s="25" t="s">
        <v>8221</v>
      </c>
      <c r="F1096" s="25">
        <v>12</v>
      </c>
    </row>
    <row r="1097" spans="1:6" x14ac:dyDescent="0.2">
      <c r="A1097" s="25" t="s">
        <v>8219</v>
      </c>
      <c r="B1097" s="25">
        <v>1</v>
      </c>
      <c r="E1097" s="25" t="s">
        <v>8221</v>
      </c>
      <c r="F1097" s="25">
        <v>0</v>
      </c>
    </row>
    <row r="1098" spans="1:6" x14ac:dyDescent="0.2">
      <c r="A1098" s="25" t="s">
        <v>8219</v>
      </c>
      <c r="B1098" s="25">
        <v>24</v>
      </c>
      <c r="E1098" s="25" t="s">
        <v>8221</v>
      </c>
      <c r="F1098" s="25">
        <v>7</v>
      </c>
    </row>
    <row r="1099" spans="1:6" x14ac:dyDescent="0.2">
      <c r="A1099" s="25" t="s">
        <v>8219</v>
      </c>
      <c r="B1099" s="25">
        <v>33</v>
      </c>
      <c r="E1099" s="25" t="s">
        <v>8221</v>
      </c>
      <c r="F1099" s="25">
        <v>2</v>
      </c>
    </row>
    <row r="1100" spans="1:6" x14ac:dyDescent="0.2">
      <c r="A1100" s="25" t="s">
        <v>8219</v>
      </c>
      <c r="B1100" s="25">
        <v>14</v>
      </c>
      <c r="E1100" s="25" t="s">
        <v>8221</v>
      </c>
      <c r="F1100" s="25">
        <v>1</v>
      </c>
    </row>
    <row r="1101" spans="1:6" x14ac:dyDescent="0.2">
      <c r="A1101" s="25" t="s">
        <v>8219</v>
      </c>
      <c r="B1101" s="25">
        <v>9</v>
      </c>
      <c r="E1101" s="25" t="s">
        <v>8221</v>
      </c>
      <c r="F1101" s="25">
        <v>4</v>
      </c>
    </row>
    <row r="1102" spans="1:6" x14ac:dyDescent="0.2">
      <c r="A1102" s="25" t="s">
        <v>8219</v>
      </c>
      <c r="B1102" s="25">
        <v>76</v>
      </c>
      <c r="E1102" s="25" t="s">
        <v>8221</v>
      </c>
      <c r="F1102" s="25">
        <v>4</v>
      </c>
    </row>
    <row r="1103" spans="1:6" x14ac:dyDescent="0.2">
      <c r="A1103" s="25" t="s">
        <v>8219</v>
      </c>
      <c r="B1103" s="25">
        <v>19</v>
      </c>
      <c r="E1103" s="25" t="s">
        <v>8221</v>
      </c>
      <c r="F1103" s="25">
        <v>17</v>
      </c>
    </row>
    <row r="1104" spans="1:6" x14ac:dyDescent="0.2">
      <c r="A1104" s="25" t="s">
        <v>8219</v>
      </c>
      <c r="B1104" s="25">
        <v>69</v>
      </c>
      <c r="E1104" s="25" t="s">
        <v>8221</v>
      </c>
      <c r="F1104" s="25">
        <v>7</v>
      </c>
    </row>
    <row r="1105" spans="1:6" x14ac:dyDescent="0.2">
      <c r="A1105" s="25" t="s">
        <v>8219</v>
      </c>
      <c r="B1105" s="25">
        <v>218</v>
      </c>
      <c r="E1105" s="25" t="s">
        <v>8221</v>
      </c>
      <c r="F1105" s="25">
        <v>2</v>
      </c>
    </row>
    <row r="1106" spans="1:6" x14ac:dyDescent="0.2">
      <c r="A1106" s="25" t="s">
        <v>8219</v>
      </c>
      <c r="B1106" s="25">
        <v>30</v>
      </c>
      <c r="E1106" s="25" t="s">
        <v>8221</v>
      </c>
      <c r="F1106" s="25">
        <v>5</v>
      </c>
    </row>
    <row r="1107" spans="1:6" x14ac:dyDescent="0.2">
      <c r="A1107" s="25" t="s">
        <v>8219</v>
      </c>
      <c r="B1107" s="25">
        <v>100</v>
      </c>
      <c r="E1107" s="25" t="s">
        <v>8221</v>
      </c>
      <c r="F1107" s="25">
        <v>1</v>
      </c>
    </row>
    <row r="1108" spans="1:6" x14ac:dyDescent="0.2">
      <c r="A1108" s="25" t="s">
        <v>8219</v>
      </c>
      <c r="B1108" s="25">
        <v>296</v>
      </c>
      <c r="E1108" s="25" t="s">
        <v>8221</v>
      </c>
      <c r="F1108" s="25">
        <v>1</v>
      </c>
    </row>
    <row r="1109" spans="1:6" x14ac:dyDescent="0.2">
      <c r="A1109" s="25" t="s">
        <v>8219</v>
      </c>
      <c r="B1109" s="25">
        <v>1204</v>
      </c>
      <c r="E1109" s="25" t="s">
        <v>8221</v>
      </c>
      <c r="F1109" s="25">
        <v>14</v>
      </c>
    </row>
    <row r="1110" spans="1:6" x14ac:dyDescent="0.2">
      <c r="A1110" s="25" t="s">
        <v>8219</v>
      </c>
      <c r="B1110" s="25">
        <v>321</v>
      </c>
      <c r="E1110" s="25" t="s">
        <v>8221</v>
      </c>
      <c r="F1110" s="25">
        <v>26</v>
      </c>
    </row>
    <row r="1111" spans="1:6" x14ac:dyDescent="0.2">
      <c r="A1111" s="25" t="s">
        <v>8219</v>
      </c>
      <c r="B1111" s="25">
        <v>301</v>
      </c>
      <c r="E1111" s="25" t="s">
        <v>8221</v>
      </c>
      <c r="F1111" s="25">
        <v>2</v>
      </c>
    </row>
    <row r="1112" spans="1:6" x14ac:dyDescent="0.2">
      <c r="A1112" s="25" t="s">
        <v>8219</v>
      </c>
      <c r="B1112" s="25">
        <v>144</v>
      </c>
      <c r="E1112" s="25" t="s">
        <v>8221</v>
      </c>
      <c r="F1112" s="25">
        <v>1</v>
      </c>
    </row>
    <row r="1113" spans="1:6" x14ac:dyDescent="0.2">
      <c r="A1113" s="25" t="s">
        <v>8219</v>
      </c>
      <c r="B1113" s="25">
        <v>539</v>
      </c>
      <c r="E1113" s="25" t="s">
        <v>8221</v>
      </c>
      <c r="F1113" s="25">
        <v>3</v>
      </c>
    </row>
    <row r="1114" spans="1:6" x14ac:dyDescent="0.2">
      <c r="A1114" s="25" t="s">
        <v>8219</v>
      </c>
      <c r="B1114" s="25">
        <v>498</v>
      </c>
      <c r="E1114" s="25" t="s">
        <v>8221</v>
      </c>
      <c r="F1114" s="25">
        <v>7</v>
      </c>
    </row>
    <row r="1115" spans="1:6" x14ac:dyDescent="0.2">
      <c r="A1115" s="25" t="s">
        <v>8219</v>
      </c>
      <c r="B1115" s="25">
        <v>1113</v>
      </c>
      <c r="E1115" s="25" t="s">
        <v>8221</v>
      </c>
      <c r="F1115" s="25">
        <v>9</v>
      </c>
    </row>
    <row r="1116" spans="1:6" x14ac:dyDescent="0.2">
      <c r="A1116" s="25" t="s">
        <v>8219</v>
      </c>
      <c r="B1116" s="25">
        <v>988</v>
      </c>
      <c r="E1116" s="25" t="s">
        <v>8221</v>
      </c>
      <c r="F1116" s="25">
        <v>20</v>
      </c>
    </row>
    <row r="1117" spans="1:6" x14ac:dyDescent="0.2">
      <c r="A1117" s="25" t="s">
        <v>8219</v>
      </c>
      <c r="B1117" s="25">
        <v>391</v>
      </c>
      <c r="E1117" s="25" t="s">
        <v>8221</v>
      </c>
      <c r="F1117" s="25">
        <v>6</v>
      </c>
    </row>
    <row r="1118" spans="1:6" x14ac:dyDescent="0.2">
      <c r="A1118" s="25" t="s">
        <v>8219</v>
      </c>
      <c r="B1118" s="25">
        <v>28</v>
      </c>
      <c r="E1118" s="25" t="s">
        <v>8221</v>
      </c>
      <c r="F1118" s="25">
        <v>13</v>
      </c>
    </row>
    <row r="1119" spans="1:6" x14ac:dyDescent="0.2">
      <c r="A1119" s="25" t="s">
        <v>8219</v>
      </c>
      <c r="B1119" s="25">
        <v>147</v>
      </c>
      <c r="E1119" s="25" t="s">
        <v>8221</v>
      </c>
      <c r="F1119" s="25">
        <v>1</v>
      </c>
    </row>
    <row r="1120" spans="1:6" x14ac:dyDescent="0.2">
      <c r="A1120" s="25" t="s">
        <v>8219</v>
      </c>
      <c r="B1120" s="25">
        <v>680</v>
      </c>
      <c r="E1120" s="25" t="s">
        <v>8221</v>
      </c>
      <c r="F1120" s="25">
        <v>202</v>
      </c>
    </row>
    <row r="1121" spans="1:6" x14ac:dyDescent="0.2">
      <c r="A1121" s="25" t="s">
        <v>8219</v>
      </c>
      <c r="B1121" s="25">
        <v>983</v>
      </c>
      <c r="E1121" s="25" t="s">
        <v>8221</v>
      </c>
      <c r="F1121" s="25">
        <v>0</v>
      </c>
    </row>
    <row r="1122" spans="1:6" x14ac:dyDescent="0.2">
      <c r="A1122" s="25" t="s">
        <v>8219</v>
      </c>
      <c r="B1122" s="25">
        <v>79</v>
      </c>
      <c r="E1122" s="25" t="s">
        <v>8221</v>
      </c>
      <c r="F1122" s="25">
        <v>1</v>
      </c>
    </row>
    <row r="1123" spans="1:6" x14ac:dyDescent="0.2">
      <c r="A1123" s="25" t="s">
        <v>8219</v>
      </c>
      <c r="B1123" s="25">
        <v>426</v>
      </c>
      <c r="E1123" s="25" t="s">
        <v>8221</v>
      </c>
      <c r="F1123" s="25">
        <v>0</v>
      </c>
    </row>
    <row r="1124" spans="1:6" x14ac:dyDescent="0.2">
      <c r="A1124" s="25" t="s">
        <v>8219</v>
      </c>
      <c r="B1124" s="25">
        <v>96</v>
      </c>
      <c r="E1124" s="25" t="s">
        <v>8221</v>
      </c>
      <c r="F1124" s="25">
        <v>2</v>
      </c>
    </row>
    <row r="1125" spans="1:6" x14ac:dyDescent="0.2">
      <c r="A1125" s="25" t="s">
        <v>8219</v>
      </c>
      <c r="B1125" s="25">
        <v>163</v>
      </c>
      <c r="E1125" s="25" t="s">
        <v>8221</v>
      </c>
      <c r="F1125" s="25">
        <v>13</v>
      </c>
    </row>
    <row r="1126" spans="1:6" x14ac:dyDescent="0.2">
      <c r="A1126" s="25" t="s">
        <v>8219</v>
      </c>
      <c r="B1126" s="25">
        <v>2525</v>
      </c>
      <c r="E1126" s="25" t="s">
        <v>8221</v>
      </c>
      <c r="F1126" s="25">
        <v>9</v>
      </c>
    </row>
    <row r="1127" spans="1:6" x14ac:dyDescent="0.2">
      <c r="A1127" s="25" t="s">
        <v>8219</v>
      </c>
      <c r="B1127" s="25">
        <v>2035</v>
      </c>
      <c r="E1127" s="25" t="s">
        <v>8221</v>
      </c>
      <c r="F1127" s="25">
        <v>2</v>
      </c>
    </row>
    <row r="1128" spans="1:6" x14ac:dyDescent="0.2">
      <c r="A1128" s="25" t="s">
        <v>8219</v>
      </c>
      <c r="B1128" s="25">
        <v>290</v>
      </c>
      <c r="E1128" s="25" t="s">
        <v>8221</v>
      </c>
      <c r="F1128" s="25">
        <v>0</v>
      </c>
    </row>
    <row r="1129" spans="1:6" x14ac:dyDescent="0.2">
      <c r="A1129" s="25" t="s">
        <v>8219</v>
      </c>
      <c r="B1129" s="25">
        <v>1980</v>
      </c>
      <c r="E1129" s="25" t="s">
        <v>8221</v>
      </c>
      <c r="F1129" s="25">
        <v>35</v>
      </c>
    </row>
    <row r="1130" spans="1:6" x14ac:dyDescent="0.2">
      <c r="A1130" s="25" t="s">
        <v>8219</v>
      </c>
      <c r="B1130" s="25">
        <v>57</v>
      </c>
      <c r="E1130" s="25" t="s">
        <v>8221</v>
      </c>
      <c r="F1130" s="25">
        <v>2</v>
      </c>
    </row>
    <row r="1131" spans="1:6" x14ac:dyDescent="0.2">
      <c r="A1131" s="25" t="s">
        <v>8219</v>
      </c>
      <c r="B1131" s="25">
        <v>380</v>
      </c>
      <c r="E1131" s="25" t="s">
        <v>8221</v>
      </c>
      <c r="F1131" s="25">
        <v>3</v>
      </c>
    </row>
    <row r="1132" spans="1:6" x14ac:dyDescent="0.2">
      <c r="A1132" s="25" t="s">
        <v>8219</v>
      </c>
      <c r="B1132" s="25">
        <v>128</v>
      </c>
      <c r="E1132" s="25" t="s">
        <v>8221</v>
      </c>
      <c r="F1132" s="25">
        <v>0</v>
      </c>
    </row>
    <row r="1133" spans="1:6" x14ac:dyDescent="0.2">
      <c r="A1133" s="25" t="s">
        <v>8219</v>
      </c>
      <c r="B1133" s="25">
        <v>180</v>
      </c>
      <c r="E1133" s="25" t="s">
        <v>8221</v>
      </c>
      <c r="F1133" s="25">
        <v>1</v>
      </c>
    </row>
    <row r="1134" spans="1:6" x14ac:dyDescent="0.2">
      <c r="A1134" s="25" t="s">
        <v>8219</v>
      </c>
      <c r="B1134" s="25">
        <v>571</v>
      </c>
      <c r="E1134" s="25" t="s">
        <v>8221</v>
      </c>
      <c r="F1134" s="25">
        <v>0</v>
      </c>
    </row>
    <row r="1135" spans="1:6" x14ac:dyDescent="0.2">
      <c r="A1135" s="25" t="s">
        <v>8219</v>
      </c>
      <c r="B1135" s="25">
        <v>480</v>
      </c>
      <c r="E1135" s="25" t="s">
        <v>8221</v>
      </c>
      <c r="F1135" s="25">
        <v>0</v>
      </c>
    </row>
    <row r="1136" spans="1:6" x14ac:dyDescent="0.2">
      <c r="A1136" s="25" t="s">
        <v>8219</v>
      </c>
      <c r="B1136" s="25">
        <v>249</v>
      </c>
      <c r="E1136" s="25" t="s">
        <v>8221</v>
      </c>
      <c r="F1136" s="25">
        <v>3</v>
      </c>
    </row>
    <row r="1137" spans="1:6" x14ac:dyDescent="0.2">
      <c r="A1137" s="25" t="s">
        <v>8219</v>
      </c>
      <c r="B1137" s="25">
        <v>84</v>
      </c>
      <c r="E1137" s="25" t="s">
        <v>8221</v>
      </c>
      <c r="F1137" s="25">
        <v>11</v>
      </c>
    </row>
    <row r="1138" spans="1:6" x14ac:dyDescent="0.2">
      <c r="A1138" s="25" t="s">
        <v>8219</v>
      </c>
      <c r="B1138" s="25">
        <v>197</v>
      </c>
      <c r="E1138" s="25" t="s">
        <v>8221</v>
      </c>
      <c r="F1138" s="25">
        <v>6</v>
      </c>
    </row>
    <row r="1139" spans="1:6" x14ac:dyDescent="0.2">
      <c r="A1139" s="25" t="s">
        <v>8219</v>
      </c>
      <c r="B1139" s="25">
        <v>271</v>
      </c>
      <c r="E1139" s="25" t="s">
        <v>8221</v>
      </c>
      <c r="F1139" s="25">
        <v>0</v>
      </c>
    </row>
    <row r="1140" spans="1:6" x14ac:dyDescent="0.2">
      <c r="A1140" s="25" t="s">
        <v>8219</v>
      </c>
      <c r="B1140" s="25">
        <v>50</v>
      </c>
      <c r="E1140" s="25" t="s">
        <v>8221</v>
      </c>
      <c r="F1140" s="25">
        <v>67</v>
      </c>
    </row>
    <row r="1141" spans="1:6" x14ac:dyDescent="0.2">
      <c r="A1141" s="25" t="s">
        <v>8219</v>
      </c>
      <c r="B1141" s="25">
        <v>169</v>
      </c>
      <c r="E1141" s="25" t="s">
        <v>8221</v>
      </c>
      <c r="F1141" s="25">
        <v>23</v>
      </c>
    </row>
    <row r="1142" spans="1:6" x14ac:dyDescent="0.2">
      <c r="A1142" s="25" t="s">
        <v>8219</v>
      </c>
      <c r="B1142" s="25">
        <v>205</v>
      </c>
      <c r="E1142" s="25" t="s">
        <v>8221</v>
      </c>
      <c r="F1142" s="25">
        <v>72</v>
      </c>
    </row>
    <row r="1143" spans="1:6" x14ac:dyDescent="0.2">
      <c r="A1143" s="25" t="s">
        <v>8219</v>
      </c>
      <c r="B1143" s="25">
        <v>206</v>
      </c>
      <c r="E1143" s="25" t="s">
        <v>8221</v>
      </c>
      <c r="F1143" s="25">
        <v>2</v>
      </c>
    </row>
    <row r="1144" spans="1:6" x14ac:dyDescent="0.2">
      <c r="A1144" s="25" t="s">
        <v>8219</v>
      </c>
      <c r="B1144" s="25">
        <v>84</v>
      </c>
      <c r="E1144" s="25" t="s">
        <v>8221</v>
      </c>
      <c r="F1144" s="25">
        <v>15</v>
      </c>
    </row>
    <row r="1145" spans="1:6" x14ac:dyDescent="0.2">
      <c r="A1145" s="25" t="s">
        <v>8219</v>
      </c>
      <c r="B1145" s="25">
        <v>210</v>
      </c>
      <c r="E1145" s="25" t="s">
        <v>8221</v>
      </c>
      <c r="F1145" s="25">
        <v>1</v>
      </c>
    </row>
    <row r="1146" spans="1:6" x14ac:dyDescent="0.2">
      <c r="A1146" s="25" t="s">
        <v>8219</v>
      </c>
      <c r="B1146" s="25">
        <v>181</v>
      </c>
      <c r="E1146" s="25" t="s">
        <v>8221</v>
      </c>
      <c r="F1146" s="25">
        <v>2</v>
      </c>
    </row>
    <row r="1147" spans="1:6" x14ac:dyDescent="0.2">
      <c r="A1147" s="25" t="s">
        <v>8219</v>
      </c>
      <c r="B1147" s="25">
        <v>60</v>
      </c>
      <c r="E1147" s="25" t="s">
        <v>8221</v>
      </c>
      <c r="F1147" s="25">
        <v>7</v>
      </c>
    </row>
    <row r="1148" spans="1:6" x14ac:dyDescent="0.2">
      <c r="A1148" s="25" t="s">
        <v>8219</v>
      </c>
      <c r="B1148" s="25">
        <v>445</v>
      </c>
      <c r="E1148" s="25" t="s">
        <v>8221</v>
      </c>
      <c r="F1148" s="25">
        <v>16</v>
      </c>
    </row>
    <row r="1149" spans="1:6" x14ac:dyDescent="0.2">
      <c r="A1149" s="25" t="s">
        <v>8219</v>
      </c>
      <c r="B1149" s="25">
        <v>17</v>
      </c>
      <c r="E1149" s="25" t="s">
        <v>8221</v>
      </c>
      <c r="F1149" s="25">
        <v>117</v>
      </c>
    </row>
    <row r="1150" spans="1:6" x14ac:dyDescent="0.2">
      <c r="A1150" s="25" t="s">
        <v>8219</v>
      </c>
      <c r="B1150" s="25">
        <v>194</v>
      </c>
      <c r="E1150" s="25" t="s">
        <v>8221</v>
      </c>
      <c r="F1150" s="25">
        <v>2</v>
      </c>
    </row>
    <row r="1151" spans="1:6" x14ac:dyDescent="0.2">
      <c r="A1151" s="25" t="s">
        <v>8219</v>
      </c>
      <c r="B1151" s="25">
        <v>404</v>
      </c>
      <c r="E1151" s="25" t="s">
        <v>8221</v>
      </c>
      <c r="F1151" s="25">
        <v>7</v>
      </c>
    </row>
    <row r="1152" spans="1:6" x14ac:dyDescent="0.2">
      <c r="A1152" s="25" t="s">
        <v>8219</v>
      </c>
      <c r="B1152" s="25">
        <v>194</v>
      </c>
      <c r="E1152" s="25" t="s">
        <v>8221</v>
      </c>
      <c r="F1152" s="25">
        <v>3</v>
      </c>
    </row>
    <row r="1153" spans="1:6" x14ac:dyDescent="0.2">
      <c r="A1153" s="25" t="s">
        <v>8219</v>
      </c>
      <c r="B1153" s="25">
        <v>902</v>
      </c>
      <c r="E1153" s="25" t="s">
        <v>8221</v>
      </c>
      <c r="F1153" s="25">
        <v>20</v>
      </c>
    </row>
    <row r="1154" spans="1:6" x14ac:dyDescent="0.2">
      <c r="A1154" s="25" t="s">
        <v>8219</v>
      </c>
      <c r="B1154" s="25">
        <v>1670</v>
      </c>
      <c r="E1154" s="25" t="s">
        <v>8221</v>
      </c>
      <c r="F1154" s="25">
        <v>50</v>
      </c>
    </row>
    <row r="1155" spans="1:6" x14ac:dyDescent="0.2">
      <c r="A1155" s="25" t="s">
        <v>8219</v>
      </c>
      <c r="B1155" s="25">
        <v>1328</v>
      </c>
      <c r="E1155" s="25" t="s">
        <v>8221</v>
      </c>
      <c r="F1155" s="25">
        <v>2</v>
      </c>
    </row>
    <row r="1156" spans="1:6" x14ac:dyDescent="0.2">
      <c r="A1156" s="25" t="s">
        <v>8219</v>
      </c>
      <c r="B1156" s="25">
        <v>944</v>
      </c>
      <c r="E1156" s="25" t="s">
        <v>8221</v>
      </c>
      <c r="F1156" s="25">
        <v>3</v>
      </c>
    </row>
    <row r="1157" spans="1:6" x14ac:dyDescent="0.2">
      <c r="A1157" s="25" t="s">
        <v>8219</v>
      </c>
      <c r="B1157" s="25">
        <v>147</v>
      </c>
      <c r="E1157" s="25" t="s">
        <v>8221</v>
      </c>
      <c r="F1157" s="25">
        <v>27</v>
      </c>
    </row>
    <row r="1158" spans="1:6" x14ac:dyDescent="0.2">
      <c r="A1158" s="25" t="s">
        <v>8219</v>
      </c>
      <c r="B1158" s="25">
        <v>99</v>
      </c>
      <c r="E1158" s="25" t="s">
        <v>8221</v>
      </c>
      <c r="F1158" s="25">
        <v>7</v>
      </c>
    </row>
    <row r="1159" spans="1:6" x14ac:dyDescent="0.2">
      <c r="A1159" s="25" t="s">
        <v>8219</v>
      </c>
      <c r="B1159" s="25">
        <v>79</v>
      </c>
      <c r="E1159" s="25" t="s">
        <v>8221</v>
      </c>
      <c r="F1159" s="25">
        <v>5</v>
      </c>
    </row>
    <row r="1160" spans="1:6" x14ac:dyDescent="0.2">
      <c r="A1160" s="25" t="s">
        <v>8219</v>
      </c>
      <c r="B1160" s="25">
        <v>75</v>
      </c>
      <c r="E1160" s="25" t="s">
        <v>8221</v>
      </c>
      <c r="F1160" s="25">
        <v>0</v>
      </c>
    </row>
    <row r="1161" spans="1:6" x14ac:dyDescent="0.2">
      <c r="A1161" s="25" t="s">
        <v>8219</v>
      </c>
      <c r="B1161" s="25">
        <v>207</v>
      </c>
      <c r="E1161" s="25" t="s">
        <v>8221</v>
      </c>
      <c r="F1161" s="25">
        <v>3</v>
      </c>
    </row>
    <row r="1162" spans="1:6" x14ac:dyDescent="0.2">
      <c r="A1162" s="25" t="s">
        <v>8219</v>
      </c>
      <c r="B1162" s="25">
        <v>102</v>
      </c>
      <c r="E1162" s="25" t="s">
        <v>8221</v>
      </c>
      <c r="F1162" s="25">
        <v>6</v>
      </c>
    </row>
    <row r="1163" spans="1:6" x14ac:dyDescent="0.2">
      <c r="A1163" s="25" t="s">
        <v>8219</v>
      </c>
      <c r="B1163" s="25">
        <v>32</v>
      </c>
      <c r="E1163" s="25" t="s">
        <v>8221</v>
      </c>
      <c r="F1163" s="25">
        <v>9</v>
      </c>
    </row>
    <row r="1164" spans="1:6" x14ac:dyDescent="0.2">
      <c r="A1164" s="25" t="s">
        <v>8219</v>
      </c>
      <c r="B1164" s="25">
        <v>480</v>
      </c>
      <c r="E1164" s="25" t="s">
        <v>8221</v>
      </c>
      <c r="F1164" s="25">
        <v>3</v>
      </c>
    </row>
    <row r="1165" spans="1:6" x14ac:dyDescent="0.2">
      <c r="A1165" s="25" t="s">
        <v>8219</v>
      </c>
      <c r="B1165" s="25">
        <v>11</v>
      </c>
      <c r="E1165" s="25" t="s">
        <v>8221</v>
      </c>
      <c r="F1165" s="25">
        <v>2</v>
      </c>
    </row>
    <row r="1166" spans="1:6" x14ac:dyDescent="0.2">
      <c r="A1166" s="25" t="s">
        <v>8219</v>
      </c>
      <c r="B1166" s="25">
        <v>12</v>
      </c>
      <c r="E1166" s="25" t="s">
        <v>8221</v>
      </c>
      <c r="F1166" s="25">
        <v>3</v>
      </c>
    </row>
    <row r="1167" spans="1:6" x14ac:dyDescent="0.2">
      <c r="A1167" s="25" t="s">
        <v>8219</v>
      </c>
      <c r="B1167" s="25">
        <v>48</v>
      </c>
      <c r="E1167" s="25" t="s">
        <v>8221</v>
      </c>
      <c r="F1167" s="25">
        <v>45</v>
      </c>
    </row>
    <row r="1168" spans="1:6" x14ac:dyDescent="0.2">
      <c r="A1168" s="25" t="s">
        <v>8219</v>
      </c>
      <c r="B1168" s="25">
        <v>59</v>
      </c>
      <c r="E1168" s="25" t="s">
        <v>8221</v>
      </c>
      <c r="F1168" s="25">
        <v>9</v>
      </c>
    </row>
    <row r="1169" spans="1:6" x14ac:dyDescent="0.2">
      <c r="A1169" s="25" t="s">
        <v>8219</v>
      </c>
      <c r="B1169" s="25">
        <v>79</v>
      </c>
      <c r="E1169" s="25" t="s">
        <v>8221</v>
      </c>
      <c r="F1169" s="25">
        <v>9</v>
      </c>
    </row>
    <row r="1170" spans="1:6" x14ac:dyDescent="0.2">
      <c r="A1170" s="25" t="s">
        <v>8219</v>
      </c>
      <c r="B1170" s="25">
        <v>14</v>
      </c>
      <c r="E1170" s="25" t="s">
        <v>8221</v>
      </c>
      <c r="F1170" s="25">
        <v>21</v>
      </c>
    </row>
    <row r="1171" spans="1:6" x14ac:dyDescent="0.2">
      <c r="A1171" s="25" t="s">
        <v>8219</v>
      </c>
      <c r="B1171" s="25">
        <v>106</v>
      </c>
      <c r="E1171" s="25" t="s">
        <v>8221</v>
      </c>
      <c r="F1171" s="25">
        <v>17</v>
      </c>
    </row>
    <row r="1172" spans="1:6" x14ac:dyDescent="0.2">
      <c r="A1172" s="25" t="s">
        <v>8219</v>
      </c>
      <c r="B1172" s="25">
        <v>25</v>
      </c>
      <c r="E1172" s="25" t="s">
        <v>8221</v>
      </c>
      <c r="F1172" s="25">
        <v>1</v>
      </c>
    </row>
    <row r="1173" spans="1:6" x14ac:dyDescent="0.2">
      <c r="A1173" s="25" t="s">
        <v>8219</v>
      </c>
      <c r="B1173" s="25">
        <v>25</v>
      </c>
      <c r="E1173" s="25" t="s">
        <v>8221</v>
      </c>
      <c r="F1173" s="25">
        <v>1</v>
      </c>
    </row>
    <row r="1174" spans="1:6" x14ac:dyDescent="0.2">
      <c r="A1174" s="25" t="s">
        <v>8219</v>
      </c>
      <c r="B1174" s="25">
        <v>29</v>
      </c>
      <c r="E1174" s="25" t="s">
        <v>8221</v>
      </c>
      <c r="F1174" s="25">
        <v>14</v>
      </c>
    </row>
    <row r="1175" spans="1:6" x14ac:dyDescent="0.2">
      <c r="A1175" s="25" t="s">
        <v>8219</v>
      </c>
      <c r="B1175" s="25">
        <v>43</v>
      </c>
      <c r="E1175" s="25" t="s">
        <v>8221</v>
      </c>
      <c r="F1175" s="25">
        <v>42</v>
      </c>
    </row>
    <row r="1176" spans="1:6" x14ac:dyDescent="0.2">
      <c r="A1176" s="25" t="s">
        <v>8219</v>
      </c>
      <c r="B1176" s="25">
        <v>46</v>
      </c>
      <c r="E1176" s="25" t="s">
        <v>8221</v>
      </c>
      <c r="F1176" s="25">
        <v>27</v>
      </c>
    </row>
    <row r="1177" spans="1:6" x14ac:dyDescent="0.2">
      <c r="A1177" s="25" t="s">
        <v>8219</v>
      </c>
      <c r="B1177" s="25">
        <v>27</v>
      </c>
      <c r="E1177" s="25" t="s">
        <v>8221</v>
      </c>
      <c r="F1177" s="25">
        <v>5</v>
      </c>
    </row>
    <row r="1178" spans="1:6" x14ac:dyDescent="0.2">
      <c r="A1178" s="25" t="s">
        <v>8219</v>
      </c>
      <c r="B1178" s="25">
        <v>112</v>
      </c>
      <c r="E1178" s="25" t="s">
        <v>8221</v>
      </c>
      <c r="F1178" s="25">
        <v>13</v>
      </c>
    </row>
    <row r="1179" spans="1:6" x14ac:dyDescent="0.2">
      <c r="A1179" s="25" t="s">
        <v>8219</v>
      </c>
      <c r="B1179" s="25">
        <v>34</v>
      </c>
      <c r="E1179" s="25" t="s">
        <v>8221</v>
      </c>
      <c r="F1179" s="25">
        <v>12</v>
      </c>
    </row>
    <row r="1180" spans="1:6" x14ac:dyDescent="0.2">
      <c r="A1180" s="25" t="s">
        <v>8219</v>
      </c>
      <c r="B1180" s="25">
        <v>145</v>
      </c>
      <c r="E1180" s="25" t="s">
        <v>8221</v>
      </c>
      <c r="F1180" s="25">
        <v>90</v>
      </c>
    </row>
    <row r="1181" spans="1:6" x14ac:dyDescent="0.2">
      <c r="A1181" s="25" t="s">
        <v>8219</v>
      </c>
      <c r="B1181" s="25">
        <v>19</v>
      </c>
      <c r="E1181" s="25" t="s">
        <v>8221</v>
      </c>
      <c r="F1181" s="25">
        <v>2</v>
      </c>
    </row>
    <row r="1182" spans="1:6" x14ac:dyDescent="0.2">
      <c r="A1182" s="25" t="s">
        <v>8219</v>
      </c>
      <c r="B1182" s="25">
        <v>288</v>
      </c>
      <c r="E1182" s="25" t="s">
        <v>8221</v>
      </c>
      <c r="F1182" s="25">
        <v>5</v>
      </c>
    </row>
    <row r="1183" spans="1:6" x14ac:dyDescent="0.2">
      <c r="A1183" s="25" t="s">
        <v>8219</v>
      </c>
      <c r="B1183" s="25">
        <v>14</v>
      </c>
      <c r="E1183" s="25" t="s">
        <v>8221</v>
      </c>
      <c r="F1183" s="25">
        <v>31</v>
      </c>
    </row>
    <row r="1184" spans="1:6" x14ac:dyDescent="0.2">
      <c r="A1184" s="25" t="s">
        <v>8219</v>
      </c>
      <c r="B1184" s="25">
        <v>7</v>
      </c>
      <c r="E1184" s="25" t="s">
        <v>8221</v>
      </c>
      <c r="F1184" s="25">
        <v>4</v>
      </c>
    </row>
    <row r="1185" spans="1:6" x14ac:dyDescent="0.2">
      <c r="A1185" s="25" t="s">
        <v>8219</v>
      </c>
      <c r="B1185" s="25">
        <v>211</v>
      </c>
      <c r="E1185" s="25" t="s">
        <v>8221</v>
      </c>
      <c r="F1185" s="25">
        <v>29</v>
      </c>
    </row>
    <row r="1186" spans="1:6" x14ac:dyDescent="0.2">
      <c r="A1186" s="25" t="s">
        <v>8219</v>
      </c>
      <c r="B1186" s="25">
        <v>85</v>
      </c>
      <c r="E1186" s="25" t="s">
        <v>8221</v>
      </c>
      <c r="F1186" s="25">
        <v>2</v>
      </c>
    </row>
    <row r="1187" spans="1:6" x14ac:dyDescent="0.2">
      <c r="A1187" s="25" t="s">
        <v>8219</v>
      </c>
      <c r="B1187" s="25">
        <v>103</v>
      </c>
      <c r="E1187" s="25" t="s">
        <v>8221</v>
      </c>
      <c r="F1187" s="25">
        <v>114</v>
      </c>
    </row>
    <row r="1188" spans="1:6" x14ac:dyDescent="0.2">
      <c r="A1188" s="25" t="s">
        <v>8219</v>
      </c>
      <c r="B1188" s="25">
        <v>113</v>
      </c>
      <c r="E1188" s="25" t="s">
        <v>8221</v>
      </c>
      <c r="F1188" s="25">
        <v>1</v>
      </c>
    </row>
    <row r="1189" spans="1:6" x14ac:dyDescent="0.2">
      <c r="A1189" s="25" t="s">
        <v>8219</v>
      </c>
      <c r="B1189" s="25">
        <v>167</v>
      </c>
      <c r="E1189" s="25" t="s">
        <v>8221</v>
      </c>
      <c r="F1189" s="25">
        <v>76</v>
      </c>
    </row>
    <row r="1190" spans="1:6" x14ac:dyDescent="0.2">
      <c r="A1190" s="25" t="s">
        <v>8219</v>
      </c>
      <c r="B1190" s="25">
        <v>73</v>
      </c>
      <c r="E1190" s="25" t="s">
        <v>8221</v>
      </c>
      <c r="F1190" s="25">
        <v>9</v>
      </c>
    </row>
    <row r="1191" spans="1:6" x14ac:dyDescent="0.2">
      <c r="A1191" s="25" t="s">
        <v>8219</v>
      </c>
      <c r="B1191" s="25">
        <v>75</v>
      </c>
      <c r="E1191" s="25" t="s">
        <v>8221</v>
      </c>
      <c r="F1191" s="25">
        <v>37</v>
      </c>
    </row>
    <row r="1192" spans="1:6" x14ac:dyDescent="0.2">
      <c r="A1192" s="25" t="s">
        <v>8219</v>
      </c>
      <c r="B1192" s="25">
        <v>614</v>
      </c>
      <c r="E1192" s="25" t="s">
        <v>8221</v>
      </c>
      <c r="F1192" s="25">
        <v>0</v>
      </c>
    </row>
    <row r="1193" spans="1:6" x14ac:dyDescent="0.2">
      <c r="A1193" s="25" t="s">
        <v>8219</v>
      </c>
      <c r="B1193" s="25">
        <v>107</v>
      </c>
      <c r="E1193" s="25" t="s">
        <v>8221</v>
      </c>
      <c r="F1193" s="25">
        <v>1</v>
      </c>
    </row>
    <row r="1194" spans="1:6" x14ac:dyDescent="0.2">
      <c r="A1194" s="25" t="s">
        <v>8219</v>
      </c>
      <c r="B1194" s="25">
        <v>1224</v>
      </c>
      <c r="E1194" s="25" t="s">
        <v>8221</v>
      </c>
      <c r="F1194" s="25">
        <v>10</v>
      </c>
    </row>
    <row r="1195" spans="1:6" x14ac:dyDescent="0.2">
      <c r="A1195" s="25" t="s">
        <v>8219</v>
      </c>
      <c r="B1195" s="25">
        <v>104</v>
      </c>
      <c r="E1195" s="25" t="s">
        <v>8221</v>
      </c>
      <c r="F1195" s="25">
        <v>1</v>
      </c>
    </row>
    <row r="1196" spans="1:6" x14ac:dyDescent="0.2">
      <c r="A1196" s="25" t="s">
        <v>8219</v>
      </c>
      <c r="B1196" s="25">
        <v>79</v>
      </c>
      <c r="E1196" s="25" t="s">
        <v>8221</v>
      </c>
      <c r="F1196" s="25">
        <v>2</v>
      </c>
    </row>
    <row r="1197" spans="1:6" x14ac:dyDescent="0.2">
      <c r="A1197" s="25" t="s">
        <v>8219</v>
      </c>
      <c r="B1197" s="25">
        <v>157</v>
      </c>
      <c r="E1197" s="25" t="s">
        <v>8221</v>
      </c>
      <c r="F1197" s="25">
        <v>1</v>
      </c>
    </row>
    <row r="1198" spans="1:6" x14ac:dyDescent="0.2">
      <c r="A1198" s="25" t="s">
        <v>8219</v>
      </c>
      <c r="B1198" s="25">
        <v>50</v>
      </c>
      <c r="E1198" s="25" t="s">
        <v>8221</v>
      </c>
      <c r="F1198" s="25">
        <v>10</v>
      </c>
    </row>
    <row r="1199" spans="1:6" x14ac:dyDescent="0.2">
      <c r="A1199" s="25" t="s">
        <v>8219</v>
      </c>
      <c r="B1199" s="25">
        <v>64</v>
      </c>
      <c r="E1199" s="25" t="s">
        <v>8221</v>
      </c>
      <c r="F1199" s="25">
        <v>9</v>
      </c>
    </row>
    <row r="1200" spans="1:6" x14ac:dyDescent="0.2">
      <c r="A1200" s="25" t="s">
        <v>8219</v>
      </c>
      <c r="B1200" s="25">
        <v>200</v>
      </c>
      <c r="E1200" s="25" t="s">
        <v>8221</v>
      </c>
      <c r="F1200" s="25">
        <v>19</v>
      </c>
    </row>
    <row r="1201" spans="1:6" x14ac:dyDescent="0.2">
      <c r="A1201" s="25" t="s">
        <v>8219</v>
      </c>
      <c r="B1201" s="25">
        <v>22</v>
      </c>
      <c r="E1201" s="25" t="s">
        <v>8221</v>
      </c>
      <c r="F1201" s="25">
        <v>0</v>
      </c>
    </row>
    <row r="1202" spans="1:6" x14ac:dyDescent="0.2">
      <c r="A1202" s="25" t="s">
        <v>8219</v>
      </c>
      <c r="B1202" s="25">
        <v>163</v>
      </c>
      <c r="E1202" s="25" t="s">
        <v>8221</v>
      </c>
      <c r="F1202" s="25">
        <v>4</v>
      </c>
    </row>
    <row r="1203" spans="1:6" x14ac:dyDescent="0.2">
      <c r="A1203" s="25" t="s">
        <v>8219</v>
      </c>
      <c r="B1203" s="25">
        <v>77</v>
      </c>
      <c r="E1203" s="25" t="s">
        <v>8221</v>
      </c>
      <c r="F1203" s="25">
        <v>8</v>
      </c>
    </row>
    <row r="1204" spans="1:6" x14ac:dyDescent="0.2">
      <c r="A1204" s="25" t="s">
        <v>8219</v>
      </c>
      <c r="B1204" s="25">
        <v>89</v>
      </c>
      <c r="E1204" s="25" t="s">
        <v>8221</v>
      </c>
      <c r="F1204" s="25">
        <v>24</v>
      </c>
    </row>
    <row r="1205" spans="1:6" x14ac:dyDescent="0.2">
      <c r="A1205" s="25" t="s">
        <v>8219</v>
      </c>
      <c r="B1205" s="25">
        <v>3355</v>
      </c>
      <c r="E1205" s="25" t="s">
        <v>8221</v>
      </c>
      <c r="F1205" s="25">
        <v>0</v>
      </c>
    </row>
    <row r="1206" spans="1:6" x14ac:dyDescent="0.2">
      <c r="A1206" s="25" t="s">
        <v>8219</v>
      </c>
      <c r="B1206" s="25">
        <v>537</v>
      </c>
      <c r="E1206" s="25" t="s">
        <v>8221</v>
      </c>
      <c r="F1206" s="25">
        <v>39</v>
      </c>
    </row>
    <row r="1207" spans="1:6" x14ac:dyDescent="0.2">
      <c r="A1207" s="25" t="s">
        <v>8219</v>
      </c>
      <c r="B1207" s="25">
        <v>125</v>
      </c>
      <c r="E1207" s="25" t="s">
        <v>8221</v>
      </c>
      <c r="F1207" s="25">
        <v>6</v>
      </c>
    </row>
    <row r="1208" spans="1:6" x14ac:dyDescent="0.2">
      <c r="A1208" s="25" t="s">
        <v>8219</v>
      </c>
      <c r="B1208" s="25">
        <v>163</v>
      </c>
      <c r="E1208" s="25" t="s">
        <v>8221</v>
      </c>
      <c r="F1208" s="25">
        <v>4</v>
      </c>
    </row>
    <row r="1209" spans="1:6" x14ac:dyDescent="0.2">
      <c r="A1209" s="25" t="s">
        <v>8219</v>
      </c>
      <c r="B1209" s="25">
        <v>283</v>
      </c>
      <c r="E1209" s="25" t="s">
        <v>8221</v>
      </c>
      <c r="F1209" s="25">
        <v>3</v>
      </c>
    </row>
    <row r="1210" spans="1:6" x14ac:dyDescent="0.2">
      <c r="A1210" s="25" t="s">
        <v>8219</v>
      </c>
      <c r="B1210" s="25">
        <v>352</v>
      </c>
      <c r="E1210" s="25" t="s">
        <v>8221</v>
      </c>
      <c r="F1210" s="25">
        <v>53</v>
      </c>
    </row>
    <row r="1211" spans="1:6" x14ac:dyDescent="0.2">
      <c r="A1211" s="25" t="s">
        <v>8219</v>
      </c>
      <c r="B1211" s="25">
        <v>94</v>
      </c>
      <c r="E1211" s="25" t="s">
        <v>8221</v>
      </c>
      <c r="F1211" s="25">
        <v>1</v>
      </c>
    </row>
    <row r="1212" spans="1:6" x14ac:dyDescent="0.2">
      <c r="A1212" s="25" t="s">
        <v>8219</v>
      </c>
      <c r="B1212" s="25">
        <v>67</v>
      </c>
      <c r="E1212" s="25" t="s">
        <v>8221</v>
      </c>
      <c r="F1212" s="25">
        <v>2</v>
      </c>
    </row>
    <row r="1213" spans="1:6" x14ac:dyDescent="0.2">
      <c r="A1213" s="25" t="s">
        <v>8219</v>
      </c>
      <c r="B1213" s="25">
        <v>221</v>
      </c>
      <c r="E1213" s="25" t="s">
        <v>8221</v>
      </c>
      <c r="F1213" s="25">
        <v>25</v>
      </c>
    </row>
    <row r="1214" spans="1:6" x14ac:dyDescent="0.2">
      <c r="A1214" s="25" t="s">
        <v>8219</v>
      </c>
      <c r="B1214" s="25">
        <v>2165</v>
      </c>
      <c r="E1214" s="25" t="s">
        <v>8221</v>
      </c>
      <c r="F1214" s="25">
        <v>6</v>
      </c>
    </row>
    <row r="1215" spans="1:6" x14ac:dyDescent="0.2">
      <c r="A1215" s="25" t="s">
        <v>8219</v>
      </c>
      <c r="B1215" s="25">
        <v>179</v>
      </c>
      <c r="E1215" s="25" t="s">
        <v>8221</v>
      </c>
      <c r="F1215" s="25">
        <v>0</v>
      </c>
    </row>
    <row r="1216" spans="1:6" x14ac:dyDescent="0.2">
      <c r="A1216" s="25" t="s">
        <v>8219</v>
      </c>
      <c r="B1216" s="25">
        <v>123</v>
      </c>
      <c r="E1216" s="25" t="s">
        <v>8221</v>
      </c>
      <c r="F1216" s="25">
        <v>12</v>
      </c>
    </row>
    <row r="1217" spans="1:6" x14ac:dyDescent="0.2">
      <c r="A1217" s="25" t="s">
        <v>8219</v>
      </c>
      <c r="B1217" s="25">
        <v>1104</v>
      </c>
      <c r="E1217" s="25" t="s">
        <v>8221</v>
      </c>
      <c r="F1217" s="25">
        <v>0</v>
      </c>
    </row>
    <row r="1218" spans="1:6" x14ac:dyDescent="0.2">
      <c r="A1218" s="25" t="s">
        <v>8219</v>
      </c>
      <c r="B1218" s="25">
        <v>403</v>
      </c>
      <c r="E1218" s="25" t="s">
        <v>8221</v>
      </c>
      <c r="F1218" s="25">
        <v>36</v>
      </c>
    </row>
    <row r="1219" spans="1:6" x14ac:dyDescent="0.2">
      <c r="A1219" s="25" t="s">
        <v>8219</v>
      </c>
      <c r="B1219" s="25">
        <v>109</v>
      </c>
      <c r="E1219" s="25" t="s">
        <v>8221</v>
      </c>
      <c r="F1219" s="25">
        <v>0</v>
      </c>
    </row>
    <row r="1220" spans="1:6" x14ac:dyDescent="0.2">
      <c r="A1220" s="25" t="s">
        <v>8219</v>
      </c>
      <c r="B1220" s="25">
        <v>372</v>
      </c>
      <c r="E1220" s="25" t="s">
        <v>8221</v>
      </c>
      <c r="F1220" s="25">
        <v>2</v>
      </c>
    </row>
    <row r="1221" spans="1:6" x14ac:dyDescent="0.2">
      <c r="A1221" s="25" t="s">
        <v>8219</v>
      </c>
      <c r="B1221" s="25">
        <v>311</v>
      </c>
      <c r="E1221" s="25" t="s">
        <v>8221</v>
      </c>
      <c r="F1221" s="25">
        <v>1</v>
      </c>
    </row>
    <row r="1222" spans="1:6" x14ac:dyDescent="0.2">
      <c r="A1222" s="25" t="s">
        <v>8219</v>
      </c>
      <c r="B1222" s="25">
        <v>61</v>
      </c>
      <c r="E1222" s="25" t="s">
        <v>8221</v>
      </c>
      <c r="F1222" s="25">
        <v>59</v>
      </c>
    </row>
    <row r="1223" spans="1:6" x14ac:dyDescent="0.2">
      <c r="A1223" s="25" t="s">
        <v>8219</v>
      </c>
      <c r="B1223" s="25">
        <v>115</v>
      </c>
      <c r="E1223" s="25" t="s">
        <v>8221</v>
      </c>
      <c r="F1223" s="25">
        <v>1</v>
      </c>
    </row>
    <row r="1224" spans="1:6" x14ac:dyDescent="0.2">
      <c r="A1224" s="25" t="s">
        <v>8219</v>
      </c>
      <c r="B1224" s="25">
        <v>111</v>
      </c>
      <c r="E1224" s="25" t="s">
        <v>8221</v>
      </c>
      <c r="F1224" s="25">
        <v>31</v>
      </c>
    </row>
    <row r="1225" spans="1:6" x14ac:dyDescent="0.2">
      <c r="A1225" s="25" t="s">
        <v>8219</v>
      </c>
      <c r="B1225" s="25">
        <v>337</v>
      </c>
      <c r="E1225" s="25" t="s">
        <v>8221</v>
      </c>
      <c r="F1225" s="25">
        <v>18</v>
      </c>
    </row>
    <row r="1226" spans="1:6" x14ac:dyDescent="0.2">
      <c r="A1226" s="25" t="s">
        <v>8219</v>
      </c>
      <c r="B1226" s="25">
        <v>9</v>
      </c>
      <c r="E1226" s="25" t="s">
        <v>8221</v>
      </c>
      <c r="F1226" s="25">
        <v>10</v>
      </c>
    </row>
    <row r="1227" spans="1:6" x14ac:dyDescent="0.2">
      <c r="A1227" s="25" t="s">
        <v>8219</v>
      </c>
      <c r="B1227" s="25">
        <v>120</v>
      </c>
      <c r="E1227" s="25" t="s">
        <v>8221</v>
      </c>
      <c r="F1227" s="25">
        <v>0</v>
      </c>
    </row>
    <row r="1228" spans="1:6" x14ac:dyDescent="0.2">
      <c r="A1228" s="25" t="s">
        <v>8219</v>
      </c>
      <c r="B1228" s="25">
        <v>102</v>
      </c>
      <c r="E1228" s="25" t="s">
        <v>8221</v>
      </c>
      <c r="F1228" s="25">
        <v>14</v>
      </c>
    </row>
    <row r="1229" spans="1:6" x14ac:dyDescent="0.2">
      <c r="A1229" s="25" t="s">
        <v>8219</v>
      </c>
      <c r="B1229" s="25">
        <v>186</v>
      </c>
      <c r="E1229" s="25" t="s">
        <v>8221</v>
      </c>
      <c r="F1229" s="25">
        <v>2</v>
      </c>
    </row>
    <row r="1230" spans="1:6" x14ac:dyDescent="0.2">
      <c r="A1230" s="25" t="s">
        <v>8219</v>
      </c>
      <c r="B1230" s="25">
        <v>15</v>
      </c>
      <c r="E1230" s="25" t="s">
        <v>8221</v>
      </c>
      <c r="F1230" s="25">
        <v>1</v>
      </c>
    </row>
    <row r="1231" spans="1:6" x14ac:dyDescent="0.2">
      <c r="A1231" s="25" t="s">
        <v>8219</v>
      </c>
      <c r="B1231" s="25">
        <v>67</v>
      </c>
      <c r="E1231" s="25" t="s">
        <v>8221</v>
      </c>
      <c r="F1231" s="25">
        <v>3</v>
      </c>
    </row>
    <row r="1232" spans="1:6" x14ac:dyDescent="0.2">
      <c r="A1232" s="25" t="s">
        <v>8219</v>
      </c>
      <c r="B1232" s="25">
        <v>130</v>
      </c>
      <c r="E1232" s="25" t="s">
        <v>8221</v>
      </c>
      <c r="F1232" s="25">
        <v>0</v>
      </c>
    </row>
    <row r="1233" spans="1:6" x14ac:dyDescent="0.2">
      <c r="A1233" s="25" t="s">
        <v>8219</v>
      </c>
      <c r="B1233" s="25">
        <v>16</v>
      </c>
      <c r="E1233" s="25" t="s">
        <v>8221</v>
      </c>
      <c r="F1233" s="25">
        <v>2</v>
      </c>
    </row>
    <row r="1234" spans="1:6" x14ac:dyDescent="0.2">
      <c r="A1234" s="25" t="s">
        <v>8219</v>
      </c>
      <c r="B1234" s="25">
        <v>67</v>
      </c>
      <c r="E1234" s="25" t="s">
        <v>8221</v>
      </c>
      <c r="F1234" s="25">
        <v>0</v>
      </c>
    </row>
    <row r="1235" spans="1:6" x14ac:dyDescent="0.2">
      <c r="A1235" s="25" t="s">
        <v>8219</v>
      </c>
      <c r="B1235" s="25">
        <v>124</v>
      </c>
      <c r="E1235" s="25" t="s">
        <v>8221</v>
      </c>
      <c r="F1235" s="25">
        <v>12</v>
      </c>
    </row>
    <row r="1236" spans="1:6" x14ac:dyDescent="0.2">
      <c r="A1236" s="25" t="s">
        <v>8219</v>
      </c>
      <c r="B1236" s="25">
        <v>80</v>
      </c>
      <c r="E1236" s="25" t="s">
        <v>8221</v>
      </c>
      <c r="F1236" s="25">
        <v>1</v>
      </c>
    </row>
    <row r="1237" spans="1:6" x14ac:dyDescent="0.2">
      <c r="A1237" s="25" t="s">
        <v>8219</v>
      </c>
      <c r="B1237" s="25">
        <v>282</v>
      </c>
      <c r="E1237" s="25" t="s">
        <v>8221</v>
      </c>
      <c r="F1237" s="25">
        <v>8</v>
      </c>
    </row>
    <row r="1238" spans="1:6" x14ac:dyDescent="0.2">
      <c r="A1238" s="25" t="s">
        <v>8219</v>
      </c>
      <c r="B1238" s="25">
        <v>68</v>
      </c>
      <c r="E1238" s="25" t="s">
        <v>8221</v>
      </c>
      <c r="F1238" s="25">
        <v>2</v>
      </c>
    </row>
    <row r="1239" spans="1:6" x14ac:dyDescent="0.2">
      <c r="A1239" s="25" t="s">
        <v>8219</v>
      </c>
      <c r="B1239" s="25">
        <v>86</v>
      </c>
      <c r="E1239" s="25" t="s">
        <v>8221</v>
      </c>
      <c r="F1239" s="25">
        <v>31</v>
      </c>
    </row>
    <row r="1240" spans="1:6" x14ac:dyDescent="0.2">
      <c r="A1240" s="25" t="s">
        <v>8219</v>
      </c>
      <c r="B1240" s="25">
        <v>115</v>
      </c>
      <c r="E1240" s="25" t="s">
        <v>8221</v>
      </c>
      <c r="F1240" s="25">
        <v>5</v>
      </c>
    </row>
    <row r="1241" spans="1:6" x14ac:dyDescent="0.2">
      <c r="A1241" s="25" t="s">
        <v>8219</v>
      </c>
      <c r="B1241" s="25">
        <v>75</v>
      </c>
      <c r="E1241" s="25" t="s">
        <v>8221</v>
      </c>
      <c r="F1241" s="25">
        <v>1</v>
      </c>
    </row>
    <row r="1242" spans="1:6" x14ac:dyDescent="0.2">
      <c r="A1242" s="25" t="s">
        <v>8219</v>
      </c>
      <c r="B1242" s="25">
        <v>43</v>
      </c>
      <c r="E1242" s="25" t="s">
        <v>8221</v>
      </c>
      <c r="F1242" s="25">
        <v>12</v>
      </c>
    </row>
    <row r="1243" spans="1:6" x14ac:dyDescent="0.2">
      <c r="A1243" s="25" t="s">
        <v>8219</v>
      </c>
      <c r="B1243" s="25">
        <v>48</v>
      </c>
      <c r="E1243" s="25" t="s">
        <v>8221</v>
      </c>
      <c r="F1243" s="25">
        <v>4</v>
      </c>
    </row>
    <row r="1244" spans="1:6" x14ac:dyDescent="0.2">
      <c r="A1244" s="25" t="s">
        <v>8219</v>
      </c>
      <c r="B1244" s="25">
        <v>52</v>
      </c>
      <c r="E1244" s="25" t="s">
        <v>8221</v>
      </c>
      <c r="F1244" s="25">
        <v>0</v>
      </c>
    </row>
    <row r="1245" spans="1:6" x14ac:dyDescent="0.2">
      <c r="A1245" s="25" t="s">
        <v>8219</v>
      </c>
      <c r="B1245" s="25">
        <v>43</v>
      </c>
      <c r="E1245" s="25" t="s">
        <v>8221</v>
      </c>
      <c r="F1245" s="25">
        <v>7</v>
      </c>
    </row>
    <row r="1246" spans="1:6" x14ac:dyDescent="0.2">
      <c r="A1246" s="25" t="s">
        <v>8219</v>
      </c>
      <c r="B1246" s="25">
        <v>58</v>
      </c>
      <c r="E1246" s="25" t="s">
        <v>8221</v>
      </c>
      <c r="F1246" s="25">
        <v>2</v>
      </c>
    </row>
    <row r="1247" spans="1:6" x14ac:dyDescent="0.2">
      <c r="A1247" s="25" t="s">
        <v>8219</v>
      </c>
      <c r="B1247" s="25">
        <v>47</v>
      </c>
      <c r="E1247" s="25" t="s">
        <v>8221</v>
      </c>
      <c r="F1247" s="25">
        <v>1</v>
      </c>
    </row>
    <row r="1248" spans="1:6" x14ac:dyDescent="0.2">
      <c r="A1248" s="25" t="s">
        <v>8219</v>
      </c>
      <c r="B1248" s="25">
        <v>36</v>
      </c>
      <c r="E1248" s="25" t="s">
        <v>8221</v>
      </c>
      <c r="F1248" s="25">
        <v>4</v>
      </c>
    </row>
    <row r="1249" spans="1:6" x14ac:dyDescent="0.2">
      <c r="A1249" s="25" t="s">
        <v>8219</v>
      </c>
      <c r="B1249" s="25">
        <v>17</v>
      </c>
      <c r="E1249" s="25" t="s">
        <v>8221</v>
      </c>
      <c r="F1249" s="25">
        <v>6</v>
      </c>
    </row>
    <row r="1250" spans="1:6" x14ac:dyDescent="0.2">
      <c r="A1250" s="25" t="s">
        <v>8219</v>
      </c>
      <c r="B1250" s="25">
        <v>104</v>
      </c>
      <c r="E1250" s="25" t="s">
        <v>8221</v>
      </c>
      <c r="F1250" s="25">
        <v>8</v>
      </c>
    </row>
    <row r="1251" spans="1:6" x14ac:dyDescent="0.2">
      <c r="A1251" s="25" t="s">
        <v>8219</v>
      </c>
      <c r="B1251" s="25">
        <v>47</v>
      </c>
      <c r="E1251" s="25" t="s">
        <v>8221</v>
      </c>
      <c r="F1251" s="25">
        <v>14</v>
      </c>
    </row>
    <row r="1252" spans="1:6" x14ac:dyDescent="0.2">
      <c r="A1252" s="25" t="s">
        <v>8219</v>
      </c>
      <c r="B1252" s="25">
        <v>38</v>
      </c>
      <c r="E1252" s="25" t="s">
        <v>8221</v>
      </c>
      <c r="F1252" s="25">
        <v>0</v>
      </c>
    </row>
    <row r="1253" spans="1:6" x14ac:dyDescent="0.2">
      <c r="A1253" s="25" t="s">
        <v>8219</v>
      </c>
      <c r="B1253" s="25">
        <v>81</v>
      </c>
      <c r="E1253" s="25" t="s">
        <v>8221</v>
      </c>
      <c r="F1253" s="25">
        <v>4</v>
      </c>
    </row>
    <row r="1254" spans="1:6" x14ac:dyDescent="0.2">
      <c r="A1254" s="25" t="s">
        <v>8219</v>
      </c>
      <c r="B1254" s="25">
        <v>55</v>
      </c>
      <c r="E1254" s="25" t="s">
        <v>8221</v>
      </c>
      <c r="F1254" s="25">
        <v>0</v>
      </c>
    </row>
    <row r="1255" spans="1:6" x14ac:dyDescent="0.2">
      <c r="A1255" s="25" t="s">
        <v>8219</v>
      </c>
      <c r="B1255" s="25">
        <v>41</v>
      </c>
      <c r="E1255" s="25" t="s">
        <v>8221</v>
      </c>
      <c r="F1255" s="25">
        <v>0</v>
      </c>
    </row>
    <row r="1256" spans="1:6" x14ac:dyDescent="0.2">
      <c r="A1256" s="25" t="s">
        <v>8219</v>
      </c>
      <c r="B1256" s="25">
        <v>79</v>
      </c>
      <c r="E1256" s="25" t="s">
        <v>8221</v>
      </c>
      <c r="F1256" s="25">
        <v>1</v>
      </c>
    </row>
    <row r="1257" spans="1:6" x14ac:dyDescent="0.2">
      <c r="A1257" s="25" t="s">
        <v>8219</v>
      </c>
      <c r="B1257" s="25">
        <v>16</v>
      </c>
      <c r="E1257" s="25" t="s">
        <v>8221</v>
      </c>
      <c r="F1257" s="25">
        <v>1</v>
      </c>
    </row>
    <row r="1258" spans="1:6" x14ac:dyDescent="0.2">
      <c r="A1258" s="25" t="s">
        <v>8219</v>
      </c>
      <c r="B1258" s="25">
        <v>8</v>
      </c>
      <c r="E1258" s="25" t="s">
        <v>8221</v>
      </c>
      <c r="F1258" s="25">
        <v>1</v>
      </c>
    </row>
    <row r="1259" spans="1:6" x14ac:dyDescent="0.2">
      <c r="A1259" s="25" t="s">
        <v>8219</v>
      </c>
      <c r="B1259" s="25">
        <v>95</v>
      </c>
      <c r="E1259" s="25" t="s">
        <v>8221</v>
      </c>
      <c r="F1259" s="25">
        <v>1</v>
      </c>
    </row>
    <row r="1260" spans="1:6" x14ac:dyDescent="0.2">
      <c r="A1260" s="25" t="s">
        <v>8219</v>
      </c>
      <c r="B1260" s="25">
        <v>25</v>
      </c>
      <c r="E1260" s="25" t="s">
        <v>8221</v>
      </c>
      <c r="F1260" s="25">
        <v>4</v>
      </c>
    </row>
    <row r="1261" spans="1:6" x14ac:dyDescent="0.2">
      <c r="A1261" s="25" t="s">
        <v>8219</v>
      </c>
      <c r="B1261" s="25">
        <v>19</v>
      </c>
      <c r="E1261" s="25" t="s">
        <v>8221</v>
      </c>
      <c r="F1261" s="25">
        <v>0</v>
      </c>
    </row>
    <row r="1262" spans="1:6" x14ac:dyDescent="0.2">
      <c r="A1262" s="25" t="s">
        <v>8219</v>
      </c>
      <c r="B1262" s="25">
        <v>90</v>
      </c>
      <c r="E1262" s="25" t="s">
        <v>8221</v>
      </c>
      <c r="F1262" s="25">
        <v>0</v>
      </c>
    </row>
    <row r="1263" spans="1:6" x14ac:dyDescent="0.2">
      <c r="A1263" s="25" t="s">
        <v>8219</v>
      </c>
      <c r="B1263" s="25">
        <v>41</v>
      </c>
      <c r="E1263" s="25" t="s">
        <v>8221</v>
      </c>
      <c r="F1263" s="25">
        <v>2</v>
      </c>
    </row>
    <row r="1264" spans="1:6" x14ac:dyDescent="0.2">
      <c r="A1264" s="25" t="s">
        <v>8219</v>
      </c>
      <c r="B1264" s="25">
        <v>30</v>
      </c>
      <c r="E1264" s="25" t="s">
        <v>8221</v>
      </c>
      <c r="F1264" s="25">
        <v>24</v>
      </c>
    </row>
    <row r="1265" spans="1:6" x14ac:dyDescent="0.2">
      <c r="A1265" s="25" t="s">
        <v>8219</v>
      </c>
      <c r="B1265" s="25">
        <v>38</v>
      </c>
      <c r="E1265" s="25" t="s">
        <v>8221</v>
      </c>
      <c r="F1265" s="25">
        <v>1</v>
      </c>
    </row>
    <row r="1266" spans="1:6" x14ac:dyDescent="0.2">
      <c r="A1266" s="25" t="s">
        <v>8219</v>
      </c>
      <c r="B1266" s="25">
        <v>65</v>
      </c>
      <c r="E1266" s="25" t="s">
        <v>8221</v>
      </c>
      <c r="F1266" s="25">
        <v>2</v>
      </c>
    </row>
    <row r="1267" spans="1:6" x14ac:dyDescent="0.2">
      <c r="A1267" s="25" t="s">
        <v>8219</v>
      </c>
      <c r="B1267" s="25">
        <v>75</v>
      </c>
      <c r="E1267" s="25" t="s">
        <v>8221</v>
      </c>
      <c r="F1267" s="25">
        <v>1</v>
      </c>
    </row>
    <row r="1268" spans="1:6" x14ac:dyDescent="0.2">
      <c r="A1268" s="25" t="s">
        <v>8219</v>
      </c>
      <c r="B1268" s="25">
        <v>16</v>
      </c>
      <c r="E1268" s="25" t="s">
        <v>8221</v>
      </c>
      <c r="F1268" s="25">
        <v>37</v>
      </c>
    </row>
    <row r="1269" spans="1:6" x14ac:dyDescent="0.2">
      <c r="A1269" s="25" t="s">
        <v>8219</v>
      </c>
      <c r="B1269" s="25">
        <v>10</v>
      </c>
      <c r="E1269" s="25" t="s">
        <v>8221</v>
      </c>
      <c r="F1269" s="25">
        <v>5</v>
      </c>
    </row>
    <row r="1270" spans="1:6" x14ac:dyDescent="0.2">
      <c r="A1270" s="25" t="s">
        <v>8219</v>
      </c>
      <c r="B1270" s="25">
        <v>27</v>
      </c>
      <c r="E1270" s="25" t="s">
        <v>8221</v>
      </c>
      <c r="F1270" s="25">
        <v>4</v>
      </c>
    </row>
    <row r="1271" spans="1:6" x14ac:dyDescent="0.2">
      <c r="A1271" s="25" t="s">
        <v>8219</v>
      </c>
      <c r="B1271" s="25">
        <v>259</v>
      </c>
      <c r="E1271" s="25" t="s">
        <v>8221</v>
      </c>
      <c r="F1271" s="25">
        <v>16</v>
      </c>
    </row>
    <row r="1272" spans="1:6" x14ac:dyDescent="0.2">
      <c r="A1272" s="25" t="s">
        <v>8219</v>
      </c>
      <c r="B1272" s="25">
        <v>39</v>
      </c>
      <c r="E1272" s="25" t="s">
        <v>8221</v>
      </c>
      <c r="F1272" s="25">
        <v>9</v>
      </c>
    </row>
    <row r="1273" spans="1:6" x14ac:dyDescent="0.2">
      <c r="A1273" s="25" t="s">
        <v>8219</v>
      </c>
      <c r="B1273" s="25">
        <v>42</v>
      </c>
      <c r="E1273" s="25" t="s">
        <v>8221</v>
      </c>
      <c r="F1273" s="25">
        <v>0</v>
      </c>
    </row>
    <row r="1274" spans="1:6" x14ac:dyDescent="0.2">
      <c r="A1274" s="25" t="s">
        <v>8219</v>
      </c>
      <c r="B1274" s="25">
        <v>10</v>
      </c>
      <c r="E1274" s="25" t="s">
        <v>8221</v>
      </c>
      <c r="F1274" s="25">
        <v>40</v>
      </c>
    </row>
    <row r="1275" spans="1:6" x14ac:dyDescent="0.2">
      <c r="A1275" s="25" t="s">
        <v>8219</v>
      </c>
      <c r="B1275" s="25">
        <v>56</v>
      </c>
      <c r="E1275" s="25" t="s">
        <v>8221</v>
      </c>
      <c r="F1275" s="25">
        <v>0</v>
      </c>
    </row>
    <row r="1276" spans="1:6" x14ac:dyDescent="0.2">
      <c r="A1276" s="25" t="s">
        <v>8219</v>
      </c>
      <c r="B1276" s="25">
        <v>20</v>
      </c>
      <c r="E1276" s="25" t="s">
        <v>8221</v>
      </c>
      <c r="F1276" s="25">
        <v>2</v>
      </c>
    </row>
    <row r="1277" spans="1:6" x14ac:dyDescent="0.2">
      <c r="A1277" s="25" t="s">
        <v>8219</v>
      </c>
      <c r="B1277" s="25">
        <v>170</v>
      </c>
      <c r="E1277" s="25" t="s">
        <v>8221</v>
      </c>
      <c r="F1277" s="25">
        <v>1</v>
      </c>
    </row>
    <row r="1278" spans="1:6" x14ac:dyDescent="0.2">
      <c r="A1278" s="25" t="s">
        <v>8219</v>
      </c>
      <c r="B1278" s="25">
        <v>29</v>
      </c>
      <c r="E1278" s="25" t="s">
        <v>8221</v>
      </c>
      <c r="F1278" s="25">
        <v>9</v>
      </c>
    </row>
    <row r="1279" spans="1:6" x14ac:dyDescent="0.2">
      <c r="A1279" s="25" t="s">
        <v>8219</v>
      </c>
      <c r="B1279" s="25">
        <v>132</v>
      </c>
      <c r="E1279" s="25" t="s">
        <v>8221</v>
      </c>
      <c r="F1279" s="25">
        <v>34</v>
      </c>
    </row>
    <row r="1280" spans="1:6" x14ac:dyDescent="0.2">
      <c r="A1280" s="25" t="s">
        <v>8219</v>
      </c>
      <c r="B1280" s="25">
        <v>27</v>
      </c>
      <c r="E1280" s="25" t="s">
        <v>8221</v>
      </c>
      <c r="F1280" s="25">
        <v>23</v>
      </c>
    </row>
    <row r="1281" spans="1:6" x14ac:dyDescent="0.2">
      <c r="A1281" s="25" t="s">
        <v>8219</v>
      </c>
      <c r="B1281" s="25">
        <v>26</v>
      </c>
      <c r="E1281" s="25" t="s">
        <v>8221</v>
      </c>
      <c r="F1281" s="25">
        <v>19</v>
      </c>
    </row>
    <row r="1282" spans="1:6" x14ac:dyDescent="0.2">
      <c r="A1282" s="25" t="s">
        <v>8219</v>
      </c>
      <c r="B1282" s="25">
        <v>43</v>
      </c>
      <c r="E1282" s="25" t="s">
        <v>8221</v>
      </c>
      <c r="F1282" s="25">
        <v>50</v>
      </c>
    </row>
    <row r="1283" spans="1:6" x14ac:dyDescent="0.2">
      <c r="A1283" s="25" t="s">
        <v>8219</v>
      </c>
      <c r="B1283" s="25">
        <v>80</v>
      </c>
      <c r="E1283" s="25" t="s">
        <v>8221</v>
      </c>
      <c r="F1283" s="25">
        <v>12</v>
      </c>
    </row>
    <row r="1284" spans="1:6" x14ac:dyDescent="0.2">
      <c r="A1284" s="25" t="s">
        <v>8219</v>
      </c>
      <c r="B1284" s="25">
        <v>33</v>
      </c>
      <c r="E1284" s="25" t="s">
        <v>8221</v>
      </c>
      <c r="F1284" s="25">
        <v>8</v>
      </c>
    </row>
    <row r="1285" spans="1:6" x14ac:dyDescent="0.2">
      <c r="A1285" s="25" t="s">
        <v>8219</v>
      </c>
      <c r="B1285" s="25">
        <v>71</v>
      </c>
      <c r="E1285" s="25" t="s">
        <v>8221</v>
      </c>
      <c r="F1285" s="25">
        <v>9</v>
      </c>
    </row>
    <row r="1286" spans="1:6" x14ac:dyDescent="0.2">
      <c r="A1286" s="25" t="s">
        <v>8219</v>
      </c>
      <c r="B1286" s="25">
        <v>81</v>
      </c>
      <c r="E1286" s="25" t="s">
        <v>8221</v>
      </c>
      <c r="F1286" s="25">
        <v>43</v>
      </c>
    </row>
    <row r="1287" spans="1:6" x14ac:dyDescent="0.2">
      <c r="A1287" s="25" t="s">
        <v>8219</v>
      </c>
      <c r="B1287" s="25">
        <v>76</v>
      </c>
      <c r="E1287" s="25" t="s">
        <v>8221</v>
      </c>
      <c r="F1287" s="25">
        <v>28</v>
      </c>
    </row>
    <row r="1288" spans="1:6" x14ac:dyDescent="0.2">
      <c r="A1288" s="25" t="s">
        <v>8219</v>
      </c>
      <c r="B1288" s="25">
        <v>48</v>
      </c>
      <c r="E1288" s="25" t="s">
        <v>8221</v>
      </c>
      <c r="F1288" s="25">
        <v>4</v>
      </c>
    </row>
    <row r="1289" spans="1:6" x14ac:dyDescent="0.2">
      <c r="A1289" s="25" t="s">
        <v>8219</v>
      </c>
      <c r="B1289" s="25">
        <v>61</v>
      </c>
      <c r="E1289" s="25" t="s">
        <v>8221</v>
      </c>
      <c r="F1289" s="25">
        <v>24</v>
      </c>
    </row>
    <row r="1290" spans="1:6" x14ac:dyDescent="0.2">
      <c r="A1290" s="25" t="s">
        <v>8219</v>
      </c>
      <c r="B1290" s="25">
        <v>60</v>
      </c>
      <c r="E1290" s="25" t="s">
        <v>8221</v>
      </c>
      <c r="F1290" s="25">
        <v>2</v>
      </c>
    </row>
    <row r="1291" spans="1:6" x14ac:dyDescent="0.2">
      <c r="A1291" s="25" t="s">
        <v>8219</v>
      </c>
      <c r="B1291" s="25">
        <v>136</v>
      </c>
      <c r="E1291" s="25" t="s">
        <v>8221</v>
      </c>
      <c r="F1291" s="25">
        <v>2</v>
      </c>
    </row>
    <row r="1292" spans="1:6" x14ac:dyDescent="0.2">
      <c r="A1292" s="25" t="s">
        <v>8219</v>
      </c>
      <c r="B1292" s="25">
        <v>14</v>
      </c>
      <c r="E1292" s="25" t="s">
        <v>8221</v>
      </c>
      <c r="F1292" s="25">
        <v>20</v>
      </c>
    </row>
    <row r="1293" spans="1:6" x14ac:dyDescent="0.2">
      <c r="A1293" s="25" t="s">
        <v>8219</v>
      </c>
      <c r="B1293" s="25">
        <v>78</v>
      </c>
      <c r="E1293" s="25" t="s">
        <v>8221</v>
      </c>
      <c r="F1293" s="25">
        <v>1</v>
      </c>
    </row>
    <row r="1294" spans="1:6" x14ac:dyDescent="0.2">
      <c r="A1294" s="25" t="s">
        <v>8219</v>
      </c>
      <c r="B1294" s="25">
        <v>4</v>
      </c>
      <c r="E1294" s="25" t="s">
        <v>8221</v>
      </c>
      <c r="F1294" s="25">
        <v>1</v>
      </c>
    </row>
    <row r="1295" spans="1:6" x14ac:dyDescent="0.2">
      <c r="A1295" s="25" t="s">
        <v>8219</v>
      </c>
      <c r="B1295" s="25">
        <v>11</v>
      </c>
      <c r="E1295" s="25" t="s">
        <v>8221</v>
      </c>
      <c r="F1295" s="25">
        <v>4</v>
      </c>
    </row>
    <row r="1296" spans="1:6" x14ac:dyDescent="0.2">
      <c r="A1296" s="25" t="s">
        <v>8219</v>
      </c>
      <c r="B1296" s="25">
        <v>185</v>
      </c>
      <c r="E1296" s="25" t="s">
        <v>8221</v>
      </c>
      <c r="F1296" s="25">
        <v>1</v>
      </c>
    </row>
    <row r="1297" spans="1:6" x14ac:dyDescent="0.2">
      <c r="A1297" s="25" t="s">
        <v>8219</v>
      </c>
      <c r="B1297" s="25">
        <v>59</v>
      </c>
      <c r="E1297" s="25" t="s">
        <v>8221</v>
      </c>
      <c r="F1297" s="25">
        <v>1</v>
      </c>
    </row>
    <row r="1298" spans="1:6" x14ac:dyDescent="0.2">
      <c r="A1298" s="25" t="s">
        <v>8219</v>
      </c>
      <c r="B1298" s="25">
        <v>27</v>
      </c>
      <c r="E1298" s="25" t="s">
        <v>8221</v>
      </c>
      <c r="F1298" s="25">
        <v>13</v>
      </c>
    </row>
    <row r="1299" spans="1:6" x14ac:dyDescent="0.2">
      <c r="A1299" s="25" t="s">
        <v>8219</v>
      </c>
      <c r="B1299" s="25">
        <v>63</v>
      </c>
      <c r="E1299" s="25" t="s">
        <v>8221</v>
      </c>
      <c r="F1299" s="25">
        <v>1</v>
      </c>
    </row>
    <row r="1300" spans="1:6" x14ac:dyDescent="0.2">
      <c r="A1300" s="25" t="s">
        <v>8219</v>
      </c>
      <c r="B1300" s="25">
        <v>13</v>
      </c>
      <c r="E1300" s="25" t="s">
        <v>8221</v>
      </c>
      <c r="F1300" s="25">
        <v>1</v>
      </c>
    </row>
    <row r="1301" spans="1:6" x14ac:dyDescent="0.2">
      <c r="A1301" s="25" t="s">
        <v>8219</v>
      </c>
      <c r="B1301" s="25">
        <v>13</v>
      </c>
      <c r="E1301" s="25" t="s">
        <v>8221</v>
      </c>
      <c r="F1301" s="25">
        <v>0</v>
      </c>
    </row>
    <row r="1302" spans="1:6" x14ac:dyDescent="0.2">
      <c r="A1302" s="25" t="s">
        <v>8219</v>
      </c>
      <c r="B1302" s="25">
        <v>57</v>
      </c>
      <c r="E1302" s="25" t="s">
        <v>8221</v>
      </c>
      <c r="F1302" s="25">
        <v>3</v>
      </c>
    </row>
    <row r="1303" spans="1:6" x14ac:dyDescent="0.2">
      <c r="A1303" s="25" t="s">
        <v>8219</v>
      </c>
      <c r="B1303" s="25">
        <v>61</v>
      </c>
      <c r="E1303" s="25" t="s">
        <v>8221</v>
      </c>
      <c r="F1303" s="25">
        <v>14</v>
      </c>
    </row>
    <row r="1304" spans="1:6" x14ac:dyDescent="0.2">
      <c r="A1304" s="25" t="s">
        <v>8219</v>
      </c>
      <c r="B1304" s="25">
        <v>65</v>
      </c>
      <c r="E1304" s="25" t="s">
        <v>8221</v>
      </c>
      <c r="F1304" s="25">
        <v>2</v>
      </c>
    </row>
    <row r="1305" spans="1:6" x14ac:dyDescent="0.2">
      <c r="A1305" s="25" t="s">
        <v>8219</v>
      </c>
      <c r="B1305" s="25">
        <v>134</v>
      </c>
      <c r="E1305" s="25" t="s">
        <v>8221</v>
      </c>
      <c r="F1305" s="25">
        <v>5</v>
      </c>
    </row>
    <row r="1306" spans="1:6" x14ac:dyDescent="0.2">
      <c r="A1306" s="25" t="s">
        <v>8219</v>
      </c>
      <c r="B1306" s="25">
        <v>37</v>
      </c>
      <c r="E1306" s="25" t="s">
        <v>8221</v>
      </c>
      <c r="F1306" s="25">
        <v>14</v>
      </c>
    </row>
    <row r="1307" spans="1:6" x14ac:dyDescent="0.2">
      <c r="A1307" s="25" t="s">
        <v>8219</v>
      </c>
      <c r="B1307" s="25">
        <v>37</v>
      </c>
      <c r="E1307" s="25" t="s">
        <v>8221</v>
      </c>
      <c r="F1307" s="25">
        <v>9</v>
      </c>
    </row>
    <row r="1308" spans="1:6" x14ac:dyDescent="0.2">
      <c r="A1308" s="25" t="s">
        <v>8219</v>
      </c>
      <c r="B1308" s="25">
        <v>150</v>
      </c>
      <c r="E1308" s="25" t="s">
        <v>8221</v>
      </c>
      <c r="F1308" s="25">
        <v>8</v>
      </c>
    </row>
    <row r="1309" spans="1:6" x14ac:dyDescent="0.2">
      <c r="A1309" s="25" t="s">
        <v>8219</v>
      </c>
      <c r="B1309" s="25">
        <v>56</v>
      </c>
      <c r="E1309" s="25" t="s">
        <v>8221</v>
      </c>
      <c r="F1309" s="25">
        <v>7</v>
      </c>
    </row>
    <row r="1310" spans="1:6" x14ac:dyDescent="0.2">
      <c r="A1310" s="25" t="s">
        <v>8219</v>
      </c>
      <c r="B1310" s="25">
        <v>18</v>
      </c>
      <c r="E1310" s="25" t="s">
        <v>8221</v>
      </c>
      <c r="F1310" s="25">
        <v>0</v>
      </c>
    </row>
    <row r="1311" spans="1:6" x14ac:dyDescent="0.2">
      <c r="A1311" s="25" t="s">
        <v>8219</v>
      </c>
      <c r="B1311" s="25">
        <v>60</v>
      </c>
      <c r="E1311" s="25" t="s">
        <v>8221</v>
      </c>
      <c r="F1311" s="25">
        <v>84</v>
      </c>
    </row>
    <row r="1312" spans="1:6" x14ac:dyDescent="0.2">
      <c r="A1312" s="25" t="s">
        <v>8219</v>
      </c>
      <c r="B1312" s="25">
        <v>67</v>
      </c>
      <c r="E1312" s="25" t="s">
        <v>8221</v>
      </c>
      <c r="F1312" s="25">
        <v>11</v>
      </c>
    </row>
    <row r="1313" spans="1:6" x14ac:dyDescent="0.2">
      <c r="A1313" s="25" t="s">
        <v>8219</v>
      </c>
      <c r="B1313" s="25">
        <v>35</v>
      </c>
      <c r="E1313" s="25" t="s">
        <v>8221</v>
      </c>
      <c r="F1313" s="25">
        <v>1</v>
      </c>
    </row>
    <row r="1314" spans="1:6" x14ac:dyDescent="0.2">
      <c r="A1314" s="25" t="s">
        <v>8219</v>
      </c>
      <c r="B1314" s="25">
        <v>34</v>
      </c>
      <c r="E1314" s="25" t="s">
        <v>8221</v>
      </c>
      <c r="F1314" s="25">
        <v>4</v>
      </c>
    </row>
    <row r="1315" spans="1:6" x14ac:dyDescent="0.2">
      <c r="A1315" s="25" t="s">
        <v>8219</v>
      </c>
      <c r="B1315" s="25">
        <v>36</v>
      </c>
      <c r="E1315" s="25" t="s">
        <v>8221</v>
      </c>
      <c r="F1315" s="25">
        <v>10</v>
      </c>
    </row>
    <row r="1316" spans="1:6" x14ac:dyDescent="0.2">
      <c r="A1316" s="25" t="s">
        <v>8219</v>
      </c>
      <c r="B1316" s="25">
        <v>18</v>
      </c>
      <c r="E1316" s="25" t="s">
        <v>8221</v>
      </c>
      <c r="F1316" s="25">
        <v>16</v>
      </c>
    </row>
    <row r="1317" spans="1:6" x14ac:dyDescent="0.2">
      <c r="A1317" s="25" t="s">
        <v>8219</v>
      </c>
      <c r="B1317" s="25">
        <v>25</v>
      </c>
      <c r="E1317" s="25" t="s">
        <v>8221</v>
      </c>
      <c r="F1317" s="25">
        <v>2</v>
      </c>
    </row>
    <row r="1318" spans="1:6" x14ac:dyDescent="0.2">
      <c r="A1318" s="25" t="s">
        <v>8219</v>
      </c>
      <c r="B1318" s="25">
        <v>21</v>
      </c>
      <c r="E1318" s="25" t="s">
        <v>8221</v>
      </c>
      <c r="F1318" s="25">
        <v>5</v>
      </c>
    </row>
    <row r="1319" spans="1:6" x14ac:dyDescent="0.2">
      <c r="A1319" s="25" t="s">
        <v>8219</v>
      </c>
      <c r="B1319" s="25">
        <v>151</v>
      </c>
      <c r="E1319" s="25" t="s">
        <v>8221</v>
      </c>
      <c r="F1319" s="25">
        <v>1</v>
      </c>
    </row>
    <row r="1320" spans="1:6" x14ac:dyDescent="0.2">
      <c r="A1320" s="25" t="s">
        <v>8219</v>
      </c>
      <c r="B1320" s="25">
        <v>489</v>
      </c>
      <c r="E1320" s="25" t="s">
        <v>8221</v>
      </c>
      <c r="F1320" s="25">
        <v>31</v>
      </c>
    </row>
    <row r="1321" spans="1:6" x14ac:dyDescent="0.2">
      <c r="A1321" s="25" t="s">
        <v>8219</v>
      </c>
      <c r="B1321" s="25">
        <v>50</v>
      </c>
      <c r="E1321" s="25" t="s">
        <v>8221</v>
      </c>
      <c r="F1321" s="25">
        <v>0</v>
      </c>
    </row>
    <row r="1322" spans="1:6" x14ac:dyDescent="0.2">
      <c r="A1322" s="25" t="s">
        <v>8219</v>
      </c>
      <c r="B1322" s="25">
        <v>321</v>
      </c>
      <c r="E1322" s="25" t="s">
        <v>8221</v>
      </c>
      <c r="F1322" s="25">
        <v>2</v>
      </c>
    </row>
    <row r="1323" spans="1:6" x14ac:dyDescent="0.2">
      <c r="A1323" s="25" t="s">
        <v>8219</v>
      </c>
      <c r="B1323" s="25">
        <v>1762</v>
      </c>
      <c r="E1323" s="25" t="s">
        <v>8221</v>
      </c>
      <c r="F1323" s="25">
        <v>7</v>
      </c>
    </row>
    <row r="1324" spans="1:6" x14ac:dyDescent="0.2">
      <c r="A1324" s="25" t="s">
        <v>8219</v>
      </c>
      <c r="B1324" s="25">
        <v>385</v>
      </c>
      <c r="E1324" s="25" t="s">
        <v>8221</v>
      </c>
      <c r="F1324" s="25">
        <v>16</v>
      </c>
    </row>
    <row r="1325" spans="1:6" x14ac:dyDescent="0.2">
      <c r="A1325" s="25" t="s">
        <v>8219</v>
      </c>
      <c r="B1325" s="25">
        <v>398</v>
      </c>
      <c r="E1325" s="25" t="s">
        <v>8221</v>
      </c>
      <c r="F1325" s="25">
        <v>4</v>
      </c>
    </row>
    <row r="1326" spans="1:6" x14ac:dyDescent="0.2">
      <c r="A1326" s="25" t="s">
        <v>8219</v>
      </c>
      <c r="B1326" s="25">
        <v>304</v>
      </c>
      <c r="E1326" s="25" t="s">
        <v>8221</v>
      </c>
      <c r="F1326" s="25">
        <v>4</v>
      </c>
    </row>
    <row r="1327" spans="1:6" x14ac:dyDescent="0.2">
      <c r="A1327" s="25" t="s">
        <v>8219</v>
      </c>
      <c r="B1327" s="25">
        <v>676</v>
      </c>
      <c r="E1327" s="25" t="s">
        <v>8221</v>
      </c>
      <c r="F1327" s="25">
        <v>4</v>
      </c>
    </row>
    <row r="1328" spans="1:6" x14ac:dyDescent="0.2">
      <c r="A1328" s="25" t="s">
        <v>8219</v>
      </c>
      <c r="B1328" s="25">
        <v>577</v>
      </c>
      <c r="E1328" s="25" t="s">
        <v>8221</v>
      </c>
      <c r="F1328" s="25">
        <v>3</v>
      </c>
    </row>
    <row r="1329" spans="1:6" x14ac:dyDescent="0.2">
      <c r="A1329" s="25" t="s">
        <v>8219</v>
      </c>
      <c r="B1329" s="25">
        <v>3663</v>
      </c>
      <c r="E1329" s="25" t="s">
        <v>8221</v>
      </c>
      <c r="F1329" s="25">
        <v>36</v>
      </c>
    </row>
    <row r="1330" spans="1:6" x14ac:dyDescent="0.2">
      <c r="A1330" s="25" t="s">
        <v>8219</v>
      </c>
      <c r="B1330" s="25">
        <v>294</v>
      </c>
      <c r="E1330" s="25" t="s">
        <v>8221</v>
      </c>
      <c r="F1330" s="25">
        <v>1</v>
      </c>
    </row>
    <row r="1331" spans="1:6" x14ac:dyDescent="0.2">
      <c r="A1331" s="25" t="s">
        <v>8219</v>
      </c>
      <c r="B1331" s="25">
        <v>28</v>
      </c>
      <c r="E1331" s="25" t="s">
        <v>8221</v>
      </c>
      <c r="F1331" s="25">
        <v>7</v>
      </c>
    </row>
    <row r="1332" spans="1:6" x14ac:dyDescent="0.2">
      <c r="A1332" s="25" t="s">
        <v>8219</v>
      </c>
      <c r="B1332" s="25">
        <v>100</v>
      </c>
      <c r="E1332" s="25" t="s">
        <v>8221</v>
      </c>
      <c r="F1332" s="25">
        <v>27</v>
      </c>
    </row>
    <row r="1333" spans="1:6" x14ac:dyDescent="0.2">
      <c r="A1333" s="25" t="s">
        <v>8219</v>
      </c>
      <c r="B1333" s="25">
        <v>72</v>
      </c>
      <c r="E1333" s="25" t="s">
        <v>8221</v>
      </c>
      <c r="F1333" s="25">
        <v>1</v>
      </c>
    </row>
    <row r="1334" spans="1:6" x14ac:dyDescent="0.2">
      <c r="A1334" s="25" t="s">
        <v>8219</v>
      </c>
      <c r="B1334" s="25">
        <v>238</v>
      </c>
      <c r="E1334" s="25" t="s">
        <v>8221</v>
      </c>
      <c r="F1334" s="25">
        <v>0</v>
      </c>
    </row>
    <row r="1335" spans="1:6" x14ac:dyDescent="0.2">
      <c r="A1335" s="25" t="s">
        <v>8219</v>
      </c>
      <c r="B1335" s="25">
        <v>159</v>
      </c>
      <c r="E1335" s="25" t="s">
        <v>8221</v>
      </c>
      <c r="F1335" s="25">
        <v>1</v>
      </c>
    </row>
    <row r="1336" spans="1:6" x14ac:dyDescent="0.2">
      <c r="A1336" s="25" t="s">
        <v>8219</v>
      </c>
      <c r="B1336" s="25">
        <v>77</v>
      </c>
      <c r="E1336" s="25" t="s">
        <v>8221</v>
      </c>
      <c r="F1336" s="25">
        <v>3</v>
      </c>
    </row>
    <row r="1337" spans="1:6" x14ac:dyDescent="0.2">
      <c r="A1337" s="25" t="s">
        <v>8219</v>
      </c>
      <c r="B1337" s="25">
        <v>53</v>
      </c>
      <c r="E1337" s="25" t="s">
        <v>8221</v>
      </c>
      <c r="F1337" s="25">
        <v>3</v>
      </c>
    </row>
    <row r="1338" spans="1:6" x14ac:dyDescent="0.2">
      <c r="A1338" s="25" t="s">
        <v>8219</v>
      </c>
      <c r="B1338" s="25">
        <v>1251</v>
      </c>
      <c r="E1338" s="25" t="s">
        <v>8221</v>
      </c>
      <c r="F1338" s="25">
        <v>3</v>
      </c>
    </row>
    <row r="1339" spans="1:6" x14ac:dyDescent="0.2">
      <c r="A1339" s="25" t="s">
        <v>8219</v>
      </c>
      <c r="B1339" s="25">
        <v>465</v>
      </c>
      <c r="E1339" s="25" t="s">
        <v>8221</v>
      </c>
      <c r="F1339" s="25">
        <v>0</v>
      </c>
    </row>
    <row r="1340" spans="1:6" x14ac:dyDescent="0.2">
      <c r="A1340" s="25" t="s">
        <v>8219</v>
      </c>
      <c r="B1340" s="25">
        <v>74</v>
      </c>
      <c r="E1340" s="25" t="s">
        <v>8221</v>
      </c>
      <c r="F1340" s="25">
        <v>6</v>
      </c>
    </row>
    <row r="1341" spans="1:6" x14ac:dyDescent="0.2">
      <c r="A1341" s="25" t="s">
        <v>8219</v>
      </c>
      <c r="B1341" s="25">
        <v>62</v>
      </c>
      <c r="E1341" s="25" t="s">
        <v>8221</v>
      </c>
      <c r="F1341" s="25">
        <v>17</v>
      </c>
    </row>
    <row r="1342" spans="1:6" x14ac:dyDescent="0.2">
      <c r="A1342" s="25" t="s">
        <v>8219</v>
      </c>
      <c r="B1342" s="25">
        <v>3468</v>
      </c>
      <c r="E1342" s="25" t="s">
        <v>8221</v>
      </c>
      <c r="F1342" s="25">
        <v>40</v>
      </c>
    </row>
    <row r="1343" spans="1:6" x14ac:dyDescent="0.2">
      <c r="A1343" s="25" t="s">
        <v>8219</v>
      </c>
      <c r="B1343" s="25">
        <v>52</v>
      </c>
      <c r="E1343" s="25" t="s">
        <v>8221</v>
      </c>
      <c r="F1343" s="25">
        <v>3</v>
      </c>
    </row>
    <row r="1344" spans="1:6" x14ac:dyDescent="0.2">
      <c r="A1344" s="25" t="s">
        <v>8219</v>
      </c>
      <c r="B1344" s="25">
        <v>50</v>
      </c>
      <c r="E1344" s="25" t="s">
        <v>8221</v>
      </c>
      <c r="F1344" s="25">
        <v>1</v>
      </c>
    </row>
    <row r="1345" spans="1:6" x14ac:dyDescent="0.2">
      <c r="A1345" s="25" t="s">
        <v>8219</v>
      </c>
      <c r="B1345" s="25">
        <v>45</v>
      </c>
      <c r="E1345" s="25" t="s">
        <v>8221</v>
      </c>
      <c r="F1345" s="25">
        <v>2</v>
      </c>
    </row>
    <row r="1346" spans="1:6" x14ac:dyDescent="0.2">
      <c r="A1346" s="25" t="s">
        <v>8219</v>
      </c>
      <c r="B1346" s="25">
        <v>21</v>
      </c>
      <c r="E1346" s="25" t="s">
        <v>8221</v>
      </c>
      <c r="F1346" s="25">
        <v>7</v>
      </c>
    </row>
    <row r="1347" spans="1:6" x14ac:dyDescent="0.2">
      <c r="A1347" s="25" t="s">
        <v>8219</v>
      </c>
      <c r="B1347" s="25">
        <v>100</v>
      </c>
      <c r="E1347" s="25" t="s">
        <v>8221</v>
      </c>
      <c r="F1347" s="25">
        <v>14</v>
      </c>
    </row>
    <row r="1348" spans="1:6" x14ac:dyDescent="0.2">
      <c r="A1348" s="25" t="s">
        <v>8219</v>
      </c>
      <c r="B1348" s="25">
        <v>81</v>
      </c>
      <c r="E1348" s="25" t="s">
        <v>8221</v>
      </c>
      <c r="F1348" s="25">
        <v>0</v>
      </c>
    </row>
    <row r="1349" spans="1:6" x14ac:dyDescent="0.2">
      <c r="A1349" s="25" t="s">
        <v>8219</v>
      </c>
      <c r="B1349" s="25">
        <v>286</v>
      </c>
      <c r="E1349" s="25" t="s">
        <v>8221</v>
      </c>
      <c r="F1349" s="25">
        <v>0</v>
      </c>
    </row>
    <row r="1350" spans="1:6" x14ac:dyDescent="0.2">
      <c r="A1350" s="25" t="s">
        <v>8219</v>
      </c>
      <c r="B1350" s="25">
        <v>42</v>
      </c>
      <c r="E1350" s="25" t="s">
        <v>8221</v>
      </c>
      <c r="F1350" s="25">
        <v>1</v>
      </c>
    </row>
    <row r="1351" spans="1:6" x14ac:dyDescent="0.2">
      <c r="A1351" s="25" t="s">
        <v>8219</v>
      </c>
      <c r="B1351" s="25">
        <v>199</v>
      </c>
      <c r="E1351" s="25" t="s">
        <v>8221</v>
      </c>
      <c r="F1351" s="25">
        <v>12</v>
      </c>
    </row>
    <row r="1352" spans="1:6" x14ac:dyDescent="0.2">
      <c r="A1352" s="25" t="s">
        <v>8219</v>
      </c>
      <c r="B1352" s="25">
        <v>25</v>
      </c>
      <c r="E1352" s="25" t="s">
        <v>8221</v>
      </c>
      <c r="F1352" s="25">
        <v>12</v>
      </c>
    </row>
    <row r="1353" spans="1:6" x14ac:dyDescent="0.2">
      <c r="A1353" s="25" t="s">
        <v>8219</v>
      </c>
      <c r="B1353" s="25">
        <v>84</v>
      </c>
      <c r="E1353" s="25" t="s">
        <v>8221</v>
      </c>
      <c r="F1353" s="25">
        <v>23</v>
      </c>
    </row>
    <row r="1354" spans="1:6" x14ac:dyDescent="0.2">
      <c r="A1354" s="25" t="s">
        <v>8219</v>
      </c>
      <c r="B1354" s="25">
        <v>50</v>
      </c>
      <c r="E1354" s="25" t="s">
        <v>8221</v>
      </c>
      <c r="F1354" s="25">
        <v>0</v>
      </c>
    </row>
    <row r="1355" spans="1:6" x14ac:dyDescent="0.2">
      <c r="A1355" s="25" t="s">
        <v>8219</v>
      </c>
      <c r="B1355" s="25">
        <v>26</v>
      </c>
      <c r="E1355" s="25" t="s">
        <v>8221</v>
      </c>
      <c r="F1355" s="25">
        <v>10</v>
      </c>
    </row>
    <row r="1356" spans="1:6" x14ac:dyDescent="0.2">
      <c r="A1356" s="25" t="s">
        <v>8219</v>
      </c>
      <c r="B1356" s="25">
        <v>14</v>
      </c>
      <c r="E1356" s="25" t="s">
        <v>8221</v>
      </c>
      <c r="F1356" s="25">
        <v>5</v>
      </c>
    </row>
    <row r="1357" spans="1:6" x14ac:dyDescent="0.2">
      <c r="A1357" s="25" t="s">
        <v>8219</v>
      </c>
      <c r="B1357" s="25">
        <v>49</v>
      </c>
      <c r="E1357" s="25" t="s">
        <v>8221</v>
      </c>
      <c r="F1357" s="25">
        <v>1</v>
      </c>
    </row>
    <row r="1358" spans="1:6" x14ac:dyDescent="0.2">
      <c r="A1358" s="25" t="s">
        <v>8219</v>
      </c>
      <c r="B1358" s="25">
        <v>69</v>
      </c>
      <c r="E1358" s="25" t="s">
        <v>8221</v>
      </c>
      <c r="F1358" s="25">
        <v>2</v>
      </c>
    </row>
    <row r="1359" spans="1:6" x14ac:dyDescent="0.2">
      <c r="A1359" s="25" t="s">
        <v>8219</v>
      </c>
      <c r="B1359" s="25">
        <v>60</v>
      </c>
      <c r="E1359" s="25" t="s">
        <v>8221</v>
      </c>
      <c r="F1359" s="25">
        <v>2</v>
      </c>
    </row>
    <row r="1360" spans="1:6" x14ac:dyDescent="0.2">
      <c r="A1360" s="25" t="s">
        <v>8219</v>
      </c>
      <c r="B1360" s="25">
        <v>80</v>
      </c>
      <c r="E1360" s="25" t="s">
        <v>8221</v>
      </c>
      <c r="F1360" s="25">
        <v>0</v>
      </c>
    </row>
    <row r="1361" spans="1:6" x14ac:dyDescent="0.2">
      <c r="A1361" s="25" t="s">
        <v>8219</v>
      </c>
      <c r="B1361" s="25">
        <v>56</v>
      </c>
      <c r="E1361" s="25" t="s">
        <v>8221</v>
      </c>
      <c r="F1361" s="25">
        <v>13</v>
      </c>
    </row>
    <row r="1362" spans="1:6" x14ac:dyDescent="0.2">
      <c r="A1362" s="25" t="s">
        <v>8219</v>
      </c>
      <c r="B1362" s="25">
        <v>104</v>
      </c>
      <c r="E1362" s="25" t="s">
        <v>8221</v>
      </c>
      <c r="F1362" s="25">
        <v>0</v>
      </c>
    </row>
    <row r="1363" spans="1:6" x14ac:dyDescent="0.2">
      <c r="A1363" s="25" t="s">
        <v>8219</v>
      </c>
      <c r="B1363" s="25">
        <v>46</v>
      </c>
      <c r="E1363" s="25" t="s">
        <v>8221</v>
      </c>
      <c r="F1363" s="25">
        <v>1</v>
      </c>
    </row>
    <row r="1364" spans="1:6" x14ac:dyDescent="0.2">
      <c r="A1364" s="25" t="s">
        <v>8219</v>
      </c>
      <c r="B1364" s="25">
        <v>206</v>
      </c>
      <c r="E1364" s="25" t="s">
        <v>8221</v>
      </c>
      <c r="F1364" s="25">
        <v>5</v>
      </c>
    </row>
    <row r="1365" spans="1:6" x14ac:dyDescent="0.2">
      <c r="A1365" s="25" t="s">
        <v>8219</v>
      </c>
      <c r="B1365" s="25">
        <v>18</v>
      </c>
      <c r="E1365" s="25" t="s">
        <v>8221</v>
      </c>
      <c r="F1365" s="25">
        <v>2</v>
      </c>
    </row>
    <row r="1366" spans="1:6" x14ac:dyDescent="0.2">
      <c r="A1366" s="25" t="s">
        <v>8219</v>
      </c>
      <c r="B1366" s="25">
        <v>28</v>
      </c>
      <c r="E1366" s="25" t="s">
        <v>8221</v>
      </c>
      <c r="F1366" s="25">
        <v>0</v>
      </c>
    </row>
    <row r="1367" spans="1:6" x14ac:dyDescent="0.2">
      <c r="A1367" s="25" t="s">
        <v>8219</v>
      </c>
      <c r="B1367" s="25">
        <v>11</v>
      </c>
      <c r="E1367" s="25" t="s">
        <v>8221</v>
      </c>
      <c r="F1367" s="25">
        <v>32</v>
      </c>
    </row>
    <row r="1368" spans="1:6" x14ac:dyDescent="0.2">
      <c r="A1368" s="25" t="s">
        <v>8219</v>
      </c>
      <c r="B1368" s="25">
        <v>263</v>
      </c>
      <c r="E1368" s="25" t="s">
        <v>8221</v>
      </c>
      <c r="F1368" s="25">
        <v>1</v>
      </c>
    </row>
    <row r="1369" spans="1:6" x14ac:dyDescent="0.2">
      <c r="A1369" s="25" t="s">
        <v>8219</v>
      </c>
      <c r="B1369" s="25">
        <v>394</v>
      </c>
      <c r="E1369" s="25" t="s">
        <v>8221</v>
      </c>
      <c r="F1369" s="25">
        <v>1</v>
      </c>
    </row>
    <row r="1370" spans="1:6" x14ac:dyDescent="0.2">
      <c r="A1370" s="25" t="s">
        <v>8219</v>
      </c>
      <c r="B1370" s="25">
        <v>1049</v>
      </c>
      <c r="E1370" s="25" t="s">
        <v>8221</v>
      </c>
      <c r="F1370" s="25">
        <v>1</v>
      </c>
    </row>
    <row r="1371" spans="1:6" x14ac:dyDescent="0.2">
      <c r="A1371" s="25" t="s">
        <v>8219</v>
      </c>
      <c r="B1371" s="25">
        <v>308</v>
      </c>
      <c r="E1371" s="25" t="s">
        <v>8221</v>
      </c>
      <c r="F1371" s="25">
        <v>0</v>
      </c>
    </row>
    <row r="1372" spans="1:6" x14ac:dyDescent="0.2">
      <c r="A1372" s="25" t="s">
        <v>8219</v>
      </c>
      <c r="B1372" s="25">
        <v>1088</v>
      </c>
      <c r="E1372" s="25" t="s">
        <v>8221</v>
      </c>
      <c r="F1372" s="25">
        <v>0</v>
      </c>
    </row>
    <row r="1373" spans="1:6" x14ac:dyDescent="0.2">
      <c r="A1373" s="25" t="s">
        <v>8219</v>
      </c>
      <c r="B1373" s="25">
        <v>73</v>
      </c>
      <c r="E1373" s="25" t="s">
        <v>8221</v>
      </c>
      <c r="F1373" s="25">
        <v>8</v>
      </c>
    </row>
    <row r="1374" spans="1:6" x14ac:dyDescent="0.2">
      <c r="A1374" s="25" t="s">
        <v>8219</v>
      </c>
      <c r="B1374" s="25">
        <v>143</v>
      </c>
      <c r="E1374" s="25" t="s">
        <v>8221</v>
      </c>
      <c r="F1374" s="25">
        <v>0</v>
      </c>
    </row>
    <row r="1375" spans="1:6" x14ac:dyDescent="0.2">
      <c r="A1375" s="25" t="s">
        <v>8219</v>
      </c>
      <c r="B1375" s="25">
        <v>1420</v>
      </c>
      <c r="E1375" s="25" t="s">
        <v>8221</v>
      </c>
      <c r="F1375" s="25">
        <v>1</v>
      </c>
    </row>
    <row r="1376" spans="1:6" x14ac:dyDescent="0.2">
      <c r="A1376" s="25" t="s">
        <v>8219</v>
      </c>
      <c r="B1376" s="25">
        <v>305</v>
      </c>
      <c r="E1376" s="25" t="s">
        <v>8221</v>
      </c>
      <c r="F1376" s="25">
        <v>16</v>
      </c>
    </row>
    <row r="1377" spans="1:6" x14ac:dyDescent="0.2">
      <c r="A1377" s="25" t="s">
        <v>8219</v>
      </c>
      <c r="B1377" s="25">
        <v>551</v>
      </c>
      <c r="E1377" s="25" t="s">
        <v>8221</v>
      </c>
      <c r="F1377" s="25">
        <v>12</v>
      </c>
    </row>
    <row r="1378" spans="1:6" x14ac:dyDescent="0.2">
      <c r="A1378" s="25" t="s">
        <v>8219</v>
      </c>
      <c r="B1378" s="25">
        <v>187</v>
      </c>
      <c r="E1378" s="25" t="s">
        <v>8221</v>
      </c>
      <c r="F1378" s="25">
        <v>4</v>
      </c>
    </row>
    <row r="1379" spans="1:6" x14ac:dyDescent="0.2">
      <c r="A1379" s="25" t="s">
        <v>8219</v>
      </c>
      <c r="B1379" s="25">
        <v>325</v>
      </c>
      <c r="E1379" s="25" t="s">
        <v>8221</v>
      </c>
      <c r="F1379" s="25">
        <v>2</v>
      </c>
    </row>
    <row r="1380" spans="1:6" x14ac:dyDescent="0.2">
      <c r="A1380" s="25" t="s">
        <v>8219</v>
      </c>
      <c r="B1380" s="25">
        <v>148</v>
      </c>
      <c r="E1380" s="25" t="s">
        <v>8221</v>
      </c>
      <c r="F1380" s="25">
        <v>3</v>
      </c>
    </row>
    <row r="1381" spans="1:6" x14ac:dyDescent="0.2">
      <c r="A1381" s="25" t="s">
        <v>8219</v>
      </c>
      <c r="B1381" s="25">
        <v>69</v>
      </c>
      <c r="E1381" s="25" t="s">
        <v>8221</v>
      </c>
      <c r="F1381" s="25">
        <v>0</v>
      </c>
    </row>
    <row r="1382" spans="1:6" x14ac:dyDescent="0.2">
      <c r="A1382" s="25" t="s">
        <v>8219</v>
      </c>
      <c r="B1382" s="25">
        <v>173</v>
      </c>
      <c r="E1382" s="25" t="s">
        <v>8221</v>
      </c>
      <c r="F1382" s="25">
        <v>3</v>
      </c>
    </row>
    <row r="1383" spans="1:6" x14ac:dyDescent="0.2">
      <c r="A1383" s="25" t="s">
        <v>8219</v>
      </c>
      <c r="B1383" s="25">
        <v>269</v>
      </c>
      <c r="E1383" s="25" t="s">
        <v>8221</v>
      </c>
      <c r="F1383" s="25">
        <v>4</v>
      </c>
    </row>
    <row r="1384" spans="1:6" x14ac:dyDescent="0.2">
      <c r="A1384" s="25" t="s">
        <v>8219</v>
      </c>
      <c r="B1384" s="25">
        <v>185</v>
      </c>
      <c r="E1384" s="25" t="s">
        <v>8221</v>
      </c>
      <c r="F1384" s="25">
        <v>2</v>
      </c>
    </row>
    <row r="1385" spans="1:6" x14ac:dyDescent="0.2">
      <c r="A1385" s="25" t="s">
        <v>8219</v>
      </c>
      <c r="B1385" s="25">
        <v>176</v>
      </c>
      <c r="E1385" s="25" t="s">
        <v>8221</v>
      </c>
      <c r="F1385" s="25">
        <v>10</v>
      </c>
    </row>
    <row r="1386" spans="1:6" x14ac:dyDescent="0.2">
      <c r="A1386" s="25" t="s">
        <v>8219</v>
      </c>
      <c r="B1386" s="25">
        <v>1019</v>
      </c>
      <c r="E1386" s="25" t="s">
        <v>8221</v>
      </c>
      <c r="F1386" s="25">
        <v>11</v>
      </c>
    </row>
    <row r="1387" spans="1:6" x14ac:dyDescent="0.2">
      <c r="A1387" s="25" t="s">
        <v>8219</v>
      </c>
      <c r="B1387" s="25">
        <v>113</v>
      </c>
      <c r="E1387" s="25" t="s">
        <v>8221</v>
      </c>
      <c r="F1387" s="25">
        <v>6</v>
      </c>
    </row>
    <row r="1388" spans="1:6" x14ac:dyDescent="0.2">
      <c r="A1388" s="25" t="s">
        <v>8219</v>
      </c>
      <c r="B1388" s="25">
        <v>404</v>
      </c>
      <c r="E1388" s="25" t="s">
        <v>8221</v>
      </c>
      <c r="F1388" s="25">
        <v>2</v>
      </c>
    </row>
    <row r="1389" spans="1:6" x14ac:dyDescent="0.2">
      <c r="A1389" s="25" t="s">
        <v>8219</v>
      </c>
      <c r="B1389" s="25">
        <v>707</v>
      </c>
      <c r="E1389" s="25" t="s">
        <v>8221</v>
      </c>
      <c r="F1389" s="25">
        <v>6</v>
      </c>
    </row>
    <row r="1390" spans="1:6" x14ac:dyDescent="0.2">
      <c r="A1390" s="25" t="s">
        <v>8219</v>
      </c>
      <c r="B1390" s="25">
        <v>392</v>
      </c>
      <c r="E1390" s="25" t="s">
        <v>8221</v>
      </c>
      <c r="F1390" s="25">
        <v>8</v>
      </c>
    </row>
    <row r="1391" spans="1:6" x14ac:dyDescent="0.2">
      <c r="A1391" s="25" t="s">
        <v>8219</v>
      </c>
      <c r="B1391" s="25">
        <v>23</v>
      </c>
      <c r="E1391" s="25" t="s">
        <v>8221</v>
      </c>
      <c r="F1391" s="25">
        <v>37</v>
      </c>
    </row>
    <row r="1392" spans="1:6" x14ac:dyDescent="0.2">
      <c r="A1392" s="25" t="s">
        <v>8219</v>
      </c>
      <c r="B1392" s="25">
        <v>682</v>
      </c>
      <c r="E1392" s="25" t="s">
        <v>8221</v>
      </c>
      <c r="F1392" s="25">
        <v>11</v>
      </c>
    </row>
    <row r="1393" spans="1:6" x14ac:dyDescent="0.2">
      <c r="A1393" s="25" t="s">
        <v>8219</v>
      </c>
      <c r="B1393" s="25">
        <v>37</v>
      </c>
      <c r="E1393" s="25" t="s">
        <v>8221</v>
      </c>
      <c r="F1393" s="25">
        <v>0</v>
      </c>
    </row>
    <row r="1394" spans="1:6" x14ac:dyDescent="0.2">
      <c r="A1394" s="25" t="s">
        <v>8219</v>
      </c>
      <c r="B1394" s="25">
        <v>146</v>
      </c>
      <c r="E1394" s="25" t="s">
        <v>8221</v>
      </c>
      <c r="F1394" s="25">
        <v>10</v>
      </c>
    </row>
    <row r="1395" spans="1:6" x14ac:dyDescent="0.2">
      <c r="A1395" s="25" t="s">
        <v>8219</v>
      </c>
      <c r="B1395" s="25">
        <v>119</v>
      </c>
      <c r="E1395" s="25" t="s">
        <v>8221</v>
      </c>
      <c r="F1395" s="25">
        <v>6</v>
      </c>
    </row>
    <row r="1396" spans="1:6" x14ac:dyDescent="0.2">
      <c r="A1396" s="25" t="s">
        <v>8219</v>
      </c>
      <c r="B1396" s="25">
        <v>163</v>
      </c>
      <c r="E1396" s="25" t="s">
        <v>8221</v>
      </c>
      <c r="F1396" s="25">
        <v>8</v>
      </c>
    </row>
    <row r="1397" spans="1:6" x14ac:dyDescent="0.2">
      <c r="A1397" s="25" t="s">
        <v>8219</v>
      </c>
      <c r="B1397" s="25">
        <v>339</v>
      </c>
      <c r="E1397" s="25" t="s">
        <v>8221</v>
      </c>
      <c r="F1397" s="25">
        <v>6</v>
      </c>
    </row>
    <row r="1398" spans="1:6" x14ac:dyDescent="0.2">
      <c r="A1398" s="25" t="s">
        <v>8219</v>
      </c>
      <c r="B1398" s="25">
        <v>58</v>
      </c>
      <c r="E1398" s="25" t="s">
        <v>8221</v>
      </c>
      <c r="F1398" s="25">
        <v>7</v>
      </c>
    </row>
    <row r="1399" spans="1:6" x14ac:dyDescent="0.2">
      <c r="A1399" s="25" t="s">
        <v>8219</v>
      </c>
      <c r="B1399" s="25">
        <v>456</v>
      </c>
      <c r="E1399" s="25" t="s">
        <v>8221</v>
      </c>
      <c r="F1399" s="25">
        <v>7</v>
      </c>
    </row>
    <row r="1400" spans="1:6" x14ac:dyDescent="0.2">
      <c r="A1400" s="25" t="s">
        <v>8219</v>
      </c>
      <c r="B1400" s="25">
        <v>15</v>
      </c>
      <c r="E1400" s="25" t="s">
        <v>8221</v>
      </c>
      <c r="F1400" s="25">
        <v>5</v>
      </c>
    </row>
    <row r="1401" spans="1:6" x14ac:dyDescent="0.2">
      <c r="A1401" s="25" t="s">
        <v>8219</v>
      </c>
      <c r="B1401" s="25">
        <v>191</v>
      </c>
      <c r="E1401" s="25" t="s">
        <v>8221</v>
      </c>
      <c r="F1401" s="25">
        <v>46</v>
      </c>
    </row>
    <row r="1402" spans="1:6" x14ac:dyDescent="0.2">
      <c r="A1402" s="25" t="s">
        <v>8219</v>
      </c>
      <c r="B1402" s="25">
        <v>17</v>
      </c>
      <c r="E1402" s="25" t="s">
        <v>8221</v>
      </c>
      <c r="F1402" s="25">
        <v>10</v>
      </c>
    </row>
    <row r="1403" spans="1:6" x14ac:dyDescent="0.2">
      <c r="A1403" s="25" t="s">
        <v>8219</v>
      </c>
      <c r="B1403" s="25">
        <v>28</v>
      </c>
      <c r="E1403" s="25" t="s">
        <v>8221</v>
      </c>
      <c r="F1403" s="25">
        <v>19</v>
      </c>
    </row>
    <row r="1404" spans="1:6" x14ac:dyDescent="0.2">
      <c r="A1404" s="25" t="s">
        <v>8219</v>
      </c>
      <c r="B1404" s="25">
        <v>18</v>
      </c>
      <c r="E1404" s="25" t="s">
        <v>8221</v>
      </c>
      <c r="F1404" s="25">
        <v>13</v>
      </c>
    </row>
    <row r="1405" spans="1:6" x14ac:dyDescent="0.2">
      <c r="A1405" s="25" t="s">
        <v>8219</v>
      </c>
      <c r="B1405" s="25">
        <v>61</v>
      </c>
      <c r="E1405" s="25" t="s">
        <v>8221</v>
      </c>
      <c r="F1405" s="25">
        <v>13</v>
      </c>
    </row>
    <row r="1406" spans="1:6" x14ac:dyDescent="0.2">
      <c r="A1406" s="25" t="s">
        <v>8219</v>
      </c>
      <c r="B1406" s="25">
        <v>108</v>
      </c>
      <c r="E1406" s="25" t="s">
        <v>8221</v>
      </c>
      <c r="F1406" s="25">
        <v>4</v>
      </c>
    </row>
    <row r="1407" spans="1:6" x14ac:dyDescent="0.2">
      <c r="A1407" s="25" t="s">
        <v>8219</v>
      </c>
      <c r="B1407" s="25">
        <v>142</v>
      </c>
      <c r="E1407" s="25" t="s">
        <v>8221</v>
      </c>
      <c r="F1407" s="25">
        <v>0</v>
      </c>
    </row>
    <row r="1408" spans="1:6" x14ac:dyDescent="0.2">
      <c r="A1408" s="25" t="s">
        <v>8219</v>
      </c>
      <c r="B1408" s="25">
        <v>74</v>
      </c>
      <c r="E1408" s="25" t="s">
        <v>8221</v>
      </c>
      <c r="F1408" s="25">
        <v>3</v>
      </c>
    </row>
    <row r="1409" spans="1:6" x14ac:dyDescent="0.2">
      <c r="A1409" s="25" t="s">
        <v>8219</v>
      </c>
      <c r="B1409" s="25">
        <v>38</v>
      </c>
      <c r="E1409" s="25" t="s">
        <v>8221</v>
      </c>
      <c r="F1409" s="25">
        <v>1</v>
      </c>
    </row>
    <row r="1410" spans="1:6" x14ac:dyDescent="0.2">
      <c r="A1410" s="25" t="s">
        <v>8219</v>
      </c>
      <c r="B1410" s="25">
        <v>20</v>
      </c>
      <c r="E1410" s="25" t="s">
        <v>8221</v>
      </c>
      <c r="F1410" s="25">
        <v>9</v>
      </c>
    </row>
    <row r="1411" spans="1:6" x14ac:dyDescent="0.2">
      <c r="A1411" s="25" t="s">
        <v>8219</v>
      </c>
      <c r="B1411" s="25">
        <v>24</v>
      </c>
      <c r="E1411" s="25" t="s">
        <v>8221</v>
      </c>
      <c r="F1411" s="25">
        <v>1</v>
      </c>
    </row>
    <row r="1412" spans="1:6" x14ac:dyDescent="0.2">
      <c r="A1412" s="25" t="s">
        <v>8219</v>
      </c>
      <c r="B1412" s="25">
        <v>66</v>
      </c>
      <c r="E1412" s="25" t="s">
        <v>8221</v>
      </c>
      <c r="F1412" s="25">
        <v>1</v>
      </c>
    </row>
    <row r="1413" spans="1:6" x14ac:dyDescent="0.2">
      <c r="A1413" s="25" t="s">
        <v>8219</v>
      </c>
      <c r="B1413" s="25">
        <v>28</v>
      </c>
      <c r="E1413" s="25" t="s">
        <v>8221</v>
      </c>
      <c r="F1413" s="25">
        <v>4</v>
      </c>
    </row>
    <row r="1414" spans="1:6" x14ac:dyDescent="0.2">
      <c r="A1414" s="25" t="s">
        <v>8219</v>
      </c>
      <c r="B1414" s="25">
        <v>24</v>
      </c>
      <c r="E1414" s="25" t="s">
        <v>8221</v>
      </c>
      <c r="F1414" s="25">
        <v>17</v>
      </c>
    </row>
    <row r="1415" spans="1:6" x14ac:dyDescent="0.2">
      <c r="A1415" s="25" t="s">
        <v>8219</v>
      </c>
      <c r="B1415" s="25">
        <v>73</v>
      </c>
      <c r="E1415" s="25" t="s">
        <v>8221</v>
      </c>
      <c r="F1415" s="25">
        <v>0</v>
      </c>
    </row>
    <row r="1416" spans="1:6" x14ac:dyDescent="0.2">
      <c r="A1416" s="25" t="s">
        <v>8219</v>
      </c>
      <c r="B1416" s="25">
        <v>3</v>
      </c>
      <c r="E1416" s="25" t="s">
        <v>8221</v>
      </c>
      <c r="F1416" s="25">
        <v>12</v>
      </c>
    </row>
    <row r="1417" spans="1:6" x14ac:dyDescent="0.2">
      <c r="A1417" s="25" t="s">
        <v>8219</v>
      </c>
      <c r="B1417" s="25">
        <v>20</v>
      </c>
      <c r="E1417" s="25" t="s">
        <v>8221</v>
      </c>
      <c r="F1417" s="25">
        <v>14</v>
      </c>
    </row>
    <row r="1418" spans="1:6" x14ac:dyDescent="0.2">
      <c r="A1418" s="25" t="s">
        <v>8219</v>
      </c>
      <c r="B1418" s="25">
        <v>21</v>
      </c>
      <c r="E1418" s="25" t="s">
        <v>8221</v>
      </c>
      <c r="F1418" s="25">
        <v>1</v>
      </c>
    </row>
    <row r="1419" spans="1:6" x14ac:dyDescent="0.2">
      <c r="A1419" s="25" t="s">
        <v>8219</v>
      </c>
      <c r="B1419" s="25">
        <v>94</v>
      </c>
      <c r="E1419" s="25" t="s">
        <v>8221</v>
      </c>
      <c r="F1419" s="25">
        <v>14</v>
      </c>
    </row>
    <row r="1420" spans="1:6" x14ac:dyDescent="0.2">
      <c r="A1420" s="25" t="s">
        <v>8219</v>
      </c>
      <c r="B1420" s="25">
        <v>139</v>
      </c>
      <c r="E1420" s="25" t="s">
        <v>8221</v>
      </c>
      <c r="F1420" s="25">
        <v>4</v>
      </c>
    </row>
    <row r="1421" spans="1:6" x14ac:dyDescent="0.2">
      <c r="A1421" s="25" t="s">
        <v>8219</v>
      </c>
      <c r="B1421" s="25">
        <v>130</v>
      </c>
      <c r="E1421" s="25" t="s">
        <v>8221</v>
      </c>
      <c r="F1421" s="25">
        <v>2</v>
      </c>
    </row>
    <row r="1422" spans="1:6" x14ac:dyDescent="0.2">
      <c r="A1422" s="25" t="s">
        <v>8219</v>
      </c>
      <c r="B1422" s="25">
        <v>31</v>
      </c>
      <c r="E1422" s="25" t="s">
        <v>8221</v>
      </c>
      <c r="F1422" s="25">
        <v>1</v>
      </c>
    </row>
    <row r="1423" spans="1:6" x14ac:dyDescent="0.2">
      <c r="A1423" s="25" t="s">
        <v>8219</v>
      </c>
      <c r="B1423" s="25">
        <v>13</v>
      </c>
      <c r="E1423" s="25" t="s">
        <v>8221</v>
      </c>
      <c r="F1423" s="25">
        <v>2</v>
      </c>
    </row>
    <row r="1424" spans="1:6" x14ac:dyDescent="0.2">
      <c r="A1424" s="25" t="s">
        <v>8219</v>
      </c>
      <c r="B1424" s="25">
        <v>90</v>
      </c>
      <c r="E1424" s="25" t="s">
        <v>8221</v>
      </c>
      <c r="F1424" s="25">
        <v>1</v>
      </c>
    </row>
    <row r="1425" spans="1:6" x14ac:dyDescent="0.2">
      <c r="A1425" s="25" t="s">
        <v>8219</v>
      </c>
      <c r="B1425" s="25">
        <v>141</v>
      </c>
      <c r="E1425" s="25" t="s">
        <v>8221</v>
      </c>
      <c r="F1425" s="25">
        <v>1</v>
      </c>
    </row>
    <row r="1426" spans="1:6" x14ac:dyDescent="0.2">
      <c r="A1426" s="25" t="s">
        <v>8219</v>
      </c>
      <c r="B1426" s="25">
        <v>23</v>
      </c>
      <c r="E1426" s="25" t="s">
        <v>8221</v>
      </c>
      <c r="F1426" s="25">
        <v>4</v>
      </c>
    </row>
    <row r="1427" spans="1:6" x14ac:dyDescent="0.2">
      <c r="A1427" s="25" t="s">
        <v>8219</v>
      </c>
      <c r="B1427" s="25">
        <v>18</v>
      </c>
      <c r="E1427" s="25" t="s">
        <v>8221</v>
      </c>
      <c r="F1427" s="25">
        <v>3</v>
      </c>
    </row>
    <row r="1428" spans="1:6" x14ac:dyDescent="0.2">
      <c r="A1428" s="25" t="s">
        <v>8219</v>
      </c>
      <c r="B1428" s="25">
        <v>76</v>
      </c>
      <c r="E1428" s="25" t="s">
        <v>8221</v>
      </c>
      <c r="F1428" s="25">
        <v>38</v>
      </c>
    </row>
    <row r="1429" spans="1:6" x14ac:dyDescent="0.2">
      <c r="A1429" s="25" t="s">
        <v>8219</v>
      </c>
      <c r="B1429" s="25">
        <v>93</v>
      </c>
      <c r="E1429" s="25" t="s">
        <v>8221</v>
      </c>
      <c r="F1429" s="25">
        <v>4</v>
      </c>
    </row>
    <row r="1430" spans="1:6" x14ac:dyDescent="0.2">
      <c r="A1430" s="25" t="s">
        <v>8219</v>
      </c>
      <c r="B1430" s="25">
        <v>69</v>
      </c>
      <c r="E1430" s="25" t="s">
        <v>8221</v>
      </c>
      <c r="F1430" s="25">
        <v>0</v>
      </c>
    </row>
    <row r="1431" spans="1:6" x14ac:dyDescent="0.2">
      <c r="A1431" s="25" t="s">
        <v>8219</v>
      </c>
      <c r="B1431" s="25">
        <v>21</v>
      </c>
      <c r="E1431" s="25" t="s">
        <v>8221</v>
      </c>
      <c r="F1431" s="25">
        <v>2</v>
      </c>
    </row>
    <row r="1432" spans="1:6" x14ac:dyDescent="0.2">
      <c r="A1432" s="25" t="s">
        <v>8219</v>
      </c>
      <c r="B1432" s="25">
        <v>57</v>
      </c>
      <c r="E1432" s="25" t="s">
        <v>8221</v>
      </c>
      <c r="F1432" s="25">
        <v>0</v>
      </c>
    </row>
    <row r="1433" spans="1:6" x14ac:dyDescent="0.2">
      <c r="A1433" s="25" t="s">
        <v>8219</v>
      </c>
      <c r="B1433" s="25">
        <v>108</v>
      </c>
      <c r="E1433" s="25" t="s">
        <v>8221</v>
      </c>
      <c r="F1433" s="25">
        <v>1</v>
      </c>
    </row>
    <row r="1434" spans="1:6" x14ac:dyDescent="0.2">
      <c r="A1434" s="25" t="s">
        <v>8219</v>
      </c>
      <c r="B1434" s="25">
        <v>83</v>
      </c>
      <c r="E1434" s="25" t="s">
        <v>8221</v>
      </c>
      <c r="F1434" s="25">
        <v>7</v>
      </c>
    </row>
    <row r="1435" spans="1:6" x14ac:dyDescent="0.2">
      <c r="A1435" s="25" t="s">
        <v>8219</v>
      </c>
      <c r="B1435" s="25">
        <v>96</v>
      </c>
      <c r="E1435" s="25" t="s">
        <v>8221</v>
      </c>
      <c r="F1435" s="25">
        <v>2</v>
      </c>
    </row>
    <row r="1436" spans="1:6" x14ac:dyDescent="0.2">
      <c r="A1436" s="25" t="s">
        <v>8219</v>
      </c>
      <c r="B1436" s="25">
        <v>64</v>
      </c>
      <c r="E1436" s="25" t="s">
        <v>8221</v>
      </c>
      <c r="F1436" s="25">
        <v>4</v>
      </c>
    </row>
    <row r="1437" spans="1:6" x14ac:dyDescent="0.2">
      <c r="A1437" s="25" t="s">
        <v>8219</v>
      </c>
      <c r="B1437" s="25">
        <v>14</v>
      </c>
      <c r="E1437" s="25" t="s">
        <v>8221</v>
      </c>
      <c r="F1437" s="25">
        <v>4</v>
      </c>
    </row>
    <row r="1438" spans="1:6" x14ac:dyDescent="0.2">
      <c r="A1438" s="25" t="s">
        <v>8219</v>
      </c>
      <c r="B1438" s="25">
        <v>169</v>
      </c>
      <c r="E1438" s="25" t="s">
        <v>8221</v>
      </c>
      <c r="F1438" s="25">
        <v>3</v>
      </c>
    </row>
    <row r="1439" spans="1:6" x14ac:dyDescent="0.2">
      <c r="A1439" s="25" t="s">
        <v>8219</v>
      </c>
      <c r="B1439" s="25">
        <v>33</v>
      </c>
      <c r="E1439" s="25" t="s">
        <v>8221</v>
      </c>
      <c r="F1439" s="25">
        <v>2</v>
      </c>
    </row>
    <row r="1440" spans="1:6" x14ac:dyDescent="0.2">
      <c r="A1440" s="25" t="s">
        <v>8219</v>
      </c>
      <c r="B1440" s="25">
        <v>102</v>
      </c>
      <c r="E1440" s="25" t="s">
        <v>8221</v>
      </c>
      <c r="F1440" s="25">
        <v>197</v>
      </c>
    </row>
    <row r="1441" spans="1:6" x14ac:dyDescent="0.2">
      <c r="A1441" s="25" t="s">
        <v>8219</v>
      </c>
      <c r="B1441" s="25">
        <v>104</v>
      </c>
      <c r="E1441" s="25" t="s">
        <v>8221</v>
      </c>
      <c r="F1441" s="25">
        <v>0</v>
      </c>
    </row>
    <row r="1442" spans="1:6" x14ac:dyDescent="0.2">
      <c r="A1442" s="25" t="s">
        <v>8219</v>
      </c>
      <c r="B1442" s="25">
        <v>20</v>
      </c>
      <c r="E1442" s="25" t="s">
        <v>8221</v>
      </c>
      <c r="F1442" s="25">
        <v>1</v>
      </c>
    </row>
    <row r="1443" spans="1:6" x14ac:dyDescent="0.2">
      <c r="A1443" s="25" t="s">
        <v>8219</v>
      </c>
      <c r="B1443" s="25">
        <v>35</v>
      </c>
      <c r="E1443" s="25" t="s">
        <v>8221</v>
      </c>
      <c r="F1443" s="25">
        <v>4</v>
      </c>
    </row>
    <row r="1444" spans="1:6" x14ac:dyDescent="0.2">
      <c r="A1444" s="25" t="s">
        <v>8219</v>
      </c>
      <c r="B1444" s="25">
        <v>94</v>
      </c>
      <c r="E1444" s="25" t="s">
        <v>8221</v>
      </c>
      <c r="F1444" s="25">
        <v>0</v>
      </c>
    </row>
    <row r="1445" spans="1:6" x14ac:dyDescent="0.2">
      <c r="A1445" s="25" t="s">
        <v>8219</v>
      </c>
      <c r="B1445" s="25">
        <v>14</v>
      </c>
      <c r="E1445" s="25" t="s">
        <v>8221</v>
      </c>
      <c r="F1445" s="25">
        <v>7</v>
      </c>
    </row>
    <row r="1446" spans="1:6" x14ac:dyDescent="0.2">
      <c r="A1446" s="25" t="s">
        <v>8219</v>
      </c>
      <c r="B1446" s="25">
        <v>15</v>
      </c>
      <c r="E1446" s="25" t="s">
        <v>8221</v>
      </c>
      <c r="F1446" s="25">
        <v>11</v>
      </c>
    </row>
    <row r="1447" spans="1:6" x14ac:dyDescent="0.2">
      <c r="A1447" s="25" t="s">
        <v>8219</v>
      </c>
      <c r="B1447" s="25">
        <v>51</v>
      </c>
      <c r="E1447" s="25" t="s">
        <v>8221</v>
      </c>
      <c r="F1447" s="25">
        <v>0</v>
      </c>
    </row>
    <row r="1448" spans="1:6" x14ac:dyDescent="0.2">
      <c r="A1448" s="25" t="s">
        <v>8219</v>
      </c>
      <c r="B1448" s="25">
        <v>19</v>
      </c>
      <c r="E1448" s="25" t="s">
        <v>8221</v>
      </c>
      <c r="F1448" s="25">
        <v>6</v>
      </c>
    </row>
    <row r="1449" spans="1:6" x14ac:dyDescent="0.2">
      <c r="A1449" s="25" t="s">
        <v>8219</v>
      </c>
      <c r="B1449" s="25">
        <v>23</v>
      </c>
      <c r="E1449" s="25" t="s">
        <v>8221</v>
      </c>
      <c r="F1449" s="25">
        <v>0</v>
      </c>
    </row>
    <row r="1450" spans="1:6" x14ac:dyDescent="0.2">
      <c r="A1450" s="25" t="s">
        <v>8219</v>
      </c>
      <c r="B1450" s="25">
        <v>97</v>
      </c>
      <c r="E1450" s="25" t="s">
        <v>8221</v>
      </c>
      <c r="F1450" s="25">
        <v>7</v>
      </c>
    </row>
    <row r="1451" spans="1:6" x14ac:dyDescent="0.2">
      <c r="A1451" s="25" t="s">
        <v>8219</v>
      </c>
      <c r="B1451" s="25">
        <v>76</v>
      </c>
      <c r="E1451" s="25" t="s">
        <v>8221</v>
      </c>
      <c r="F1451" s="25">
        <v>94</v>
      </c>
    </row>
    <row r="1452" spans="1:6" x14ac:dyDescent="0.2">
      <c r="A1452" s="25" t="s">
        <v>8219</v>
      </c>
      <c r="B1452" s="25">
        <v>11</v>
      </c>
      <c r="E1452" s="25" t="s">
        <v>8221</v>
      </c>
      <c r="F1452" s="25">
        <v>2</v>
      </c>
    </row>
    <row r="1453" spans="1:6" x14ac:dyDescent="0.2">
      <c r="A1453" s="25" t="s">
        <v>8219</v>
      </c>
      <c r="B1453" s="25">
        <v>52</v>
      </c>
      <c r="E1453" s="25" t="s">
        <v>8221</v>
      </c>
      <c r="F1453" s="25">
        <v>25</v>
      </c>
    </row>
    <row r="1454" spans="1:6" x14ac:dyDescent="0.2">
      <c r="A1454" s="25" t="s">
        <v>8219</v>
      </c>
      <c r="B1454" s="25">
        <v>95</v>
      </c>
      <c r="E1454" s="25" t="s">
        <v>8221</v>
      </c>
      <c r="F1454" s="25">
        <v>17</v>
      </c>
    </row>
    <row r="1455" spans="1:6" x14ac:dyDescent="0.2">
      <c r="A1455" s="25" t="s">
        <v>8219</v>
      </c>
      <c r="B1455" s="25">
        <v>35</v>
      </c>
      <c r="E1455" s="25" t="s">
        <v>8221</v>
      </c>
      <c r="F1455" s="25">
        <v>2</v>
      </c>
    </row>
    <row r="1456" spans="1:6" x14ac:dyDescent="0.2">
      <c r="A1456" s="25" t="s">
        <v>8219</v>
      </c>
      <c r="B1456" s="25">
        <v>21</v>
      </c>
      <c r="E1456" s="25" t="s">
        <v>8221</v>
      </c>
      <c r="F1456" s="25">
        <v>4</v>
      </c>
    </row>
    <row r="1457" spans="1:6" x14ac:dyDescent="0.2">
      <c r="A1457" s="25" t="s">
        <v>8219</v>
      </c>
      <c r="B1457" s="25">
        <v>93</v>
      </c>
      <c r="E1457" s="25" t="s">
        <v>8221</v>
      </c>
      <c r="F1457" s="25">
        <v>5</v>
      </c>
    </row>
    <row r="1458" spans="1:6" x14ac:dyDescent="0.2">
      <c r="A1458" s="25" t="s">
        <v>8219</v>
      </c>
      <c r="B1458" s="25">
        <v>11</v>
      </c>
      <c r="E1458" s="25" t="s">
        <v>8221</v>
      </c>
      <c r="F1458" s="25">
        <v>2</v>
      </c>
    </row>
    <row r="1459" spans="1:6" x14ac:dyDescent="0.2">
      <c r="A1459" s="25" t="s">
        <v>8219</v>
      </c>
      <c r="B1459" s="25">
        <v>21</v>
      </c>
      <c r="E1459" s="25" t="s">
        <v>8221</v>
      </c>
      <c r="F1459" s="25">
        <v>2</v>
      </c>
    </row>
    <row r="1460" spans="1:6" x14ac:dyDescent="0.2">
      <c r="A1460" s="25" t="s">
        <v>8219</v>
      </c>
      <c r="B1460" s="25">
        <v>54</v>
      </c>
      <c r="E1460" s="25" t="s">
        <v>8221</v>
      </c>
      <c r="F1460" s="25">
        <v>3</v>
      </c>
    </row>
    <row r="1461" spans="1:6" x14ac:dyDescent="0.2">
      <c r="A1461" s="25" t="s">
        <v>8219</v>
      </c>
      <c r="B1461" s="25">
        <v>31</v>
      </c>
      <c r="E1461" s="25" t="s">
        <v>8221</v>
      </c>
      <c r="F1461" s="25">
        <v>0</v>
      </c>
    </row>
    <row r="1462" spans="1:6" x14ac:dyDescent="0.2">
      <c r="A1462" s="25" t="s">
        <v>8219</v>
      </c>
      <c r="B1462" s="25">
        <v>132</v>
      </c>
      <c r="E1462" s="25" t="s">
        <v>8221</v>
      </c>
      <c r="F1462" s="25">
        <v>4</v>
      </c>
    </row>
    <row r="1463" spans="1:6" x14ac:dyDescent="0.2">
      <c r="A1463" s="25" t="s">
        <v>8219</v>
      </c>
      <c r="B1463" s="25">
        <v>3</v>
      </c>
      <c r="E1463" s="25" t="s">
        <v>8221</v>
      </c>
      <c r="F1463" s="25">
        <v>1</v>
      </c>
    </row>
    <row r="1464" spans="1:6" x14ac:dyDescent="0.2">
      <c r="A1464" s="25" t="s">
        <v>8219</v>
      </c>
      <c r="B1464" s="25">
        <v>6</v>
      </c>
      <c r="E1464" s="25" t="s">
        <v>8221</v>
      </c>
      <c r="F1464" s="25">
        <v>12</v>
      </c>
    </row>
    <row r="1465" spans="1:6" x14ac:dyDescent="0.2">
      <c r="A1465" s="25" t="s">
        <v>8219</v>
      </c>
      <c r="B1465" s="25">
        <v>10</v>
      </c>
      <c r="E1465" s="25" t="s">
        <v>8221</v>
      </c>
      <c r="F1465" s="25">
        <v>4</v>
      </c>
    </row>
    <row r="1466" spans="1:6" x14ac:dyDescent="0.2">
      <c r="A1466" s="25" t="s">
        <v>8219</v>
      </c>
      <c r="B1466" s="25">
        <v>147</v>
      </c>
      <c r="E1466" s="25" t="s">
        <v>8221</v>
      </c>
      <c r="F1466" s="25">
        <v>91</v>
      </c>
    </row>
    <row r="1467" spans="1:6" x14ac:dyDescent="0.2">
      <c r="A1467" s="25" t="s">
        <v>8219</v>
      </c>
      <c r="B1467" s="25">
        <v>199</v>
      </c>
      <c r="E1467" s="25" t="s">
        <v>8221</v>
      </c>
      <c r="F1467" s="25">
        <v>1</v>
      </c>
    </row>
    <row r="1468" spans="1:6" x14ac:dyDescent="0.2">
      <c r="A1468" s="25" t="s">
        <v>8219</v>
      </c>
      <c r="B1468" s="25">
        <v>50</v>
      </c>
      <c r="E1468" s="25" t="s">
        <v>8221</v>
      </c>
      <c r="F1468" s="25">
        <v>1</v>
      </c>
    </row>
    <row r="1469" spans="1:6" x14ac:dyDescent="0.2">
      <c r="A1469" s="25" t="s">
        <v>8219</v>
      </c>
      <c r="B1469" s="25">
        <v>21</v>
      </c>
      <c r="E1469" s="25" t="s">
        <v>8221</v>
      </c>
      <c r="F1469" s="25">
        <v>0</v>
      </c>
    </row>
    <row r="1470" spans="1:6" x14ac:dyDescent="0.2">
      <c r="A1470" s="25" t="s">
        <v>8219</v>
      </c>
      <c r="B1470" s="25">
        <v>24</v>
      </c>
      <c r="E1470" s="25" t="s">
        <v>8221</v>
      </c>
      <c r="F1470" s="25">
        <v>13</v>
      </c>
    </row>
    <row r="1471" spans="1:6" x14ac:dyDescent="0.2">
      <c r="A1471" s="25" t="s">
        <v>8219</v>
      </c>
      <c r="B1471" s="25">
        <v>32</v>
      </c>
      <c r="E1471" s="25" t="s">
        <v>8221</v>
      </c>
      <c r="F1471" s="25">
        <v>2</v>
      </c>
    </row>
    <row r="1472" spans="1:6" x14ac:dyDescent="0.2">
      <c r="A1472" s="25" t="s">
        <v>8219</v>
      </c>
      <c r="B1472" s="25">
        <v>62</v>
      </c>
      <c r="E1472" s="25" t="s">
        <v>8221</v>
      </c>
      <c r="F1472" s="25">
        <v>0</v>
      </c>
    </row>
    <row r="1473" spans="1:6" x14ac:dyDescent="0.2">
      <c r="A1473" s="25" t="s">
        <v>8219</v>
      </c>
      <c r="B1473" s="25">
        <v>9</v>
      </c>
      <c r="E1473" s="25" t="s">
        <v>8221</v>
      </c>
      <c r="F1473" s="25">
        <v>21</v>
      </c>
    </row>
    <row r="1474" spans="1:6" x14ac:dyDescent="0.2">
      <c r="A1474" s="25" t="s">
        <v>8219</v>
      </c>
      <c r="B1474" s="25">
        <v>38</v>
      </c>
      <c r="E1474" s="25" t="s">
        <v>8221</v>
      </c>
      <c r="F1474" s="25">
        <v>9</v>
      </c>
    </row>
    <row r="1475" spans="1:6" x14ac:dyDescent="0.2">
      <c r="A1475" s="25" t="s">
        <v>8219</v>
      </c>
      <c r="B1475" s="25">
        <v>54</v>
      </c>
      <c r="E1475" s="25" t="s">
        <v>8221</v>
      </c>
      <c r="F1475" s="25">
        <v>6</v>
      </c>
    </row>
    <row r="1476" spans="1:6" x14ac:dyDescent="0.2">
      <c r="A1476" s="25" t="s">
        <v>8219</v>
      </c>
      <c r="B1476" s="25">
        <v>37</v>
      </c>
      <c r="E1476" s="25" t="s">
        <v>8221</v>
      </c>
      <c r="F1476" s="25">
        <v>4</v>
      </c>
    </row>
    <row r="1477" spans="1:6" x14ac:dyDescent="0.2">
      <c r="A1477" s="25" t="s">
        <v>8219</v>
      </c>
      <c r="B1477" s="25">
        <v>39</v>
      </c>
      <c r="E1477" s="25" t="s">
        <v>8221</v>
      </c>
      <c r="F1477" s="25">
        <v>7</v>
      </c>
    </row>
    <row r="1478" spans="1:6" x14ac:dyDescent="0.2">
      <c r="A1478" s="25" t="s">
        <v>8219</v>
      </c>
      <c r="B1478" s="25">
        <v>34</v>
      </c>
      <c r="E1478" s="25" t="s">
        <v>8221</v>
      </c>
      <c r="F1478" s="25">
        <v>5</v>
      </c>
    </row>
    <row r="1479" spans="1:6" x14ac:dyDescent="0.2">
      <c r="A1479" s="25" t="s">
        <v>8219</v>
      </c>
      <c r="B1479" s="25">
        <v>55</v>
      </c>
      <c r="E1479" s="25" t="s">
        <v>8221</v>
      </c>
      <c r="F1479" s="25">
        <v>0</v>
      </c>
    </row>
    <row r="1480" spans="1:6" x14ac:dyDescent="0.2">
      <c r="A1480" s="25" t="s">
        <v>8219</v>
      </c>
      <c r="B1480" s="25">
        <v>32</v>
      </c>
      <c r="E1480" s="25" t="s">
        <v>8221</v>
      </c>
      <c r="F1480" s="25">
        <v>3</v>
      </c>
    </row>
    <row r="1481" spans="1:6" x14ac:dyDescent="0.2">
      <c r="A1481" s="25" t="s">
        <v>8219</v>
      </c>
      <c r="B1481" s="25">
        <v>25</v>
      </c>
      <c r="E1481" s="25" t="s">
        <v>8221</v>
      </c>
      <c r="F1481" s="25">
        <v>9</v>
      </c>
    </row>
    <row r="1482" spans="1:6" x14ac:dyDescent="0.2">
      <c r="A1482" s="25" t="s">
        <v>8219</v>
      </c>
      <c r="B1482" s="25">
        <v>33</v>
      </c>
      <c r="E1482" s="25" t="s">
        <v>8221</v>
      </c>
      <c r="F1482" s="25">
        <v>6</v>
      </c>
    </row>
    <row r="1483" spans="1:6" x14ac:dyDescent="0.2">
      <c r="A1483" s="25" t="s">
        <v>8219</v>
      </c>
      <c r="B1483" s="25">
        <v>108</v>
      </c>
      <c r="E1483" s="25" t="s">
        <v>8221</v>
      </c>
      <c r="F1483" s="25">
        <v>4</v>
      </c>
    </row>
    <row r="1484" spans="1:6" x14ac:dyDescent="0.2">
      <c r="A1484" s="25" t="s">
        <v>8219</v>
      </c>
      <c r="B1484" s="25">
        <v>20</v>
      </c>
      <c r="E1484" s="25" t="s">
        <v>8221</v>
      </c>
      <c r="F1484" s="25">
        <v>1</v>
      </c>
    </row>
    <row r="1485" spans="1:6" x14ac:dyDescent="0.2">
      <c r="A1485" s="25" t="s">
        <v>8219</v>
      </c>
      <c r="B1485" s="25">
        <v>98</v>
      </c>
      <c r="E1485" s="25" t="s">
        <v>8221</v>
      </c>
      <c r="F1485" s="25">
        <v>17</v>
      </c>
    </row>
    <row r="1486" spans="1:6" x14ac:dyDescent="0.2">
      <c r="A1486" s="25" t="s">
        <v>8219</v>
      </c>
      <c r="B1486" s="25">
        <v>196</v>
      </c>
      <c r="E1486" s="25" t="s">
        <v>8221</v>
      </c>
      <c r="F1486" s="25">
        <v>1</v>
      </c>
    </row>
    <row r="1487" spans="1:6" x14ac:dyDescent="0.2">
      <c r="A1487" s="25" t="s">
        <v>8219</v>
      </c>
      <c r="B1487" s="25">
        <v>39</v>
      </c>
      <c r="E1487" s="25" t="s">
        <v>8221</v>
      </c>
      <c r="F1487" s="25">
        <v>13</v>
      </c>
    </row>
    <row r="1488" spans="1:6" x14ac:dyDescent="0.2">
      <c r="A1488" s="25" t="s">
        <v>8219</v>
      </c>
      <c r="B1488" s="25">
        <v>128</v>
      </c>
      <c r="E1488" s="25" t="s">
        <v>8221</v>
      </c>
      <c r="F1488" s="25">
        <v>6</v>
      </c>
    </row>
    <row r="1489" spans="1:6" x14ac:dyDescent="0.2">
      <c r="A1489" s="25" t="s">
        <v>8219</v>
      </c>
      <c r="B1489" s="25">
        <v>71</v>
      </c>
      <c r="E1489" s="25" t="s">
        <v>8221</v>
      </c>
      <c r="F1489" s="25">
        <v>0</v>
      </c>
    </row>
    <row r="1490" spans="1:6" x14ac:dyDescent="0.2">
      <c r="A1490" s="25" t="s">
        <v>8219</v>
      </c>
      <c r="B1490" s="25">
        <v>47</v>
      </c>
      <c r="E1490" s="25" t="s">
        <v>8221</v>
      </c>
      <c r="F1490" s="25">
        <v>2</v>
      </c>
    </row>
    <row r="1491" spans="1:6" x14ac:dyDescent="0.2">
      <c r="A1491" s="25" t="s">
        <v>8219</v>
      </c>
      <c r="B1491" s="25">
        <v>17</v>
      </c>
      <c r="E1491" s="25" t="s">
        <v>8221</v>
      </c>
      <c r="F1491" s="25">
        <v>2</v>
      </c>
    </row>
    <row r="1492" spans="1:6" x14ac:dyDescent="0.2">
      <c r="A1492" s="25" t="s">
        <v>8219</v>
      </c>
      <c r="B1492" s="25">
        <v>91</v>
      </c>
      <c r="E1492" s="25" t="s">
        <v>8221</v>
      </c>
      <c r="F1492" s="25">
        <v>21</v>
      </c>
    </row>
    <row r="1493" spans="1:6" x14ac:dyDescent="0.2">
      <c r="A1493" s="25" t="s">
        <v>8219</v>
      </c>
      <c r="B1493" s="25">
        <v>43</v>
      </c>
      <c r="E1493" s="25" t="s">
        <v>8221</v>
      </c>
      <c r="F1493" s="25">
        <v>13</v>
      </c>
    </row>
    <row r="1494" spans="1:6" x14ac:dyDescent="0.2">
      <c r="A1494" s="25" t="s">
        <v>8219</v>
      </c>
      <c r="B1494" s="25">
        <v>17</v>
      </c>
      <c r="E1494" s="25" t="s">
        <v>8221</v>
      </c>
      <c r="F1494" s="25">
        <v>0</v>
      </c>
    </row>
    <row r="1495" spans="1:6" x14ac:dyDescent="0.2">
      <c r="A1495" s="25" t="s">
        <v>8219</v>
      </c>
      <c r="B1495" s="25">
        <v>33</v>
      </c>
      <c r="E1495" s="25" t="s">
        <v>8221</v>
      </c>
      <c r="F1495" s="25">
        <v>6</v>
      </c>
    </row>
    <row r="1496" spans="1:6" x14ac:dyDescent="0.2">
      <c r="A1496" s="25" t="s">
        <v>8219</v>
      </c>
      <c r="B1496" s="25">
        <v>87</v>
      </c>
      <c r="E1496" s="25" t="s">
        <v>8221</v>
      </c>
      <c r="F1496" s="25">
        <v>0</v>
      </c>
    </row>
    <row r="1497" spans="1:6" x14ac:dyDescent="0.2">
      <c r="A1497" s="25" t="s">
        <v>8219</v>
      </c>
      <c r="B1497" s="25">
        <v>113</v>
      </c>
      <c r="E1497" s="25" t="s">
        <v>8221</v>
      </c>
      <c r="F1497" s="25">
        <v>1</v>
      </c>
    </row>
    <row r="1498" spans="1:6" x14ac:dyDescent="0.2">
      <c r="A1498" s="25" t="s">
        <v>8219</v>
      </c>
      <c r="B1498" s="25">
        <v>14</v>
      </c>
      <c r="E1498" s="25" t="s">
        <v>8221</v>
      </c>
      <c r="F1498" s="25">
        <v>0</v>
      </c>
    </row>
    <row r="1499" spans="1:6" x14ac:dyDescent="0.2">
      <c r="A1499" s="25" t="s">
        <v>8219</v>
      </c>
      <c r="B1499" s="25">
        <v>30</v>
      </c>
      <c r="E1499" s="25" t="s">
        <v>8221</v>
      </c>
      <c r="F1499" s="25">
        <v>12</v>
      </c>
    </row>
    <row r="1500" spans="1:6" x14ac:dyDescent="0.2">
      <c r="A1500" s="25" t="s">
        <v>8219</v>
      </c>
      <c r="B1500" s="25">
        <v>16</v>
      </c>
      <c r="E1500" s="25" t="s">
        <v>8221</v>
      </c>
      <c r="F1500" s="25">
        <v>2</v>
      </c>
    </row>
    <row r="1501" spans="1:6" x14ac:dyDescent="0.2">
      <c r="A1501" s="25" t="s">
        <v>8219</v>
      </c>
      <c r="B1501" s="25">
        <v>46</v>
      </c>
      <c r="E1501" s="25" t="s">
        <v>8221</v>
      </c>
      <c r="F1501" s="25">
        <v>6</v>
      </c>
    </row>
    <row r="1502" spans="1:6" x14ac:dyDescent="0.2">
      <c r="A1502" s="25" t="s">
        <v>8219</v>
      </c>
      <c r="B1502" s="25">
        <v>24</v>
      </c>
      <c r="E1502" s="25" t="s">
        <v>8221</v>
      </c>
      <c r="F1502" s="25">
        <v>1</v>
      </c>
    </row>
    <row r="1503" spans="1:6" x14ac:dyDescent="0.2">
      <c r="A1503" s="25" t="s">
        <v>8219</v>
      </c>
      <c r="B1503" s="25">
        <v>97</v>
      </c>
      <c r="E1503" s="25" t="s">
        <v>8221</v>
      </c>
      <c r="F1503" s="25">
        <v>1</v>
      </c>
    </row>
    <row r="1504" spans="1:6" x14ac:dyDescent="0.2">
      <c r="A1504" s="25" t="s">
        <v>8219</v>
      </c>
      <c r="B1504" s="25">
        <v>59</v>
      </c>
      <c r="E1504" s="25" t="s">
        <v>8221</v>
      </c>
      <c r="F1504" s="25">
        <v>5</v>
      </c>
    </row>
    <row r="1505" spans="1:6" x14ac:dyDescent="0.2">
      <c r="A1505" s="25" t="s">
        <v>8219</v>
      </c>
      <c r="B1505" s="25">
        <v>1095</v>
      </c>
      <c r="E1505" s="25" t="s">
        <v>8221</v>
      </c>
      <c r="F1505" s="25">
        <v>0</v>
      </c>
    </row>
    <row r="1506" spans="1:6" x14ac:dyDescent="0.2">
      <c r="A1506" s="25" t="s">
        <v>8219</v>
      </c>
      <c r="B1506" s="25">
        <v>218</v>
      </c>
      <c r="E1506" s="25" t="s">
        <v>8221</v>
      </c>
      <c r="F1506" s="25">
        <v>3</v>
      </c>
    </row>
    <row r="1507" spans="1:6" x14ac:dyDescent="0.2">
      <c r="A1507" s="25" t="s">
        <v>8219</v>
      </c>
      <c r="B1507" s="25">
        <v>111</v>
      </c>
      <c r="E1507" s="25" t="s">
        <v>8221</v>
      </c>
      <c r="F1507" s="25">
        <v>8</v>
      </c>
    </row>
    <row r="1508" spans="1:6" x14ac:dyDescent="0.2">
      <c r="A1508" s="25" t="s">
        <v>8219</v>
      </c>
      <c r="B1508" s="25">
        <v>56</v>
      </c>
      <c r="E1508" s="25" t="s">
        <v>8221</v>
      </c>
      <c r="F1508" s="25">
        <v>3</v>
      </c>
    </row>
    <row r="1509" spans="1:6" x14ac:dyDescent="0.2">
      <c r="A1509" s="25" t="s">
        <v>8219</v>
      </c>
      <c r="B1509" s="25">
        <v>265</v>
      </c>
      <c r="E1509" s="25" t="s">
        <v>8221</v>
      </c>
      <c r="F1509" s="25">
        <v>8</v>
      </c>
    </row>
    <row r="1510" spans="1:6" x14ac:dyDescent="0.2">
      <c r="A1510" s="25" t="s">
        <v>8219</v>
      </c>
      <c r="B1510" s="25">
        <v>28</v>
      </c>
      <c r="E1510" s="25" t="s">
        <v>8221</v>
      </c>
      <c r="F1510" s="25">
        <v>1</v>
      </c>
    </row>
    <row r="1511" spans="1:6" x14ac:dyDescent="0.2">
      <c r="A1511" s="25" t="s">
        <v>8219</v>
      </c>
      <c r="B1511" s="25">
        <v>364</v>
      </c>
      <c r="E1511" s="25" t="s">
        <v>8221</v>
      </c>
      <c r="F1511" s="25">
        <v>4</v>
      </c>
    </row>
    <row r="1512" spans="1:6" x14ac:dyDescent="0.2">
      <c r="A1512" s="25" t="s">
        <v>8219</v>
      </c>
      <c r="B1512" s="25">
        <v>27</v>
      </c>
      <c r="E1512" s="25" t="s">
        <v>8221</v>
      </c>
      <c r="F1512" s="25">
        <v>8</v>
      </c>
    </row>
    <row r="1513" spans="1:6" x14ac:dyDescent="0.2">
      <c r="A1513" s="25" t="s">
        <v>8219</v>
      </c>
      <c r="B1513" s="25">
        <v>93</v>
      </c>
      <c r="E1513" s="25" t="s">
        <v>8221</v>
      </c>
      <c r="F1513" s="25">
        <v>1</v>
      </c>
    </row>
    <row r="1514" spans="1:6" x14ac:dyDescent="0.2">
      <c r="A1514" s="25" t="s">
        <v>8219</v>
      </c>
      <c r="B1514" s="25">
        <v>64</v>
      </c>
      <c r="E1514" s="25" t="s">
        <v>8221</v>
      </c>
      <c r="F1514" s="25">
        <v>5</v>
      </c>
    </row>
    <row r="1515" spans="1:6" x14ac:dyDescent="0.2">
      <c r="A1515" s="25" t="s">
        <v>8219</v>
      </c>
      <c r="B1515" s="25">
        <v>22</v>
      </c>
      <c r="E1515" s="25" t="s">
        <v>8221</v>
      </c>
      <c r="F1515" s="25">
        <v>0</v>
      </c>
    </row>
    <row r="1516" spans="1:6" x14ac:dyDescent="0.2">
      <c r="A1516" s="25" t="s">
        <v>8219</v>
      </c>
      <c r="B1516" s="25">
        <v>59</v>
      </c>
      <c r="E1516" s="25" t="s">
        <v>8221</v>
      </c>
      <c r="F1516" s="25">
        <v>0</v>
      </c>
    </row>
    <row r="1517" spans="1:6" x14ac:dyDescent="0.2">
      <c r="A1517" s="25" t="s">
        <v>8219</v>
      </c>
      <c r="B1517" s="25">
        <v>249</v>
      </c>
      <c r="E1517" s="25" t="s">
        <v>8221</v>
      </c>
      <c r="F1517" s="25">
        <v>1</v>
      </c>
    </row>
    <row r="1518" spans="1:6" x14ac:dyDescent="0.2">
      <c r="A1518" s="25" t="s">
        <v>8219</v>
      </c>
      <c r="B1518" s="25">
        <v>392</v>
      </c>
      <c r="E1518" s="25" t="s">
        <v>8221</v>
      </c>
      <c r="F1518" s="25">
        <v>0</v>
      </c>
    </row>
    <row r="1519" spans="1:6" x14ac:dyDescent="0.2">
      <c r="A1519" s="25" t="s">
        <v>8219</v>
      </c>
      <c r="B1519" s="25">
        <v>115</v>
      </c>
      <c r="E1519" s="25" t="s">
        <v>8221</v>
      </c>
      <c r="F1519" s="25">
        <v>0</v>
      </c>
    </row>
    <row r="1520" spans="1:6" x14ac:dyDescent="0.2">
      <c r="A1520" s="25" t="s">
        <v>8219</v>
      </c>
      <c r="B1520" s="25">
        <v>433</v>
      </c>
      <c r="E1520" s="25" t="s">
        <v>8221</v>
      </c>
      <c r="F1520" s="25">
        <v>6</v>
      </c>
    </row>
    <row r="1521" spans="1:6" x14ac:dyDescent="0.2">
      <c r="A1521" s="25" t="s">
        <v>8219</v>
      </c>
      <c r="B1521" s="25">
        <v>20</v>
      </c>
      <c r="E1521" s="25" t="s">
        <v>8221</v>
      </c>
      <c r="F1521" s="25">
        <v>6</v>
      </c>
    </row>
    <row r="1522" spans="1:6" x14ac:dyDescent="0.2">
      <c r="A1522" s="25" t="s">
        <v>8219</v>
      </c>
      <c r="B1522" s="25">
        <v>8</v>
      </c>
      <c r="E1522" s="25" t="s">
        <v>8221</v>
      </c>
      <c r="F1522" s="25">
        <v>14</v>
      </c>
    </row>
    <row r="1523" spans="1:6" x14ac:dyDescent="0.2">
      <c r="A1523" s="25" t="s">
        <v>8219</v>
      </c>
      <c r="B1523" s="25">
        <v>175</v>
      </c>
      <c r="E1523" s="25" t="s">
        <v>8221</v>
      </c>
      <c r="F1523" s="25">
        <v>6</v>
      </c>
    </row>
    <row r="1524" spans="1:6" x14ac:dyDescent="0.2">
      <c r="A1524" s="25" t="s">
        <v>8219</v>
      </c>
      <c r="B1524" s="25">
        <v>104</v>
      </c>
      <c r="E1524" s="25" t="s">
        <v>8221</v>
      </c>
      <c r="F1524" s="25">
        <v>33</v>
      </c>
    </row>
    <row r="1525" spans="1:6" x14ac:dyDescent="0.2">
      <c r="A1525" s="25" t="s">
        <v>8219</v>
      </c>
      <c r="B1525" s="25">
        <v>17</v>
      </c>
      <c r="E1525" s="25" t="s">
        <v>8221</v>
      </c>
      <c r="F1525" s="25">
        <v>4</v>
      </c>
    </row>
    <row r="1526" spans="1:6" x14ac:dyDescent="0.2">
      <c r="A1526" s="25" t="s">
        <v>8219</v>
      </c>
      <c r="B1526" s="25">
        <v>277</v>
      </c>
      <c r="E1526" s="25" t="s">
        <v>8221</v>
      </c>
      <c r="F1526" s="25">
        <v>1</v>
      </c>
    </row>
    <row r="1527" spans="1:6" x14ac:dyDescent="0.2">
      <c r="A1527" s="25" t="s">
        <v>8219</v>
      </c>
      <c r="B1527" s="25">
        <v>118</v>
      </c>
      <c r="E1527" s="25" t="s">
        <v>8221</v>
      </c>
      <c r="F1527" s="25">
        <v>0</v>
      </c>
    </row>
    <row r="1528" spans="1:6" x14ac:dyDescent="0.2">
      <c r="A1528" s="25" t="s">
        <v>8219</v>
      </c>
      <c r="B1528" s="25">
        <v>97</v>
      </c>
      <c r="E1528" s="25" t="s">
        <v>8221</v>
      </c>
      <c r="F1528" s="25">
        <v>6</v>
      </c>
    </row>
    <row r="1529" spans="1:6" x14ac:dyDescent="0.2">
      <c r="A1529" s="25" t="s">
        <v>8219</v>
      </c>
      <c r="B1529" s="25">
        <v>20</v>
      </c>
      <c r="E1529" s="25" t="s">
        <v>8221</v>
      </c>
      <c r="F1529" s="25">
        <v>6</v>
      </c>
    </row>
    <row r="1530" spans="1:6" x14ac:dyDescent="0.2">
      <c r="A1530" s="25" t="s">
        <v>8219</v>
      </c>
      <c r="B1530" s="25">
        <v>26</v>
      </c>
      <c r="E1530" s="25" t="s">
        <v>8221</v>
      </c>
      <c r="F1530" s="25">
        <v>1</v>
      </c>
    </row>
    <row r="1531" spans="1:6" x14ac:dyDescent="0.2">
      <c r="A1531" s="25" t="s">
        <v>8219</v>
      </c>
      <c r="B1531" s="25">
        <v>128</v>
      </c>
      <c r="E1531" s="25" t="s">
        <v>8221</v>
      </c>
      <c r="F1531" s="25">
        <v>3</v>
      </c>
    </row>
    <row r="1532" spans="1:6" x14ac:dyDescent="0.2">
      <c r="A1532" s="25" t="s">
        <v>8219</v>
      </c>
      <c r="B1532" s="25">
        <v>15</v>
      </c>
    </row>
    <row r="1533" spans="1:6" x14ac:dyDescent="0.2">
      <c r="A1533" s="25" t="s">
        <v>8219</v>
      </c>
      <c r="B1533" s="25">
        <v>25</v>
      </c>
    </row>
    <row r="1534" spans="1:6" x14ac:dyDescent="0.2">
      <c r="A1534" s="25" t="s">
        <v>8219</v>
      </c>
      <c r="B1534" s="25">
        <v>55</v>
      </c>
    </row>
    <row r="1535" spans="1:6" x14ac:dyDescent="0.2">
      <c r="A1535" s="25" t="s">
        <v>8219</v>
      </c>
      <c r="B1535" s="25">
        <v>107</v>
      </c>
    </row>
    <row r="1536" spans="1:6" x14ac:dyDescent="0.2">
      <c r="A1536" s="25" t="s">
        <v>8219</v>
      </c>
      <c r="B1536" s="25">
        <v>557</v>
      </c>
    </row>
    <row r="1537" spans="1:2" x14ac:dyDescent="0.2">
      <c r="A1537" s="25" t="s">
        <v>8219</v>
      </c>
      <c r="B1537" s="25">
        <v>40</v>
      </c>
    </row>
    <row r="1538" spans="1:2" x14ac:dyDescent="0.2">
      <c r="A1538" s="25" t="s">
        <v>8219</v>
      </c>
      <c r="B1538" s="25">
        <v>36</v>
      </c>
    </row>
    <row r="1539" spans="1:2" x14ac:dyDescent="0.2">
      <c r="A1539" s="25" t="s">
        <v>8219</v>
      </c>
      <c r="B1539" s="25">
        <v>159</v>
      </c>
    </row>
    <row r="1540" spans="1:2" x14ac:dyDescent="0.2">
      <c r="A1540" s="25" t="s">
        <v>8219</v>
      </c>
      <c r="B1540" s="25">
        <v>41</v>
      </c>
    </row>
    <row r="1541" spans="1:2" x14ac:dyDescent="0.2">
      <c r="A1541" s="25" t="s">
        <v>8219</v>
      </c>
      <c r="B1541" s="25">
        <v>226</v>
      </c>
    </row>
    <row r="1542" spans="1:2" x14ac:dyDescent="0.2">
      <c r="A1542" s="25" t="s">
        <v>8219</v>
      </c>
      <c r="B1542" s="25">
        <v>30</v>
      </c>
    </row>
    <row r="1543" spans="1:2" x14ac:dyDescent="0.2">
      <c r="A1543" s="25" t="s">
        <v>8219</v>
      </c>
      <c r="B1543" s="25">
        <v>103</v>
      </c>
    </row>
    <row r="1544" spans="1:2" x14ac:dyDescent="0.2">
      <c r="A1544" s="25" t="s">
        <v>8219</v>
      </c>
      <c r="B1544" s="25">
        <v>62</v>
      </c>
    </row>
    <row r="1545" spans="1:2" x14ac:dyDescent="0.2">
      <c r="A1545" s="25" t="s">
        <v>8219</v>
      </c>
      <c r="B1545" s="25">
        <v>6</v>
      </c>
    </row>
    <row r="1546" spans="1:2" x14ac:dyDescent="0.2">
      <c r="A1546" s="25" t="s">
        <v>8219</v>
      </c>
      <c r="B1546" s="25">
        <v>182</v>
      </c>
    </row>
    <row r="1547" spans="1:2" x14ac:dyDescent="0.2">
      <c r="A1547" s="25" t="s">
        <v>8219</v>
      </c>
      <c r="B1547" s="25">
        <v>145</v>
      </c>
    </row>
    <row r="1548" spans="1:2" x14ac:dyDescent="0.2">
      <c r="A1548" s="25" t="s">
        <v>8219</v>
      </c>
      <c r="B1548" s="25">
        <v>25</v>
      </c>
    </row>
    <row r="1549" spans="1:2" x14ac:dyDescent="0.2">
      <c r="A1549" s="25" t="s">
        <v>8219</v>
      </c>
      <c r="B1549" s="25">
        <v>320</v>
      </c>
    </row>
    <row r="1550" spans="1:2" x14ac:dyDescent="0.2">
      <c r="A1550" s="25" t="s">
        <v>8219</v>
      </c>
      <c r="B1550" s="25">
        <v>99</v>
      </c>
    </row>
    <row r="1551" spans="1:2" x14ac:dyDescent="0.2">
      <c r="A1551" s="25" t="s">
        <v>8219</v>
      </c>
      <c r="B1551" s="25">
        <v>348</v>
      </c>
    </row>
    <row r="1552" spans="1:2" x14ac:dyDescent="0.2">
      <c r="A1552" s="25" t="s">
        <v>8219</v>
      </c>
      <c r="B1552" s="25">
        <v>41</v>
      </c>
    </row>
    <row r="1553" spans="1:2" x14ac:dyDescent="0.2">
      <c r="A1553" s="25" t="s">
        <v>8219</v>
      </c>
      <c r="B1553" s="25">
        <v>29</v>
      </c>
    </row>
    <row r="1554" spans="1:2" x14ac:dyDescent="0.2">
      <c r="A1554" s="25" t="s">
        <v>8219</v>
      </c>
      <c r="B1554" s="25">
        <v>25</v>
      </c>
    </row>
    <row r="1555" spans="1:2" x14ac:dyDescent="0.2">
      <c r="A1555" s="25" t="s">
        <v>8219</v>
      </c>
      <c r="B1555" s="25">
        <v>23</v>
      </c>
    </row>
    <row r="1556" spans="1:2" x14ac:dyDescent="0.2">
      <c r="A1556" s="25" t="s">
        <v>8219</v>
      </c>
      <c r="B1556" s="25">
        <v>1260</v>
      </c>
    </row>
    <row r="1557" spans="1:2" x14ac:dyDescent="0.2">
      <c r="A1557" s="25" t="s">
        <v>8219</v>
      </c>
      <c r="B1557" s="25">
        <v>307</v>
      </c>
    </row>
    <row r="1558" spans="1:2" x14ac:dyDescent="0.2">
      <c r="A1558" s="25" t="s">
        <v>8219</v>
      </c>
      <c r="B1558" s="25">
        <v>329</v>
      </c>
    </row>
    <row r="1559" spans="1:2" x14ac:dyDescent="0.2">
      <c r="A1559" s="25" t="s">
        <v>8219</v>
      </c>
      <c r="B1559" s="25">
        <v>32</v>
      </c>
    </row>
    <row r="1560" spans="1:2" x14ac:dyDescent="0.2">
      <c r="A1560" s="25" t="s">
        <v>8219</v>
      </c>
      <c r="B1560" s="25">
        <v>27</v>
      </c>
    </row>
    <row r="1561" spans="1:2" x14ac:dyDescent="0.2">
      <c r="A1561" s="25" t="s">
        <v>8219</v>
      </c>
      <c r="B1561" s="25">
        <v>236</v>
      </c>
    </row>
    <row r="1562" spans="1:2" x14ac:dyDescent="0.2">
      <c r="A1562" s="25" t="s">
        <v>8219</v>
      </c>
      <c r="B1562" s="25">
        <v>42</v>
      </c>
    </row>
    <row r="1563" spans="1:2" x14ac:dyDescent="0.2">
      <c r="A1563" s="25" t="s">
        <v>8219</v>
      </c>
      <c r="B1563" s="25">
        <v>95</v>
      </c>
    </row>
    <row r="1564" spans="1:2" x14ac:dyDescent="0.2">
      <c r="A1564" s="25" t="s">
        <v>8219</v>
      </c>
      <c r="B1564" s="25">
        <v>37</v>
      </c>
    </row>
    <row r="1565" spans="1:2" x14ac:dyDescent="0.2">
      <c r="A1565" s="25" t="s">
        <v>8219</v>
      </c>
      <c r="B1565" s="25">
        <v>128</v>
      </c>
    </row>
    <row r="1566" spans="1:2" x14ac:dyDescent="0.2">
      <c r="A1566" s="25" t="s">
        <v>8219</v>
      </c>
      <c r="B1566" s="25">
        <v>156</v>
      </c>
    </row>
    <row r="1567" spans="1:2" x14ac:dyDescent="0.2">
      <c r="A1567" s="25" t="s">
        <v>8219</v>
      </c>
      <c r="B1567" s="25">
        <v>64</v>
      </c>
    </row>
    <row r="1568" spans="1:2" x14ac:dyDescent="0.2">
      <c r="A1568" s="25" t="s">
        <v>8219</v>
      </c>
      <c r="B1568" s="25">
        <v>58</v>
      </c>
    </row>
    <row r="1569" spans="1:2" x14ac:dyDescent="0.2">
      <c r="A1569" s="25" t="s">
        <v>8219</v>
      </c>
      <c r="B1569" s="25">
        <v>20</v>
      </c>
    </row>
    <row r="1570" spans="1:2" x14ac:dyDescent="0.2">
      <c r="A1570" s="25" t="s">
        <v>8219</v>
      </c>
      <c r="B1570" s="25">
        <v>47</v>
      </c>
    </row>
    <row r="1571" spans="1:2" x14ac:dyDescent="0.2">
      <c r="A1571" s="25" t="s">
        <v>8219</v>
      </c>
      <c r="B1571" s="25">
        <v>54</v>
      </c>
    </row>
    <row r="1572" spans="1:2" x14ac:dyDescent="0.2">
      <c r="A1572" s="25" t="s">
        <v>8219</v>
      </c>
      <c r="B1572" s="25">
        <v>9</v>
      </c>
    </row>
    <row r="1573" spans="1:2" x14ac:dyDescent="0.2">
      <c r="A1573" s="25" t="s">
        <v>8219</v>
      </c>
      <c r="B1573" s="25">
        <v>213</v>
      </c>
    </row>
    <row r="1574" spans="1:2" x14ac:dyDescent="0.2">
      <c r="A1574" s="25" t="s">
        <v>8219</v>
      </c>
      <c r="B1574" s="25">
        <v>57</v>
      </c>
    </row>
    <row r="1575" spans="1:2" x14ac:dyDescent="0.2">
      <c r="A1575" s="25" t="s">
        <v>8219</v>
      </c>
      <c r="B1575" s="25">
        <v>25</v>
      </c>
    </row>
    <row r="1576" spans="1:2" x14ac:dyDescent="0.2">
      <c r="A1576" s="25" t="s">
        <v>8219</v>
      </c>
      <c r="B1576" s="25">
        <v>104</v>
      </c>
    </row>
    <row r="1577" spans="1:2" x14ac:dyDescent="0.2">
      <c r="A1577" s="25" t="s">
        <v>8219</v>
      </c>
      <c r="B1577" s="25">
        <v>34</v>
      </c>
    </row>
    <row r="1578" spans="1:2" x14ac:dyDescent="0.2">
      <c r="A1578" s="25" t="s">
        <v>8219</v>
      </c>
      <c r="B1578" s="25">
        <v>67</v>
      </c>
    </row>
    <row r="1579" spans="1:2" x14ac:dyDescent="0.2">
      <c r="A1579" s="25" t="s">
        <v>8219</v>
      </c>
      <c r="B1579" s="25">
        <v>241</v>
      </c>
    </row>
    <row r="1580" spans="1:2" x14ac:dyDescent="0.2">
      <c r="A1580" s="25" t="s">
        <v>8219</v>
      </c>
      <c r="B1580" s="25">
        <v>123</v>
      </c>
    </row>
    <row r="1581" spans="1:2" x14ac:dyDescent="0.2">
      <c r="A1581" s="25" t="s">
        <v>8219</v>
      </c>
      <c r="B1581" s="25">
        <v>302</v>
      </c>
    </row>
    <row r="1582" spans="1:2" x14ac:dyDescent="0.2">
      <c r="A1582" s="25" t="s">
        <v>8219</v>
      </c>
      <c r="B1582" s="25">
        <v>89</v>
      </c>
    </row>
    <row r="1583" spans="1:2" x14ac:dyDescent="0.2">
      <c r="A1583" s="25" t="s">
        <v>8219</v>
      </c>
      <c r="B1583" s="25">
        <v>41</v>
      </c>
    </row>
    <row r="1584" spans="1:2" x14ac:dyDescent="0.2">
      <c r="A1584" s="25" t="s">
        <v>8219</v>
      </c>
      <c r="B1584" s="25">
        <v>69</v>
      </c>
    </row>
    <row r="1585" spans="1:2" x14ac:dyDescent="0.2">
      <c r="A1585" s="25" t="s">
        <v>8219</v>
      </c>
      <c r="B1585" s="25">
        <v>52</v>
      </c>
    </row>
    <row r="1586" spans="1:2" x14ac:dyDescent="0.2">
      <c r="A1586" s="25" t="s">
        <v>8219</v>
      </c>
      <c r="B1586" s="25">
        <v>57</v>
      </c>
    </row>
    <row r="1587" spans="1:2" x14ac:dyDescent="0.2">
      <c r="A1587" s="25" t="s">
        <v>8219</v>
      </c>
      <c r="B1587" s="25">
        <v>74</v>
      </c>
    </row>
    <row r="1588" spans="1:2" x14ac:dyDescent="0.2">
      <c r="A1588" s="25" t="s">
        <v>8219</v>
      </c>
      <c r="B1588" s="25">
        <v>63</v>
      </c>
    </row>
    <row r="1589" spans="1:2" x14ac:dyDescent="0.2">
      <c r="A1589" s="25" t="s">
        <v>8219</v>
      </c>
      <c r="B1589" s="25">
        <v>72</v>
      </c>
    </row>
    <row r="1590" spans="1:2" x14ac:dyDescent="0.2">
      <c r="A1590" s="25" t="s">
        <v>8219</v>
      </c>
      <c r="B1590" s="25">
        <v>71</v>
      </c>
    </row>
    <row r="1591" spans="1:2" x14ac:dyDescent="0.2">
      <c r="A1591" s="25" t="s">
        <v>8219</v>
      </c>
      <c r="B1591" s="25">
        <v>21</v>
      </c>
    </row>
    <row r="1592" spans="1:2" x14ac:dyDescent="0.2">
      <c r="A1592" s="25" t="s">
        <v>8219</v>
      </c>
      <c r="B1592" s="25">
        <v>930</v>
      </c>
    </row>
    <row r="1593" spans="1:2" x14ac:dyDescent="0.2">
      <c r="A1593" s="25" t="s">
        <v>8219</v>
      </c>
      <c r="B1593" s="25">
        <v>55</v>
      </c>
    </row>
    <row r="1594" spans="1:2" x14ac:dyDescent="0.2">
      <c r="A1594" s="25" t="s">
        <v>8219</v>
      </c>
      <c r="B1594" s="25">
        <v>61</v>
      </c>
    </row>
    <row r="1595" spans="1:2" x14ac:dyDescent="0.2">
      <c r="A1595" s="25" t="s">
        <v>8219</v>
      </c>
      <c r="B1595" s="25">
        <v>82</v>
      </c>
    </row>
    <row r="1596" spans="1:2" x14ac:dyDescent="0.2">
      <c r="A1596" s="25" t="s">
        <v>8219</v>
      </c>
      <c r="B1596" s="25">
        <v>71</v>
      </c>
    </row>
    <row r="1597" spans="1:2" x14ac:dyDescent="0.2">
      <c r="A1597" s="25" t="s">
        <v>8219</v>
      </c>
      <c r="B1597" s="25">
        <v>117</v>
      </c>
    </row>
    <row r="1598" spans="1:2" x14ac:dyDescent="0.2">
      <c r="A1598" s="25" t="s">
        <v>8219</v>
      </c>
      <c r="B1598" s="25">
        <v>29</v>
      </c>
    </row>
    <row r="1599" spans="1:2" x14ac:dyDescent="0.2">
      <c r="A1599" s="25" t="s">
        <v>8219</v>
      </c>
      <c r="B1599" s="25">
        <v>74</v>
      </c>
    </row>
    <row r="1600" spans="1:2" x14ac:dyDescent="0.2">
      <c r="A1600" s="25" t="s">
        <v>8219</v>
      </c>
      <c r="B1600" s="25">
        <v>23</v>
      </c>
    </row>
    <row r="1601" spans="1:2" x14ac:dyDescent="0.2">
      <c r="A1601" s="25" t="s">
        <v>8219</v>
      </c>
      <c r="B1601" s="25">
        <v>60</v>
      </c>
    </row>
    <row r="1602" spans="1:2" x14ac:dyDescent="0.2">
      <c r="A1602" s="25" t="s">
        <v>8219</v>
      </c>
      <c r="B1602" s="25">
        <v>55</v>
      </c>
    </row>
    <row r="1603" spans="1:2" x14ac:dyDescent="0.2">
      <c r="A1603" s="25" t="s">
        <v>8219</v>
      </c>
      <c r="B1603" s="25">
        <v>51</v>
      </c>
    </row>
    <row r="1604" spans="1:2" x14ac:dyDescent="0.2">
      <c r="A1604" s="25" t="s">
        <v>8219</v>
      </c>
      <c r="B1604" s="25">
        <v>78</v>
      </c>
    </row>
    <row r="1605" spans="1:2" x14ac:dyDescent="0.2">
      <c r="A1605" s="25" t="s">
        <v>8219</v>
      </c>
      <c r="B1605" s="25">
        <v>62</v>
      </c>
    </row>
    <row r="1606" spans="1:2" x14ac:dyDescent="0.2">
      <c r="A1606" s="25" t="s">
        <v>8219</v>
      </c>
      <c r="B1606" s="25">
        <v>45</v>
      </c>
    </row>
    <row r="1607" spans="1:2" x14ac:dyDescent="0.2">
      <c r="A1607" s="25" t="s">
        <v>8219</v>
      </c>
      <c r="B1607" s="25">
        <v>15</v>
      </c>
    </row>
    <row r="1608" spans="1:2" x14ac:dyDescent="0.2">
      <c r="A1608" s="25" t="s">
        <v>8219</v>
      </c>
      <c r="B1608" s="25">
        <v>151</v>
      </c>
    </row>
    <row r="1609" spans="1:2" x14ac:dyDescent="0.2">
      <c r="A1609" s="25" t="s">
        <v>8219</v>
      </c>
      <c r="B1609" s="25">
        <v>68</v>
      </c>
    </row>
    <row r="1610" spans="1:2" x14ac:dyDescent="0.2">
      <c r="A1610" s="25" t="s">
        <v>8219</v>
      </c>
      <c r="B1610" s="25">
        <v>46</v>
      </c>
    </row>
    <row r="1611" spans="1:2" x14ac:dyDescent="0.2">
      <c r="A1611" s="25" t="s">
        <v>8219</v>
      </c>
      <c r="B1611" s="25">
        <v>24</v>
      </c>
    </row>
    <row r="1612" spans="1:2" x14ac:dyDescent="0.2">
      <c r="A1612" s="25" t="s">
        <v>8219</v>
      </c>
      <c r="B1612" s="25">
        <v>70</v>
      </c>
    </row>
    <row r="1613" spans="1:2" x14ac:dyDescent="0.2">
      <c r="A1613" s="25" t="s">
        <v>8219</v>
      </c>
      <c r="B1613" s="25">
        <v>244</v>
      </c>
    </row>
    <row r="1614" spans="1:2" x14ac:dyDescent="0.2">
      <c r="A1614" s="25" t="s">
        <v>8219</v>
      </c>
      <c r="B1614" s="25">
        <v>82</v>
      </c>
    </row>
    <row r="1615" spans="1:2" x14ac:dyDescent="0.2">
      <c r="A1615" s="25" t="s">
        <v>8219</v>
      </c>
      <c r="B1615" s="25">
        <v>226</v>
      </c>
    </row>
    <row r="1616" spans="1:2" x14ac:dyDescent="0.2">
      <c r="A1616" s="25" t="s">
        <v>8219</v>
      </c>
      <c r="B1616" s="25">
        <v>60</v>
      </c>
    </row>
    <row r="1617" spans="1:2" x14ac:dyDescent="0.2">
      <c r="A1617" s="25" t="s">
        <v>8219</v>
      </c>
      <c r="B1617" s="25">
        <v>322</v>
      </c>
    </row>
    <row r="1618" spans="1:2" x14ac:dyDescent="0.2">
      <c r="A1618" s="25" t="s">
        <v>8219</v>
      </c>
      <c r="B1618" s="25">
        <v>94</v>
      </c>
    </row>
    <row r="1619" spans="1:2" x14ac:dyDescent="0.2">
      <c r="A1619" s="25" t="s">
        <v>8219</v>
      </c>
      <c r="B1619" s="25">
        <v>47</v>
      </c>
    </row>
    <row r="1620" spans="1:2" x14ac:dyDescent="0.2">
      <c r="A1620" s="25" t="s">
        <v>8219</v>
      </c>
      <c r="B1620" s="25">
        <v>115</v>
      </c>
    </row>
    <row r="1621" spans="1:2" x14ac:dyDescent="0.2">
      <c r="A1621" s="25" t="s">
        <v>8219</v>
      </c>
      <c r="B1621" s="25">
        <v>134</v>
      </c>
    </row>
    <row r="1622" spans="1:2" x14ac:dyDescent="0.2">
      <c r="A1622" s="25" t="s">
        <v>8219</v>
      </c>
      <c r="B1622" s="25">
        <v>35</v>
      </c>
    </row>
    <row r="1623" spans="1:2" x14ac:dyDescent="0.2">
      <c r="A1623" s="25" t="s">
        <v>8219</v>
      </c>
      <c r="B1623" s="25">
        <v>104</v>
      </c>
    </row>
    <row r="1624" spans="1:2" x14ac:dyDescent="0.2">
      <c r="A1624" s="25" t="s">
        <v>8219</v>
      </c>
      <c r="B1624" s="25">
        <v>184</v>
      </c>
    </row>
    <row r="1625" spans="1:2" x14ac:dyDescent="0.2">
      <c r="A1625" s="25" t="s">
        <v>8219</v>
      </c>
      <c r="B1625" s="25">
        <v>119</v>
      </c>
    </row>
    <row r="1626" spans="1:2" x14ac:dyDescent="0.2">
      <c r="A1626" s="25" t="s">
        <v>8219</v>
      </c>
      <c r="B1626" s="25">
        <v>59</v>
      </c>
    </row>
    <row r="1627" spans="1:2" x14ac:dyDescent="0.2">
      <c r="A1627" s="25" t="s">
        <v>8219</v>
      </c>
      <c r="B1627" s="25">
        <v>113</v>
      </c>
    </row>
    <row r="1628" spans="1:2" x14ac:dyDescent="0.2">
      <c r="A1628" s="25" t="s">
        <v>8219</v>
      </c>
      <c r="B1628" s="25">
        <v>84</v>
      </c>
    </row>
    <row r="1629" spans="1:2" x14ac:dyDescent="0.2">
      <c r="A1629" s="25" t="s">
        <v>8219</v>
      </c>
      <c r="B1629" s="25">
        <v>74</v>
      </c>
    </row>
    <row r="1630" spans="1:2" x14ac:dyDescent="0.2">
      <c r="A1630" s="25" t="s">
        <v>8219</v>
      </c>
      <c r="B1630" s="25">
        <v>216</v>
      </c>
    </row>
    <row r="1631" spans="1:2" x14ac:dyDescent="0.2">
      <c r="A1631" s="25" t="s">
        <v>8219</v>
      </c>
      <c r="B1631" s="25">
        <v>39</v>
      </c>
    </row>
    <row r="1632" spans="1:2" x14ac:dyDescent="0.2">
      <c r="A1632" s="25" t="s">
        <v>8219</v>
      </c>
      <c r="B1632" s="25">
        <v>21</v>
      </c>
    </row>
    <row r="1633" spans="1:2" x14ac:dyDescent="0.2">
      <c r="A1633" s="25" t="s">
        <v>8219</v>
      </c>
      <c r="B1633" s="25">
        <v>30</v>
      </c>
    </row>
    <row r="1634" spans="1:2" x14ac:dyDescent="0.2">
      <c r="A1634" s="25" t="s">
        <v>8219</v>
      </c>
      <c r="B1634" s="25">
        <v>37</v>
      </c>
    </row>
    <row r="1635" spans="1:2" x14ac:dyDescent="0.2">
      <c r="A1635" s="25" t="s">
        <v>8219</v>
      </c>
      <c r="B1635" s="25">
        <v>202</v>
      </c>
    </row>
    <row r="1636" spans="1:2" x14ac:dyDescent="0.2">
      <c r="A1636" s="25" t="s">
        <v>8219</v>
      </c>
      <c r="B1636" s="25">
        <v>37</v>
      </c>
    </row>
    <row r="1637" spans="1:2" x14ac:dyDescent="0.2">
      <c r="A1637" s="25" t="s">
        <v>8219</v>
      </c>
      <c r="B1637" s="25">
        <v>28</v>
      </c>
    </row>
    <row r="1638" spans="1:2" x14ac:dyDescent="0.2">
      <c r="A1638" s="25" t="s">
        <v>8219</v>
      </c>
      <c r="B1638" s="25">
        <v>26</v>
      </c>
    </row>
    <row r="1639" spans="1:2" x14ac:dyDescent="0.2">
      <c r="A1639" s="25" t="s">
        <v>8219</v>
      </c>
      <c r="B1639" s="25">
        <v>61</v>
      </c>
    </row>
    <row r="1640" spans="1:2" x14ac:dyDescent="0.2">
      <c r="A1640" s="25" t="s">
        <v>8219</v>
      </c>
      <c r="B1640" s="25">
        <v>115</v>
      </c>
    </row>
    <row r="1641" spans="1:2" x14ac:dyDescent="0.2">
      <c r="A1641" s="25" t="s">
        <v>8219</v>
      </c>
      <c r="B1641" s="25">
        <v>181</v>
      </c>
    </row>
    <row r="1642" spans="1:2" x14ac:dyDescent="0.2">
      <c r="A1642" s="25" t="s">
        <v>8219</v>
      </c>
      <c r="B1642" s="25">
        <v>110</v>
      </c>
    </row>
    <row r="1643" spans="1:2" x14ac:dyDescent="0.2">
      <c r="A1643" s="25" t="s">
        <v>8219</v>
      </c>
      <c r="B1643" s="25">
        <v>269</v>
      </c>
    </row>
    <row r="1644" spans="1:2" x14ac:dyDescent="0.2">
      <c r="A1644" s="25" t="s">
        <v>8219</v>
      </c>
      <c r="B1644" s="25">
        <v>79</v>
      </c>
    </row>
    <row r="1645" spans="1:2" x14ac:dyDescent="0.2">
      <c r="A1645" s="25" t="s">
        <v>8219</v>
      </c>
      <c r="B1645" s="25">
        <v>104</v>
      </c>
    </row>
    <row r="1646" spans="1:2" x14ac:dyDescent="0.2">
      <c r="A1646" s="25" t="s">
        <v>8219</v>
      </c>
      <c r="B1646" s="25">
        <v>34</v>
      </c>
    </row>
    <row r="1647" spans="1:2" x14ac:dyDescent="0.2">
      <c r="A1647" s="25" t="s">
        <v>8219</v>
      </c>
      <c r="B1647" s="25">
        <v>167</v>
      </c>
    </row>
    <row r="1648" spans="1:2" x14ac:dyDescent="0.2">
      <c r="A1648" s="25" t="s">
        <v>8219</v>
      </c>
      <c r="B1648" s="25">
        <v>183</v>
      </c>
    </row>
    <row r="1649" spans="1:2" x14ac:dyDescent="0.2">
      <c r="A1649" s="25" t="s">
        <v>8219</v>
      </c>
      <c r="B1649" s="25">
        <v>71</v>
      </c>
    </row>
    <row r="1650" spans="1:2" x14ac:dyDescent="0.2">
      <c r="A1650" s="25" t="s">
        <v>8219</v>
      </c>
      <c r="B1650" s="25">
        <v>69</v>
      </c>
    </row>
    <row r="1651" spans="1:2" x14ac:dyDescent="0.2">
      <c r="A1651" s="25" t="s">
        <v>8219</v>
      </c>
      <c r="B1651" s="25">
        <v>270</v>
      </c>
    </row>
    <row r="1652" spans="1:2" x14ac:dyDescent="0.2">
      <c r="A1652" s="25" t="s">
        <v>8219</v>
      </c>
      <c r="B1652" s="25">
        <v>193</v>
      </c>
    </row>
    <row r="1653" spans="1:2" x14ac:dyDescent="0.2">
      <c r="A1653" s="25" t="s">
        <v>8219</v>
      </c>
      <c r="B1653" s="25">
        <v>57</v>
      </c>
    </row>
    <row r="1654" spans="1:2" x14ac:dyDescent="0.2">
      <c r="A1654" s="25" t="s">
        <v>8219</v>
      </c>
      <c r="B1654" s="25">
        <v>200</v>
      </c>
    </row>
    <row r="1655" spans="1:2" x14ac:dyDescent="0.2">
      <c r="A1655" s="25" t="s">
        <v>8219</v>
      </c>
      <c r="B1655" s="25">
        <v>88</v>
      </c>
    </row>
    <row r="1656" spans="1:2" x14ac:dyDescent="0.2">
      <c r="A1656" s="25" t="s">
        <v>8219</v>
      </c>
      <c r="B1656" s="25">
        <v>213</v>
      </c>
    </row>
    <row r="1657" spans="1:2" x14ac:dyDescent="0.2">
      <c r="A1657" s="25" t="s">
        <v>8219</v>
      </c>
      <c r="B1657" s="25">
        <v>20</v>
      </c>
    </row>
    <row r="1658" spans="1:2" x14ac:dyDescent="0.2">
      <c r="A1658" s="25" t="s">
        <v>8219</v>
      </c>
      <c r="B1658" s="25">
        <v>50</v>
      </c>
    </row>
    <row r="1659" spans="1:2" x14ac:dyDescent="0.2">
      <c r="A1659" s="25" t="s">
        <v>8219</v>
      </c>
      <c r="B1659" s="25">
        <v>115</v>
      </c>
    </row>
    <row r="1660" spans="1:2" x14ac:dyDescent="0.2">
      <c r="A1660" s="25" t="s">
        <v>8219</v>
      </c>
      <c r="B1660" s="25">
        <v>186</v>
      </c>
    </row>
    <row r="1661" spans="1:2" x14ac:dyDescent="0.2">
      <c r="A1661" s="25" t="s">
        <v>8219</v>
      </c>
      <c r="B1661" s="25">
        <v>18</v>
      </c>
    </row>
    <row r="1662" spans="1:2" x14ac:dyDescent="0.2">
      <c r="A1662" s="25" t="s">
        <v>8219</v>
      </c>
      <c r="B1662" s="25">
        <v>176</v>
      </c>
    </row>
    <row r="1663" spans="1:2" x14ac:dyDescent="0.2">
      <c r="A1663" s="25" t="s">
        <v>8219</v>
      </c>
      <c r="B1663" s="25">
        <v>41</v>
      </c>
    </row>
    <row r="1664" spans="1:2" x14ac:dyDescent="0.2">
      <c r="A1664" s="25" t="s">
        <v>8219</v>
      </c>
      <c r="B1664" s="25">
        <v>75</v>
      </c>
    </row>
    <row r="1665" spans="1:2" x14ac:dyDescent="0.2">
      <c r="A1665" s="25" t="s">
        <v>8219</v>
      </c>
      <c r="B1665" s="25">
        <v>97</v>
      </c>
    </row>
    <row r="1666" spans="1:2" x14ac:dyDescent="0.2">
      <c r="A1666" s="25" t="s">
        <v>8219</v>
      </c>
      <c r="B1666" s="25">
        <v>73</v>
      </c>
    </row>
    <row r="1667" spans="1:2" x14ac:dyDescent="0.2">
      <c r="A1667" s="25" t="s">
        <v>8219</v>
      </c>
      <c r="B1667" s="25">
        <v>49</v>
      </c>
    </row>
    <row r="1668" spans="1:2" x14ac:dyDescent="0.2">
      <c r="A1668" s="25" t="s">
        <v>8219</v>
      </c>
      <c r="B1668" s="25">
        <v>134</v>
      </c>
    </row>
    <row r="1669" spans="1:2" x14ac:dyDescent="0.2">
      <c r="A1669" s="25" t="s">
        <v>8219</v>
      </c>
      <c r="B1669" s="25">
        <v>68</v>
      </c>
    </row>
    <row r="1670" spans="1:2" x14ac:dyDescent="0.2">
      <c r="A1670" s="25" t="s">
        <v>8219</v>
      </c>
      <c r="B1670" s="25">
        <v>49</v>
      </c>
    </row>
    <row r="1671" spans="1:2" x14ac:dyDescent="0.2">
      <c r="A1671" s="25" t="s">
        <v>8219</v>
      </c>
      <c r="B1671" s="25">
        <v>63</v>
      </c>
    </row>
    <row r="1672" spans="1:2" x14ac:dyDescent="0.2">
      <c r="A1672" s="25" t="s">
        <v>8219</v>
      </c>
      <c r="B1672" s="25">
        <v>163</v>
      </c>
    </row>
    <row r="1673" spans="1:2" x14ac:dyDescent="0.2">
      <c r="A1673" s="25" t="s">
        <v>8219</v>
      </c>
      <c r="B1673" s="25">
        <v>288</v>
      </c>
    </row>
    <row r="1674" spans="1:2" x14ac:dyDescent="0.2">
      <c r="A1674" s="25" t="s">
        <v>8219</v>
      </c>
      <c r="B1674" s="25">
        <v>42</v>
      </c>
    </row>
    <row r="1675" spans="1:2" x14ac:dyDescent="0.2">
      <c r="A1675" s="25" t="s">
        <v>8219</v>
      </c>
      <c r="B1675" s="25">
        <v>70</v>
      </c>
    </row>
    <row r="1676" spans="1:2" x14ac:dyDescent="0.2">
      <c r="A1676" s="25" t="s">
        <v>8219</v>
      </c>
      <c r="B1676" s="25">
        <v>30</v>
      </c>
    </row>
    <row r="1677" spans="1:2" x14ac:dyDescent="0.2">
      <c r="A1677" s="25" t="s">
        <v>8219</v>
      </c>
      <c r="B1677" s="25">
        <v>51</v>
      </c>
    </row>
    <row r="1678" spans="1:2" x14ac:dyDescent="0.2">
      <c r="A1678" s="25" t="s">
        <v>8219</v>
      </c>
      <c r="B1678" s="25">
        <v>145</v>
      </c>
    </row>
    <row r="1679" spans="1:2" x14ac:dyDescent="0.2">
      <c r="A1679" s="25" t="s">
        <v>8219</v>
      </c>
      <c r="B1679" s="25">
        <v>21</v>
      </c>
    </row>
    <row r="1680" spans="1:2" x14ac:dyDescent="0.2">
      <c r="A1680" s="25" t="s">
        <v>8219</v>
      </c>
      <c r="B1680" s="25">
        <v>286</v>
      </c>
    </row>
    <row r="1681" spans="1:2" x14ac:dyDescent="0.2">
      <c r="A1681" s="25" t="s">
        <v>8219</v>
      </c>
      <c r="B1681" s="25">
        <v>12</v>
      </c>
    </row>
    <row r="1682" spans="1:2" x14ac:dyDescent="0.2">
      <c r="A1682" s="25" t="s">
        <v>8219</v>
      </c>
      <c r="B1682" s="25">
        <v>100</v>
      </c>
    </row>
    <row r="1683" spans="1:2" x14ac:dyDescent="0.2">
      <c r="A1683" s="25" t="s">
        <v>8219</v>
      </c>
      <c r="B1683" s="25">
        <v>100</v>
      </c>
    </row>
    <row r="1684" spans="1:2" x14ac:dyDescent="0.2">
      <c r="A1684" s="25" t="s">
        <v>8219</v>
      </c>
      <c r="B1684" s="25">
        <v>34</v>
      </c>
    </row>
    <row r="1685" spans="1:2" x14ac:dyDescent="0.2">
      <c r="A1685" s="25" t="s">
        <v>8219</v>
      </c>
      <c r="B1685" s="25">
        <v>63</v>
      </c>
    </row>
    <row r="1686" spans="1:2" x14ac:dyDescent="0.2">
      <c r="A1686" s="25" t="s">
        <v>8219</v>
      </c>
      <c r="B1686" s="25">
        <v>30</v>
      </c>
    </row>
    <row r="1687" spans="1:2" x14ac:dyDescent="0.2">
      <c r="A1687" s="25" t="s">
        <v>8219</v>
      </c>
      <c r="B1687" s="25">
        <v>47</v>
      </c>
    </row>
    <row r="1688" spans="1:2" x14ac:dyDescent="0.2">
      <c r="A1688" s="25" t="s">
        <v>8219</v>
      </c>
      <c r="B1688" s="25">
        <v>237</v>
      </c>
    </row>
    <row r="1689" spans="1:2" x14ac:dyDescent="0.2">
      <c r="A1689" s="25" t="s">
        <v>8219</v>
      </c>
      <c r="B1689" s="25">
        <v>47</v>
      </c>
    </row>
    <row r="1690" spans="1:2" x14ac:dyDescent="0.2">
      <c r="A1690" s="25" t="s">
        <v>8219</v>
      </c>
      <c r="B1690" s="25">
        <v>15</v>
      </c>
    </row>
    <row r="1691" spans="1:2" x14ac:dyDescent="0.2">
      <c r="A1691" s="25" t="s">
        <v>8219</v>
      </c>
      <c r="B1691" s="25">
        <v>81</v>
      </c>
    </row>
    <row r="1692" spans="1:2" x14ac:dyDescent="0.2">
      <c r="A1692" s="25" t="s">
        <v>8219</v>
      </c>
      <c r="B1692" s="25">
        <v>122</v>
      </c>
    </row>
    <row r="1693" spans="1:2" x14ac:dyDescent="0.2">
      <c r="A1693" s="25" t="s">
        <v>8219</v>
      </c>
      <c r="B1693" s="25">
        <v>34</v>
      </c>
    </row>
    <row r="1694" spans="1:2" x14ac:dyDescent="0.2">
      <c r="A1694" s="25" t="s">
        <v>8219</v>
      </c>
      <c r="B1694" s="25">
        <v>207</v>
      </c>
    </row>
    <row r="1695" spans="1:2" x14ac:dyDescent="0.2">
      <c r="A1695" s="25" t="s">
        <v>8219</v>
      </c>
      <c r="B1695" s="25">
        <v>25</v>
      </c>
    </row>
    <row r="1696" spans="1:2" x14ac:dyDescent="0.2">
      <c r="A1696" s="25" t="s">
        <v>8219</v>
      </c>
      <c r="B1696" s="25">
        <v>72</v>
      </c>
    </row>
    <row r="1697" spans="1:2" x14ac:dyDescent="0.2">
      <c r="A1697" s="25" t="s">
        <v>8219</v>
      </c>
      <c r="B1697" s="25">
        <v>14</v>
      </c>
    </row>
    <row r="1698" spans="1:2" x14ac:dyDescent="0.2">
      <c r="A1698" s="25" t="s">
        <v>8219</v>
      </c>
      <c r="B1698" s="25">
        <v>15</v>
      </c>
    </row>
    <row r="1699" spans="1:2" x14ac:dyDescent="0.2">
      <c r="A1699" s="25" t="s">
        <v>8219</v>
      </c>
      <c r="B1699" s="25">
        <v>91</v>
      </c>
    </row>
    <row r="1700" spans="1:2" x14ac:dyDescent="0.2">
      <c r="A1700" s="25" t="s">
        <v>8219</v>
      </c>
      <c r="B1700" s="25">
        <v>24</v>
      </c>
    </row>
    <row r="1701" spans="1:2" x14ac:dyDescent="0.2">
      <c r="A1701" s="25" t="s">
        <v>8219</v>
      </c>
      <c r="B1701" s="25">
        <v>27</v>
      </c>
    </row>
    <row r="1702" spans="1:2" x14ac:dyDescent="0.2">
      <c r="A1702" s="25" t="s">
        <v>8219</v>
      </c>
      <c r="B1702" s="25">
        <v>47</v>
      </c>
    </row>
    <row r="1703" spans="1:2" x14ac:dyDescent="0.2">
      <c r="A1703" s="25" t="s">
        <v>8219</v>
      </c>
      <c r="B1703" s="25">
        <v>44</v>
      </c>
    </row>
    <row r="1704" spans="1:2" x14ac:dyDescent="0.2">
      <c r="A1704" s="25" t="s">
        <v>8219</v>
      </c>
      <c r="B1704" s="25">
        <v>72</v>
      </c>
    </row>
    <row r="1705" spans="1:2" x14ac:dyDescent="0.2">
      <c r="A1705" s="25" t="s">
        <v>8219</v>
      </c>
      <c r="B1705" s="25">
        <v>63</v>
      </c>
    </row>
    <row r="1706" spans="1:2" x14ac:dyDescent="0.2">
      <c r="A1706" s="25" t="s">
        <v>8219</v>
      </c>
      <c r="B1706" s="25">
        <v>88</v>
      </c>
    </row>
    <row r="1707" spans="1:2" x14ac:dyDescent="0.2">
      <c r="A1707" s="25" t="s">
        <v>8219</v>
      </c>
      <c r="B1707" s="25">
        <v>70</v>
      </c>
    </row>
    <row r="1708" spans="1:2" x14ac:dyDescent="0.2">
      <c r="A1708" s="25" t="s">
        <v>8219</v>
      </c>
      <c r="B1708" s="25">
        <v>50</v>
      </c>
    </row>
    <row r="1709" spans="1:2" x14ac:dyDescent="0.2">
      <c r="A1709" s="25" t="s">
        <v>8219</v>
      </c>
      <c r="B1709" s="25">
        <v>35</v>
      </c>
    </row>
    <row r="1710" spans="1:2" x14ac:dyDescent="0.2">
      <c r="A1710" s="25" t="s">
        <v>8219</v>
      </c>
      <c r="B1710" s="25">
        <v>175</v>
      </c>
    </row>
    <row r="1711" spans="1:2" x14ac:dyDescent="0.2">
      <c r="A1711" s="25" t="s">
        <v>8219</v>
      </c>
      <c r="B1711" s="25">
        <v>20</v>
      </c>
    </row>
    <row r="1712" spans="1:2" x14ac:dyDescent="0.2">
      <c r="A1712" s="25" t="s">
        <v>8219</v>
      </c>
      <c r="B1712" s="25">
        <v>54</v>
      </c>
    </row>
    <row r="1713" spans="1:2" x14ac:dyDescent="0.2">
      <c r="A1713" s="25" t="s">
        <v>8219</v>
      </c>
      <c r="B1713" s="25">
        <v>20</v>
      </c>
    </row>
    <row r="1714" spans="1:2" x14ac:dyDescent="0.2">
      <c r="A1714" s="25" t="s">
        <v>8219</v>
      </c>
      <c r="B1714" s="25">
        <v>57</v>
      </c>
    </row>
    <row r="1715" spans="1:2" x14ac:dyDescent="0.2">
      <c r="A1715" s="25" t="s">
        <v>8219</v>
      </c>
      <c r="B1715" s="25">
        <v>31</v>
      </c>
    </row>
    <row r="1716" spans="1:2" x14ac:dyDescent="0.2">
      <c r="A1716" s="25" t="s">
        <v>8219</v>
      </c>
      <c r="B1716" s="25">
        <v>31</v>
      </c>
    </row>
    <row r="1717" spans="1:2" x14ac:dyDescent="0.2">
      <c r="A1717" s="25" t="s">
        <v>8219</v>
      </c>
      <c r="B1717" s="25">
        <v>45</v>
      </c>
    </row>
    <row r="1718" spans="1:2" x14ac:dyDescent="0.2">
      <c r="A1718" s="25" t="s">
        <v>8219</v>
      </c>
      <c r="B1718" s="25">
        <v>41</v>
      </c>
    </row>
    <row r="1719" spans="1:2" x14ac:dyDescent="0.2">
      <c r="A1719" s="25" t="s">
        <v>8219</v>
      </c>
      <c r="B1719" s="25">
        <v>29</v>
      </c>
    </row>
    <row r="1720" spans="1:2" x14ac:dyDescent="0.2">
      <c r="A1720" s="25" t="s">
        <v>8219</v>
      </c>
      <c r="B1720" s="25">
        <v>58</v>
      </c>
    </row>
    <row r="1721" spans="1:2" x14ac:dyDescent="0.2">
      <c r="A1721" s="25" t="s">
        <v>8219</v>
      </c>
      <c r="B1721" s="25">
        <v>89</v>
      </c>
    </row>
    <row r="1722" spans="1:2" x14ac:dyDescent="0.2">
      <c r="A1722" s="25" t="s">
        <v>8219</v>
      </c>
      <c r="B1722" s="25">
        <v>125</v>
      </c>
    </row>
    <row r="1723" spans="1:2" x14ac:dyDescent="0.2">
      <c r="A1723" s="25" t="s">
        <v>8219</v>
      </c>
      <c r="B1723" s="25">
        <v>18</v>
      </c>
    </row>
    <row r="1724" spans="1:2" x14ac:dyDescent="0.2">
      <c r="A1724" s="25" t="s">
        <v>8219</v>
      </c>
      <c r="B1724" s="25">
        <v>32</v>
      </c>
    </row>
    <row r="1725" spans="1:2" x14ac:dyDescent="0.2">
      <c r="A1725" s="25" t="s">
        <v>8219</v>
      </c>
      <c r="B1725" s="25">
        <v>16</v>
      </c>
    </row>
    <row r="1726" spans="1:2" x14ac:dyDescent="0.2">
      <c r="A1726" s="25" t="s">
        <v>8219</v>
      </c>
      <c r="B1726" s="25">
        <v>38</v>
      </c>
    </row>
    <row r="1727" spans="1:2" x14ac:dyDescent="0.2">
      <c r="A1727" s="25" t="s">
        <v>8219</v>
      </c>
      <c r="B1727" s="25">
        <v>15</v>
      </c>
    </row>
    <row r="1728" spans="1:2" x14ac:dyDescent="0.2">
      <c r="A1728" s="25" t="s">
        <v>8219</v>
      </c>
      <c r="B1728" s="25">
        <v>23</v>
      </c>
    </row>
    <row r="1729" spans="1:2" x14ac:dyDescent="0.2">
      <c r="A1729" s="25" t="s">
        <v>8219</v>
      </c>
      <c r="B1729" s="25">
        <v>49</v>
      </c>
    </row>
    <row r="1730" spans="1:2" x14ac:dyDescent="0.2">
      <c r="A1730" s="25" t="s">
        <v>8219</v>
      </c>
      <c r="B1730" s="25">
        <v>10</v>
      </c>
    </row>
    <row r="1731" spans="1:2" x14ac:dyDescent="0.2">
      <c r="A1731" s="25" t="s">
        <v>8219</v>
      </c>
      <c r="B1731" s="25">
        <v>15</v>
      </c>
    </row>
    <row r="1732" spans="1:2" x14ac:dyDescent="0.2">
      <c r="A1732" s="25" t="s">
        <v>8219</v>
      </c>
      <c r="B1732" s="25">
        <v>57</v>
      </c>
    </row>
    <row r="1733" spans="1:2" x14ac:dyDescent="0.2">
      <c r="A1733" s="25" t="s">
        <v>8219</v>
      </c>
      <c r="B1733" s="25">
        <v>33</v>
      </c>
    </row>
    <row r="1734" spans="1:2" x14ac:dyDescent="0.2">
      <c r="A1734" s="25" t="s">
        <v>8219</v>
      </c>
      <c r="B1734" s="25">
        <v>9</v>
      </c>
    </row>
    <row r="1735" spans="1:2" x14ac:dyDescent="0.2">
      <c r="A1735" s="25" t="s">
        <v>8219</v>
      </c>
      <c r="B1735" s="25">
        <v>26</v>
      </c>
    </row>
    <row r="1736" spans="1:2" x14ac:dyDescent="0.2">
      <c r="A1736" s="25" t="s">
        <v>8219</v>
      </c>
      <c r="B1736" s="25">
        <v>69</v>
      </c>
    </row>
    <row r="1737" spans="1:2" x14ac:dyDescent="0.2">
      <c r="A1737" s="25" t="s">
        <v>8219</v>
      </c>
      <c r="B1737" s="25">
        <v>65</v>
      </c>
    </row>
    <row r="1738" spans="1:2" x14ac:dyDescent="0.2">
      <c r="A1738" s="25" t="s">
        <v>8219</v>
      </c>
      <c r="B1738" s="25">
        <v>83</v>
      </c>
    </row>
    <row r="1739" spans="1:2" x14ac:dyDescent="0.2">
      <c r="A1739" s="25" t="s">
        <v>8219</v>
      </c>
      <c r="B1739" s="25">
        <v>111</v>
      </c>
    </row>
    <row r="1740" spans="1:2" x14ac:dyDescent="0.2">
      <c r="A1740" s="25" t="s">
        <v>8219</v>
      </c>
      <c r="B1740" s="25">
        <v>46</v>
      </c>
    </row>
    <row r="1741" spans="1:2" x14ac:dyDescent="0.2">
      <c r="A1741" s="25" t="s">
        <v>8219</v>
      </c>
      <c r="B1741" s="25">
        <v>63</v>
      </c>
    </row>
    <row r="1742" spans="1:2" x14ac:dyDescent="0.2">
      <c r="A1742" s="25" t="s">
        <v>8219</v>
      </c>
      <c r="B1742" s="25">
        <v>9</v>
      </c>
    </row>
    <row r="1743" spans="1:2" x14ac:dyDescent="0.2">
      <c r="A1743" s="25" t="s">
        <v>8219</v>
      </c>
      <c r="B1743" s="25">
        <v>34</v>
      </c>
    </row>
    <row r="1744" spans="1:2" x14ac:dyDescent="0.2">
      <c r="A1744" s="25" t="s">
        <v>8219</v>
      </c>
      <c r="B1744" s="25">
        <v>112</v>
      </c>
    </row>
    <row r="1745" spans="1:2" x14ac:dyDescent="0.2">
      <c r="A1745" s="25" t="s">
        <v>8219</v>
      </c>
      <c r="B1745" s="25">
        <v>47</v>
      </c>
    </row>
    <row r="1746" spans="1:2" x14ac:dyDescent="0.2">
      <c r="A1746" s="25" t="s">
        <v>8219</v>
      </c>
      <c r="B1746" s="25">
        <v>38</v>
      </c>
    </row>
    <row r="1747" spans="1:2" x14ac:dyDescent="0.2">
      <c r="A1747" s="25" t="s">
        <v>8219</v>
      </c>
      <c r="B1747" s="25">
        <v>28</v>
      </c>
    </row>
    <row r="1748" spans="1:2" x14ac:dyDescent="0.2">
      <c r="A1748" s="25" t="s">
        <v>8219</v>
      </c>
      <c r="B1748" s="25">
        <v>78</v>
      </c>
    </row>
    <row r="1749" spans="1:2" x14ac:dyDescent="0.2">
      <c r="A1749" s="25" t="s">
        <v>8219</v>
      </c>
      <c r="B1749" s="25">
        <v>23</v>
      </c>
    </row>
    <row r="1750" spans="1:2" x14ac:dyDescent="0.2">
      <c r="A1750" s="25" t="s">
        <v>8219</v>
      </c>
      <c r="B1750" s="25">
        <v>40</v>
      </c>
    </row>
    <row r="1751" spans="1:2" x14ac:dyDescent="0.2">
      <c r="A1751" s="25" t="s">
        <v>8219</v>
      </c>
      <c r="B1751" s="25">
        <v>13</v>
      </c>
    </row>
    <row r="1752" spans="1:2" x14ac:dyDescent="0.2">
      <c r="A1752" s="25" t="s">
        <v>8219</v>
      </c>
      <c r="B1752" s="25">
        <v>18</v>
      </c>
    </row>
    <row r="1753" spans="1:2" x14ac:dyDescent="0.2">
      <c r="A1753" s="25" t="s">
        <v>8219</v>
      </c>
      <c r="B1753" s="25">
        <v>22</v>
      </c>
    </row>
    <row r="1754" spans="1:2" x14ac:dyDescent="0.2">
      <c r="A1754" s="25" t="s">
        <v>8219</v>
      </c>
      <c r="B1754" s="25">
        <v>79</v>
      </c>
    </row>
    <row r="1755" spans="1:2" x14ac:dyDescent="0.2">
      <c r="A1755" s="25" t="s">
        <v>8219</v>
      </c>
      <c r="B1755" s="25">
        <v>14</v>
      </c>
    </row>
    <row r="1756" spans="1:2" x14ac:dyDescent="0.2">
      <c r="A1756" s="25" t="s">
        <v>8219</v>
      </c>
      <c r="B1756" s="25">
        <v>51</v>
      </c>
    </row>
    <row r="1757" spans="1:2" x14ac:dyDescent="0.2">
      <c r="A1757" s="25" t="s">
        <v>8219</v>
      </c>
      <c r="B1757" s="25">
        <v>54</v>
      </c>
    </row>
    <row r="1758" spans="1:2" x14ac:dyDescent="0.2">
      <c r="A1758" s="25" t="s">
        <v>8219</v>
      </c>
      <c r="B1758" s="25">
        <v>70</v>
      </c>
    </row>
    <row r="1759" spans="1:2" x14ac:dyDescent="0.2">
      <c r="A1759" s="25" t="s">
        <v>8219</v>
      </c>
      <c r="B1759" s="25">
        <v>44</v>
      </c>
    </row>
    <row r="1760" spans="1:2" x14ac:dyDescent="0.2">
      <c r="A1760" s="25" t="s">
        <v>8219</v>
      </c>
      <c r="B1760" s="25">
        <v>55</v>
      </c>
    </row>
    <row r="1761" spans="1:2" x14ac:dyDescent="0.2">
      <c r="A1761" s="25" t="s">
        <v>8219</v>
      </c>
      <c r="B1761" s="25">
        <v>15</v>
      </c>
    </row>
    <row r="1762" spans="1:2" x14ac:dyDescent="0.2">
      <c r="A1762" s="25" t="s">
        <v>8219</v>
      </c>
      <c r="B1762" s="25">
        <v>27</v>
      </c>
    </row>
    <row r="1763" spans="1:2" x14ac:dyDescent="0.2">
      <c r="A1763" s="25" t="s">
        <v>8219</v>
      </c>
      <c r="B1763" s="25">
        <v>21</v>
      </c>
    </row>
    <row r="1764" spans="1:2" x14ac:dyDescent="0.2">
      <c r="A1764" s="25" t="s">
        <v>8219</v>
      </c>
      <c r="B1764" s="25">
        <v>162</v>
      </c>
    </row>
    <row r="1765" spans="1:2" x14ac:dyDescent="0.2">
      <c r="A1765" s="25" t="s">
        <v>8219</v>
      </c>
      <c r="B1765" s="25">
        <v>23</v>
      </c>
    </row>
    <row r="1766" spans="1:2" x14ac:dyDescent="0.2">
      <c r="A1766" s="25" t="s">
        <v>8219</v>
      </c>
      <c r="B1766" s="25">
        <v>72</v>
      </c>
    </row>
    <row r="1767" spans="1:2" x14ac:dyDescent="0.2">
      <c r="A1767" s="25" t="s">
        <v>8219</v>
      </c>
      <c r="B1767" s="25">
        <v>68</v>
      </c>
    </row>
    <row r="1768" spans="1:2" x14ac:dyDescent="0.2">
      <c r="A1768" s="25" t="s">
        <v>8219</v>
      </c>
      <c r="B1768" s="25">
        <v>20</v>
      </c>
    </row>
    <row r="1769" spans="1:2" x14ac:dyDescent="0.2">
      <c r="A1769" s="25" t="s">
        <v>8219</v>
      </c>
      <c r="B1769" s="25">
        <v>26</v>
      </c>
    </row>
    <row r="1770" spans="1:2" x14ac:dyDescent="0.2">
      <c r="A1770" s="25" t="s">
        <v>8219</v>
      </c>
      <c r="B1770" s="25">
        <v>72</v>
      </c>
    </row>
    <row r="1771" spans="1:2" x14ac:dyDescent="0.2">
      <c r="A1771" s="25" t="s">
        <v>8219</v>
      </c>
      <c r="B1771" s="25">
        <v>3</v>
      </c>
    </row>
    <row r="1772" spans="1:2" x14ac:dyDescent="0.2">
      <c r="A1772" s="25" t="s">
        <v>8219</v>
      </c>
      <c r="B1772" s="25">
        <v>18</v>
      </c>
    </row>
    <row r="1773" spans="1:2" x14ac:dyDescent="0.2">
      <c r="A1773" s="25" t="s">
        <v>8219</v>
      </c>
      <c r="B1773" s="25">
        <v>30</v>
      </c>
    </row>
    <row r="1774" spans="1:2" x14ac:dyDescent="0.2">
      <c r="A1774" s="25" t="s">
        <v>8219</v>
      </c>
      <c r="B1774" s="25">
        <v>23</v>
      </c>
    </row>
    <row r="1775" spans="1:2" x14ac:dyDescent="0.2">
      <c r="A1775" s="25" t="s">
        <v>8219</v>
      </c>
      <c r="B1775" s="25">
        <v>54</v>
      </c>
    </row>
    <row r="1776" spans="1:2" x14ac:dyDescent="0.2">
      <c r="A1776" s="25" t="s">
        <v>8219</v>
      </c>
      <c r="B1776" s="25">
        <v>26</v>
      </c>
    </row>
    <row r="1777" spans="1:2" x14ac:dyDescent="0.2">
      <c r="A1777" s="25" t="s">
        <v>8219</v>
      </c>
      <c r="B1777" s="25">
        <v>9</v>
      </c>
    </row>
    <row r="1778" spans="1:2" x14ac:dyDescent="0.2">
      <c r="A1778" s="25" t="s">
        <v>8219</v>
      </c>
      <c r="B1778" s="25">
        <v>27</v>
      </c>
    </row>
    <row r="1779" spans="1:2" x14ac:dyDescent="0.2">
      <c r="A1779" s="25" t="s">
        <v>8219</v>
      </c>
      <c r="B1779" s="25">
        <v>30</v>
      </c>
    </row>
    <row r="1780" spans="1:2" x14ac:dyDescent="0.2">
      <c r="A1780" s="25" t="s">
        <v>8219</v>
      </c>
      <c r="B1780" s="25">
        <v>52</v>
      </c>
    </row>
    <row r="1781" spans="1:2" x14ac:dyDescent="0.2">
      <c r="A1781" s="25" t="s">
        <v>8219</v>
      </c>
      <c r="B1781" s="25">
        <v>17</v>
      </c>
    </row>
    <row r="1782" spans="1:2" x14ac:dyDescent="0.2">
      <c r="A1782" s="25" t="s">
        <v>8219</v>
      </c>
      <c r="B1782" s="25">
        <v>19</v>
      </c>
    </row>
    <row r="1783" spans="1:2" x14ac:dyDescent="0.2">
      <c r="A1783" s="25" t="s">
        <v>8219</v>
      </c>
      <c r="B1783" s="25">
        <v>77</v>
      </c>
    </row>
    <row r="1784" spans="1:2" x14ac:dyDescent="0.2">
      <c r="A1784" s="25" t="s">
        <v>8219</v>
      </c>
      <c r="B1784" s="25">
        <v>21</v>
      </c>
    </row>
    <row r="1785" spans="1:2" x14ac:dyDescent="0.2">
      <c r="A1785" s="25" t="s">
        <v>8219</v>
      </c>
      <c r="B1785" s="25">
        <v>38</v>
      </c>
    </row>
    <row r="1786" spans="1:2" x14ac:dyDescent="0.2">
      <c r="A1786" s="25" t="s">
        <v>8219</v>
      </c>
      <c r="B1786" s="25">
        <v>28</v>
      </c>
    </row>
    <row r="1787" spans="1:2" x14ac:dyDescent="0.2">
      <c r="A1787" s="25" t="s">
        <v>8219</v>
      </c>
      <c r="B1787" s="25">
        <v>48</v>
      </c>
    </row>
    <row r="1788" spans="1:2" x14ac:dyDescent="0.2">
      <c r="A1788" s="25" t="s">
        <v>8219</v>
      </c>
      <c r="B1788" s="25">
        <v>46</v>
      </c>
    </row>
    <row r="1789" spans="1:2" x14ac:dyDescent="0.2">
      <c r="A1789" s="25" t="s">
        <v>8219</v>
      </c>
      <c r="B1789" s="25">
        <v>30</v>
      </c>
    </row>
    <row r="1790" spans="1:2" x14ac:dyDescent="0.2">
      <c r="A1790" s="25" t="s">
        <v>8219</v>
      </c>
      <c r="B1790" s="25">
        <v>64</v>
      </c>
    </row>
    <row r="1791" spans="1:2" x14ac:dyDescent="0.2">
      <c r="A1791" s="25" t="s">
        <v>8219</v>
      </c>
      <c r="B1791" s="25">
        <v>15</v>
      </c>
    </row>
    <row r="1792" spans="1:2" x14ac:dyDescent="0.2">
      <c r="A1792" s="25" t="s">
        <v>8219</v>
      </c>
      <c r="B1792" s="25">
        <v>41</v>
      </c>
    </row>
    <row r="1793" spans="1:2" x14ac:dyDescent="0.2">
      <c r="A1793" s="25" t="s">
        <v>8219</v>
      </c>
      <c r="B1793" s="25">
        <v>35</v>
      </c>
    </row>
    <row r="1794" spans="1:2" x14ac:dyDescent="0.2">
      <c r="A1794" s="25" t="s">
        <v>8219</v>
      </c>
      <c r="B1794" s="25">
        <v>45</v>
      </c>
    </row>
    <row r="1795" spans="1:2" x14ac:dyDescent="0.2">
      <c r="A1795" s="25" t="s">
        <v>8219</v>
      </c>
      <c r="B1795" s="25">
        <v>62</v>
      </c>
    </row>
    <row r="1796" spans="1:2" x14ac:dyDescent="0.2">
      <c r="A1796" s="25" t="s">
        <v>8219</v>
      </c>
      <c r="B1796" s="25">
        <v>22</v>
      </c>
    </row>
    <row r="1797" spans="1:2" x14ac:dyDescent="0.2">
      <c r="A1797" s="25" t="s">
        <v>8219</v>
      </c>
      <c r="B1797" s="25">
        <v>18</v>
      </c>
    </row>
    <row r="1798" spans="1:2" x14ac:dyDescent="0.2">
      <c r="A1798" s="25" t="s">
        <v>8219</v>
      </c>
      <c r="B1798" s="25">
        <v>12</v>
      </c>
    </row>
    <row r="1799" spans="1:2" x14ac:dyDescent="0.2">
      <c r="A1799" s="25" t="s">
        <v>8219</v>
      </c>
      <c r="B1799" s="25">
        <v>44</v>
      </c>
    </row>
    <row r="1800" spans="1:2" x14ac:dyDescent="0.2">
      <c r="A1800" s="25" t="s">
        <v>8219</v>
      </c>
      <c r="B1800" s="25">
        <v>27</v>
      </c>
    </row>
    <row r="1801" spans="1:2" x14ac:dyDescent="0.2">
      <c r="A1801" s="25" t="s">
        <v>8219</v>
      </c>
      <c r="B1801" s="25">
        <v>38</v>
      </c>
    </row>
    <row r="1802" spans="1:2" x14ac:dyDescent="0.2">
      <c r="A1802" s="25" t="s">
        <v>8219</v>
      </c>
      <c r="B1802" s="25">
        <v>28</v>
      </c>
    </row>
    <row r="1803" spans="1:2" x14ac:dyDescent="0.2">
      <c r="A1803" s="25" t="s">
        <v>8219</v>
      </c>
      <c r="B1803" s="25">
        <v>24</v>
      </c>
    </row>
    <row r="1804" spans="1:2" x14ac:dyDescent="0.2">
      <c r="A1804" s="25" t="s">
        <v>8219</v>
      </c>
      <c r="B1804" s="25">
        <v>65</v>
      </c>
    </row>
    <row r="1805" spans="1:2" x14ac:dyDescent="0.2">
      <c r="A1805" s="25" t="s">
        <v>8219</v>
      </c>
      <c r="B1805" s="25">
        <v>46</v>
      </c>
    </row>
    <row r="1806" spans="1:2" x14ac:dyDescent="0.2">
      <c r="A1806" s="25" t="s">
        <v>8219</v>
      </c>
      <c r="B1806" s="25">
        <v>85</v>
      </c>
    </row>
    <row r="1807" spans="1:2" x14ac:dyDescent="0.2">
      <c r="A1807" s="25" t="s">
        <v>8219</v>
      </c>
      <c r="B1807" s="25">
        <v>66</v>
      </c>
    </row>
    <row r="1808" spans="1:2" x14ac:dyDescent="0.2">
      <c r="A1808" s="25" t="s">
        <v>8219</v>
      </c>
      <c r="B1808" s="25">
        <v>165</v>
      </c>
    </row>
    <row r="1809" spans="1:2" x14ac:dyDescent="0.2">
      <c r="A1809" s="25" t="s">
        <v>8219</v>
      </c>
      <c r="B1809" s="25">
        <v>17</v>
      </c>
    </row>
    <row r="1810" spans="1:2" x14ac:dyDescent="0.2">
      <c r="A1810" s="25" t="s">
        <v>8219</v>
      </c>
      <c r="B1810" s="25">
        <v>3</v>
      </c>
    </row>
    <row r="1811" spans="1:2" x14ac:dyDescent="0.2">
      <c r="A1811" s="25" t="s">
        <v>8219</v>
      </c>
      <c r="B1811" s="25">
        <v>17</v>
      </c>
    </row>
    <row r="1812" spans="1:2" x14ac:dyDescent="0.2">
      <c r="A1812" s="25" t="s">
        <v>8219</v>
      </c>
      <c r="B1812" s="25">
        <v>91</v>
      </c>
    </row>
    <row r="1813" spans="1:2" x14ac:dyDescent="0.2">
      <c r="A1813" s="25" t="s">
        <v>8219</v>
      </c>
      <c r="B1813" s="25">
        <v>67</v>
      </c>
    </row>
    <row r="1814" spans="1:2" x14ac:dyDescent="0.2">
      <c r="A1814" s="25" t="s">
        <v>8219</v>
      </c>
      <c r="B1814" s="25">
        <v>18</v>
      </c>
    </row>
    <row r="1815" spans="1:2" x14ac:dyDescent="0.2">
      <c r="A1815" s="25" t="s">
        <v>8219</v>
      </c>
      <c r="B1815" s="25">
        <v>21</v>
      </c>
    </row>
    <row r="1816" spans="1:2" x14ac:dyDescent="0.2">
      <c r="A1816" s="25" t="s">
        <v>8219</v>
      </c>
      <c r="B1816" s="25">
        <v>40</v>
      </c>
    </row>
    <row r="1817" spans="1:2" x14ac:dyDescent="0.2">
      <c r="A1817" s="25" t="s">
        <v>8219</v>
      </c>
      <c r="B1817" s="25">
        <v>78</v>
      </c>
    </row>
    <row r="1818" spans="1:2" x14ac:dyDescent="0.2">
      <c r="A1818" s="25" t="s">
        <v>8219</v>
      </c>
      <c r="B1818" s="25">
        <v>26</v>
      </c>
    </row>
    <row r="1819" spans="1:2" x14ac:dyDescent="0.2">
      <c r="A1819" s="25" t="s">
        <v>8219</v>
      </c>
      <c r="B1819" s="25">
        <v>14</v>
      </c>
    </row>
    <row r="1820" spans="1:2" x14ac:dyDescent="0.2">
      <c r="A1820" s="25" t="s">
        <v>8219</v>
      </c>
      <c r="B1820" s="25">
        <v>44</v>
      </c>
    </row>
    <row r="1821" spans="1:2" x14ac:dyDescent="0.2">
      <c r="A1821" s="25" t="s">
        <v>8219</v>
      </c>
      <c r="B1821" s="25">
        <v>9</v>
      </c>
    </row>
    <row r="1822" spans="1:2" x14ac:dyDescent="0.2">
      <c r="A1822" s="25" t="s">
        <v>8219</v>
      </c>
      <c r="B1822" s="25">
        <v>30</v>
      </c>
    </row>
    <row r="1823" spans="1:2" x14ac:dyDescent="0.2">
      <c r="A1823" s="25" t="s">
        <v>8219</v>
      </c>
      <c r="B1823" s="25">
        <v>45</v>
      </c>
    </row>
    <row r="1824" spans="1:2" x14ac:dyDescent="0.2">
      <c r="A1824" s="25" t="s">
        <v>8219</v>
      </c>
      <c r="B1824" s="25">
        <v>56</v>
      </c>
    </row>
    <row r="1825" spans="1:2" x14ac:dyDescent="0.2">
      <c r="A1825" s="25" t="s">
        <v>8219</v>
      </c>
      <c r="B1825" s="25">
        <v>46</v>
      </c>
    </row>
    <row r="1826" spans="1:2" x14ac:dyDescent="0.2">
      <c r="A1826" s="25" t="s">
        <v>8219</v>
      </c>
      <c r="B1826" s="25">
        <v>34</v>
      </c>
    </row>
    <row r="1827" spans="1:2" x14ac:dyDescent="0.2">
      <c r="A1827" s="25" t="s">
        <v>8219</v>
      </c>
      <c r="B1827" s="25">
        <v>98</v>
      </c>
    </row>
    <row r="1828" spans="1:2" x14ac:dyDescent="0.2">
      <c r="A1828" s="25" t="s">
        <v>8219</v>
      </c>
      <c r="B1828" s="25">
        <v>46</v>
      </c>
    </row>
    <row r="1829" spans="1:2" x14ac:dyDescent="0.2">
      <c r="A1829" s="25" t="s">
        <v>8219</v>
      </c>
      <c r="B1829" s="25">
        <v>10</v>
      </c>
    </row>
    <row r="1830" spans="1:2" x14ac:dyDescent="0.2">
      <c r="A1830" s="25" t="s">
        <v>8219</v>
      </c>
      <c r="B1830" s="25">
        <v>76</v>
      </c>
    </row>
    <row r="1831" spans="1:2" x14ac:dyDescent="0.2">
      <c r="A1831" s="25" t="s">
        <v>8219</v>
      </c>
      <c r="B1831" s="25">
        <v>104</v>
      </c>
    </row>
    <row r="1832" spans="1:2" x14ac:dyDescent="0.2">
      <c r="A1832" s="25" t="s">
        <v>8219</v>
      </c>
      <c r="B1832" s="25">
        <v>87</v>
      </c>
    </row>
    <row r="1833" spans="1:2" x14ac:dyDescent="0.2">
      <c r="A1833" s="25" t="s">
        <v>8219</v>
      </c>
      <c r="B1833" s="25">
        <v>29</v>
      </c>
    </row>
    <row r="1834" spans="1:2" x14ac:dyDescent="0.2">
      <c r="A1834" s="25" t="s">
        <v>8219</v>
      </c>
      <c r="B1834" s="25">
        <v>51</v>
      </c>
    </row>
    <row r="1835" spans="1:2" x14ac:dyDescent="0.2">
      <c r="A1835" s="25" t="s">
        <v>8219</v>
      </c>
      <c r="B1835" s="25">
        <v>12</v>
      </c>
    </row>
    <row r="1836" spans="1:2" x14ac:dyDescent="0.2">
      <c r="A1836" s="25" t="s">
        <v>8219</v>
      </c>
      <c r="B1836" s="25">
        <v>72</v>
      </c>
    </row>
    <row r="1837" spans="1:2" x14ac:dyDescent="0.2">
      <c r="A1837" s="25" t="s">
        <v>8219</v>
      </c>
      <c r="B1837" s="25">
        <v>21</v>
      </c>
    </row>
    <row r="1838" spans="1:2" x14ac:dyDescent="0.2">
      <c r="A1838" s="25" t="s">
        <v>8219</v>
      </c>
      <c r="B1838" s="25">
        <v>42</v>
      </c>
    </row>
    <row r="1839" spans="1:2" x14ac:dyDescent="0.2">
      <c r="A1839" s="25" t="s">
        <v>8219</v>
      </c>
      <c r="B1839" s="25">
        <v>71</v>
      </c>
    </row>
    <row r="1840" spans="1:2" x14ac:dyDescent="0.2">
      <c r="A1840" s="25" t="s">
        <v>8219</v>
      </c>
      <c r="B1840" s="25">
        <v>168</v>
      </c>
    </row>
    <row r="1841" spans="1:2" x14ac:dyDescent="0.2">
      <c r="A1841" s="25" t="s">
        <v>8219</v>
      </c>
      <c r="B1841" s="25">
        <v>19</v>
      </c>
    </row>
    <row r="1842" spans="1:2" x14ac:dyDescent="0.2">
      <c r="A1842" s="25" t="s">
        <v>8219</v>
      </c>
      <c r="B1842" s="25">
        <v>37</v>
      </c>
    </row>
    <row r="1843" spans="1:2" x14ac:dyDescent="0.2">
      <c r="A1843" s="25" t="s">
        <v>8219</v>
      </c>
      <c r="B1843" s="25">
        <v>36</v>
      </c>
    </row>
    <row r="1844" spans="1:2" x14ac:dyDescent="0.2">
      <c r="A1844" s="25" t="s">
        <v>8219</v>
      </c>
      <c r="B1844" s="25">
        <v>14</v>
      </c>
    </row>
    <row r="1845" spans="1:2" x14ac:dyDescent="0.2">
      <c r="A1845" s="25" t="s">
        <v>8219</v>
      </c>
      <c r="B1845" s="25">
        <v>18</v>
      </c>
    </row>
    <row r="1846" spans="1:2" x14ac:dyDescent="0.2">
      <c r="A1846" s="25" t="s">
        <v>8219</v>
      </c>
      <c r="B1846" s="25">
        <v>82</v>
      </c>
    </row>
    <row r="1847" spans="1:2" x14ac:dyDescent="0.2">
      <c r="A1847" s="25" t="s">
        <v>8219</v>
      </c>
      <c r="B1847" s="25">
        <v>43</v>
      </c>
    </row>
    <row r="1848" spans="1:2" x14ac:dyDescent="0.2">
      <c r="A1848" s="25" t="s">
        <v>8219</v>
      </c>
      <c r="B1848" s="25">
        <v>8</v>
      </c>
    </row>
    <row r="1849" spans="1:2" x14ac:dyDescent="0.2">
      <c r="A1849" s="25" t="s">
        <v>8219</v>
      </c>
      <c r="B1849" s="25">
        <v>45</v>
      </c>
    </row>
    <row r="1850" spans="1:2" x14ac:dyDescent="0.2">
      <c r="A1850" s="25" t="s">
        <v>8219</v>
      </c>
      <c r="B1850" s="25">
        <v>20</v>
      </c>
    </row>
    <row r="1851" spans="1:2" x14ac:dyDescent="0.2">
      <c r="A1851" s="25" t="s">
        <v>8219</v>
      </c>
      <c r="B1851" s="25">
        <v>31</v>
      </c>
    </row>
    <row r="1852" spans="1:2" x14ac:dyDescent="0.2">
      <c r="A1852" s="25" t="s">
        <v>8219</v>
      </c>
      <c r="B1852" s="25">
        <v>25</v>
      </c>
    </row>
    <row r="1853" spans="1:2" x14ac:dyDescent="0.2">
      <c r="A1853" s="25" t="s">
        <v>8219</v>
      </c>
      <c r="B1853" s="25">
        <v>14</v>
      </c>
    </row>
    <row r="1854" spans="1:2" x14ac:dyDescent="0.2">
      <c r="A1854" s="25" t="s">
        <v>8219</v>
      </c>
      <c r="B1854" s="25">
        <v>45</v>
      </c>
    </row>
    <row r="1855" spans="1:2" x14ac:dyDescent="0.2">
      <c r="A1855" s="25" t="s">
        <v>8219</v>
      </c>
      <c r="B1855" s="25">
        <v>20</v>
      </c>
    </row>
    <row r="1856" spans="1:2" x14ac:dyDescent="0.2">
      <c r="A1856" s="25" t="s">
        <v>8219</v>
      </c>
      <c r="B1856" s="25">
        <v>39</v>
      </c>
    </row>
    <row r="1857" spans="1:2" x14ac:dyDescent="0.2">
      <c r="A1857" s="25" t="s">
        <v>8219</v>
      </c>
      <c r="B1857" s="25">
        <v>16</v>
      </c>
    </row>
    <row r="1858" spans="1:2" x14ac:dyDescent="0.2">
      <c r="A1858" s="25" t="s">
        <v>8219</v>
      </c>
      <c r="B1858" s="25">
        <v>37</v>
      </c>
    </row>
    <row r="1859" spans="1:2" x14ac:dyDescent="0.2">
      <c r="A1859" s="25" t="s">
        <v>8219</v>
      </c>
      <c r="B1859" s="25">
        <v>14</v>
      </c>
    </row>
    <row r="1860" spans="1:2" x14ac:dyDescent="0.2">
      <c r="A1860" s="25" t="s">
        <v>8219</v>
      </c>
      <c r="B1860" s="25">
        <v>21</v>
      </c>
    </row>
    <row r="1861" spans="1:2" x14ac:dyDescent="0.2">
      <c r="A1861" s="25" t="s">
        <v>8219</v>
      </c>
      <c r="B1861" s="25">
        <v>69</v>
      </c>
    </row>
    <row r="1862" spans="1:2" x14ac:dyDescent="0.2">
      <c r="A1862" s="25" t="s">
        <v>8219</v>
      </c>
      <c r="B1862" s="25">
        <v>16</v>
      </c>
    </row>
    <row r="1863" spans="1:2" x14ac:dyDescent="0.2">
      <c r="A1863" s="25" t="s">
        <v>8219</v>
      </c>
      <c r="B1863" s="25">
        <v>55</v>
      </c>
    </row>
    <row r="1864" spans="1:2" x14ac:dyDescent="0.2">
      <c r="A1864" s="25" t="s">
        <v>8219</v>
      </c>
      <c r="B1864" s="25">
        <v>27</v>
      </c>
    </row>
    <row r="1865" spans="1:2" x14ac:dyDescent="0.2">
      <c r="A1865" s="25" t="s">
        <v>8219</v>
      </c>
      <c r="B1865" s="25">
        <v>36</v>
      </c>
    </row>
    <row r="1866" spans="1:2" x14ac:dyDescent="0.2">
      <c r="A1866" s="25" t="s">
        <v>8219</v>
      </c>
      <c r="B1866" s="25">
        <v>19</v>
      </c>
    </row>
    <row r="1867" spans="1:2" x14ac:dyDescent="0.2">
      <c r="A1867" s="25" t="s">
        <v>8219</v>
      </c>
      <c r="B1867" s="25">
        <v>12</v>
      </c>
    </row>
    <row r="1868" spans="1:2" x14ac:dyDescent="0.2">
      <c r="A1868" s="25" t="s">
        <v>8219</v>
      </c>
      <c r="B1868" s="25">
        <v>17</v>
      </c>
    </row>
    <row r="1869" spans="1:2" x14ac:dyDescent="0.2">
      <c r="A1869" s="25" t="s">
        <v>8219</v>
      </c>
      <c r="B1869" s="25">
        <v>114</v>
      </c>
    </row>
    <row r="1870" spans="1:2" x14ac:dyDescent="0.2">
      <c r="A1870" s="25" t="s">
        <v>8219</v>
      </c>
      <c r="B1870" s="25">
        <v>93</v>
      </c>
    </row>
    <row r="1871" spans="1:2" x14ac:dyDescent="0.2">
      <c r="A1871" s="25" t="s">
        <v>8219</v>
      </c>
      <c r="B1871" s="25">
        <v>36</v>
      </c>
    </row>
    <row r="1872" spans="1:2" x14ac:dyDescent="0.2">
      <c r="A1872" s="25" t="s">
        <v>8219</v>
      </c>
      <c r="B1872" s="25">
        <v>61</v>
      </c>
    </row>
    <row r="1873" spans="1:2" x14ac:dyDescent="0.2">
      <c r="A1873" s="25" t="s">
        <v>8219</v>
      </c>
      <c r="B1873" s="25">
        <v>47</v>
      </c>
    </row>
    <row r="1874" spans="1:2" x14ac:dyDescent="0.2">
      <c r="A1874" s="25" t="s">
        <v>8219</v>
      </c>
      <c r="B1874" s="25">
        <v>17</v>
      </c>
    </row>
    <row r="1875" spans="1:2" x14ac:dyDescent="0.2">
      <c r="A1875" s="25" t="s">
        <v>8219</v>
      </c>
      <c r="B1875" s="25">
        <v>63</v>
      </c>
    </row>
    <row r="1876" spans="1:2" x14ac:dyDescent="0.2">
      <c r="A1876" s="25" t="s">
        <v>8219</v>
      </c>
      <c r="B1876" s="25">
        <v>9</v>
      </c>
    </row>
    <row r="1877" spans="1:2" x14ac:dyDescent="0.2">
      <c r="A1877" s="25" t="s">
        <v>8219</v>
      </c>
      <c r="B1877" s="25">
        <v>30</v>
      </c>
    </row>
    <row r="1878" spans="1:2" x14ac:dyDescent="0.2">
      <c r="A1878" s="25" t="s">
        <v>8219</v>
      </c>
      <c r="B1878" s="25">
        <v>23</v>
      </c>
    </row>
    <row r="1879" spans="1:2" x14ac:dyDescent="0.2">
      <c r="A1879" s="25" t="s">
        <v>8219</v>
      </c>
      <c r="B1879" s="25">
        <v>33</v>
      </c>
    </row>
    <row r="1880" spans="1:2" x14ac:dyDescent="0.2">
      <c r="A1880" s="25" t="s">
        <v>8219</v>
      </c>
      <c r="B1880" s="25">
        <v>39</v>
      </c>
    </row>
    <row r="1881" spans="1:2" x14ac:dyDescent="0.2">
      <c r="A1881" s="25" t="s">
        <v>8219</v>
      </c>
      <c r="B1881" s="25">
        <v>17</v>
      </c>
    </row>
    <row r="1882" spans="1:2" x14ac:dyDescent="0.2">
      <c r="A1882" s="25" t="s">
        <v>8219</v>
      </c>
      <c r="B1882" s="25">
        <v>6</v>
      </c>
    </row>
    <row r="1883" spans="1:2" x14ac:dyDescent="0.2">
      <c r="A1883" s="25" t="s">
        <v>8219</v>
      </c>
      <c r="B1883" s="25">
        <v>39</v>
      </c>
    </row>
    <row r="1884" spans="1:2" x14ac:dyDescent="0.2">
      <c r="A1884" s="25" t="s">
        <v>8219</v>
      </c>
      <c r="B1884" s="25">
        <v>57</v>
      </c>
    </row>
    <row r="1885" spans="1:2" x14ac:dyDescent="0.2">
      <c r="A1885" s="25" t="s">
        <v>8219</v>
      </c>
      <c r="B1885" s="25">
        <v>56</v>
      </c>
    </row>
    <row r="1886" spans="1:2" x14ac:dyDescent="0.2">
      <c r="A1886" s="25" t="s">
        <v>8219</v>
      </c>
      <c r="B1886" s="25">
        <v>13</v>
      </c>
    </row>
    <row r="1887" spans="1:2" x14ac:dyDescent="0.2">
      <c r="A1887" s="25" t="s">
        <v>8219</v>
      </c>
      <c r="B1887" s="25">
        <v>95</v>
      </c>
    </row>
    <row r="1888" spans="1:2" x14ac:dyDescent="0.2">
      <c r="A1888" s="25" t="s">
        <v>8219</v>
      </c>
      <c r="B1888" s="25">
        <v>80</v>
      </c>
    </row>
    <row r="1889" spans="1:2" x14ac:dyDescent="0.2">
      <c r="A1889" s="25" t="s">
        <v>8219</v>
      </c>
      <c r="B1889" s="25">
        <v>133</v>
      </c>
    </row>
    <row r="1890" spans="1:2" x14ac:dyDescent="0.2">
      <c r="A1890" s="25" t="s">
        <v>8219</v>
      </c>
      <c r="B1890" s="25">
        <v>44</v>
      </c>
    </row>
    <row r="1891" spans="1:2" x14ac:dyDescent="0.2">
      <c r="A1891" s="25" t="s">
        <v>8219</v>
      </c>
      <c r="B1891" s="25">
        <v>30</v>
      </c>
    </row>
    <row r="1892" spans="1:2" x14ac:dyDescent="0.2">
      <c r="A1892" s="25" t="s">
        <v>8219</v>
      </c>
      <c r="B1892" s="25">
        <v>56</v>
      </c>
    </row>
    <row r="1893" spans="1:2" x14ac:dyDescent="0.2">
      <c r="A1893" s="25" t="s">
        <v>8219</v>
      </c>
      <c r="B1893" s="25">
        <v>66</v>
      </c>
    </row>
    <row r="1894" spans="1:2" x14ac:dyDescent="0.2">
      <c r="A1894" s="25" t="s">
        <v>8219</v>
      </c>
      <c r="B1894" s="25">
        <v>29</v>
      </c>
    </row>
    <row r="1895" spans="1:2" x14ac:dyDescent="0.2">
      <c r="A1895" s="25" t="s">
        <v>8219</v>
      </c>
      <c r="B1895" s="25">
        <v>72</v>
      </c>
    </row>
    <row r="1896" spans="1:2" x14ac:dyDescent="0.2">
      <c r="A1896" s="25" t="s">
        <v>8219</v>
      </c>
      <c r="B1896" s="25">
        <v>27</v>
      </c>
    </row>
    <row r="1897" spans="1:2" x14ac:dyDescent="0.2">
      <c r="A1897" s="25" t="s">
        <v>8219</v>
      </c>
      <c r="B1897" s="25">
        <v>10</v>
      </c>
    </row>
    <row r="1898" spans="1:2" x14ac:dyDescent="0.2">
      <c r="A1898" s="25" t="s">
        <v>8219</v>
      </c>
      <c r="B1898" s="25">
        <v>35</v>
      </c>
    </row>
    <row r="1899" spans="1:2" x14ac:dyDescent="0.2">
      <c r="A1899" s="25" t="s">
        <v>8219</v>
      </c>
      <c r="B1899" s="25">
        <v>29</v>
      </c>
    </row>
    <row r="1900" spans="1:2" x14ac:dyDescent="0.2">
      <c r="A1900" s="25" t="s">
        <v>8219</v>
      </c>
      <c r="B1900" s="25">
        <v>13</v>
      </c>
    </row>
    <row r="1901" spans="1:2" x14ac:dyDescent="0.2">
      <c r="A1901" s="25" t="s">
        <v>8219</v>
      </c>
      <c r="B1901" s="25">
        <v>72</v>
      </c>
    </row>
    <row r="1902" spans="1:2" x14ac:dyDescent="0.2">
      <c r="A1902" s="25" t="s">
        <v>8219</v>
      </c>
      <c r="B1902" s="25">
        <v>78</v>
      </c>
    </row>
    <row r="1903" spans="1:2" x14ac:dyDescent="0.2">
      <c r="A1903" s="25" t="s">
        <v>8219</v>
      </c>
      <c r="B1903" s="25">
        <v>49</v>
      </c>
    </row>
    <row r="1904" spans="1:2" x14ac:dyDescent="0.2">
      <c r="A1904" s="25" t="s">
        <v>8219</v>
      </c>
      <c r="B1904" s="25">
        <v>42</v>
      </c>
    </row>
    <row r="1905" spans="1:2" x14ac:dyDescent="0.2">
      <c r="A1905" s="25" t="s">
        <v>8219</v>
      </c>
      <c r="B1905" s="25">
        <v>35</v>
      </c>
    </row>
    <row r="1906" spans="1:2" x14ac:dyDescent="0.2">
      <c r="A1906" s="25" t="s">
        <v>8219</v>
      </c>
      <c r="B1906" s="25">
        <v>42</v>
      </c>
    </row>
    <row r="1907" spans="1:2" x14ac:dyDescent="0.2">
      <c r="A1907" s="25" t="s">
        <v>8219</v>
      </c>
      <c r="B1907" s="25">
        <v>42</v>
      </c>
    </row>
    <row r="1908" spans="1:2" x14ac:dyDescent="0.2">
      <c r="A1908" s="25" t="s">
        <v>8219</v>
      </c>
      <c r="B1908" s="25">
        <v>31</v>
      </c>
    </row>
    <row r="1909" spans="1:2" x14ac:dyDescent="0.2">
      <c r="A1909" s="25" t="s">
        <v>8219</v>
      </c>
      <c r="B1909" s="25">
        <v>38</v>
      </c>
    </row>
    <row r="1910" spans="1:2" x14ac:dyDescent="0.2">
      <c r="A1910" s="25" t="s">
        <v>8219</v>
      </c>
      <c r="B1910" s="25">
        <v>8</v>
      </c>
    </row>
    <row r="1911" spans="1:2" x14ac:dyDescent="0.2">
      <c r="A1911" s="25" t="s">
        <v>8219</v>
      </c>
      <c r="B1911" s="25">
        <v>39</v>
      </c>
    </row>
    <row r="1912" spans="1:2" x14ac:dyDescent="0.2">
      <c r="A1912" s="25" t="s">
        <v>8219</v>
      </c>
      <c r="B1912" s="25">
        <v>29</v>
      </c>
    </row>
    <row r="1913" spans="1:2" x14ac:dyDescent="0.2">
      <c r="A1913" s="25" t="s">
        <v>8219</v>
      </c>
      <c r="B1913" s="25">
        <v>72</v>
      </c>
    </row>
    <row r="1914" spans="1:2" x14ac:dyDescent="0.2">
      <c r="A1914" s="25" t="s">
        <v>8219</v>
      </c>
      <c r="B1914" s="25">
        <v>15</v>
      </c>
    </row>
    <row r="1915" spans="1:2" x14ac:dyDescent="0.2">
      <c r="A1915" s="25" t="s">
        <v>8219</v>
      </c>
      <c r="B1915" s="25">
        <v>33</v>
      </c>
    </row>
    <row r="1916" spans="1:2" x14ac:dyDescent="0.2">
      <c r="A1916" s="25" t="s">
        <v>8219</v>
      </c>
      <c r="B1916" s="25">
        <v>15</v>
      </c>
    </row>
    <row r="1917" spans="1:2" x14ac:dyDescent="0.2">
      <c r="A1917" s="25" t="s">
        <v>8219</v>
      </c>
      <c r="B1917" s="25">
        <v>19</v>
      </c>
    </row>
    <row r="1918" spans="1:2" x14ac:dyDescent="0.2">
      <c r="A1918" s="25" t="s">
        <v>8219</v>
      </c>
      <c r="B1918" s="25">
        <v>17</v>
      </c>
    </row>
    <row r="1919" spans="1:2" x14ac:dyDescent="0.2">
      <c r="A1919" s="25" t="s">
        <v>8219</v>
      </c>
      <c r="B1919" s="25">
        <v>44</v>
      </c>
    </row>
    <row r="1920" spans="1:2" x14ac:dyDescent="0.2">
      <c r="A1920" s="25" t="s">
        <v>8219</v>
      </c>
      <c r="B1920" s="25">
        <v>10</v>
      </c>
    </row>
    <row r="1921" spans="1:2" x14ac:dyDescent="0.2">
      <c r="A1921" s="25" t="s">
        <v>8219</v>
      </c>
      <c r="B1921" s="25">
        <v>46</v>
      </c>
    </row>
    <row r="1922" spans="1:2" x14ac:dyDescent="0.2">
      <c r="A1922" s="25" t="s">
        <v>8219</v>
      </c>
      <c r="B1922" s="25">
        <v>11</v>
      </c>
    </row>
    <row r="1923" spans="1:2" x14ac:dyDescent="0.2">
      <c r="A1923" s="25" t="s">
        <v>8219</v>
      </c>
      <c r="B1923" s="25">
        <v>13</v>
      </c>
    </row>
    <row r="1924" spans="1:2" x14ac:dyDescent="0.2">
      <c r="A1924" s="25" t="s">
        <v>8219</v>
      </c>
      <c r="B1924" s="25">
        <v>33</v>
      </c>
    </row>
    <row r="1925" spans="1:2" x14ac:dyDescent="0.2">
      <c r="A1925" s="25" t="s">
        <v>8219</v>
      </c>
      <c r="B1925" s="25">
        <v>28</v>
      </c>
    </row>
    <row r="1926" spans="1:2" x14ac:dyDescent="0.2">
      <c r="A1926" s="25" t="s">
        <v>8219</v>
      </c>
      <c r="B1926" s="25">
        <v>21</v>
      </c>
    </row>
    <row r="1927" spans="1:2" x14ac:dyDescent="0.2">
      <c r="A1927" s="25" t="s">
        <v>8219</v>
      </c>
      <c r="B1927" s="25">
        <v>13</v>
      </c>
    </row>
    <row r="1928" spans="1:2" x14ac:dyDescent="0.2">
      <c r="A1928" s="25" t="s">
        <v>8219</v>
      </c>
      <c r="B1928" s="25">
        <v>34</v>
      </c>
    </row>
    <row r="1929" spans="1:2" x14ac:dyDescent="0.2">
      <c r="A1929" s="25" t="s">
        <v>8219</v>
      </c>
      <c r="B1929" s="25">
        <v>80</v>
      </c>
    </row>
    <row r="1930" spans="1:2" x14ac:dyDescent="0.2">
      <c r="A1930" s="25" t="s">
        <v>8219</v>
      </c>
      <c r="B1930" s="25">
        <v>74</v>
      </c>
    </row>
    <row r="1931" spans="1:2" x14ac:dyDescent="0.2">
      <c r="A1931" s="25" t="s">
        <v>8219</v>
      </c>
      <c r="B1931" s="25">
        <v>7</v>
      </c>
    </row>
    <row r="1932" spans="1:2" x14ac:dyDescent="0.2">
      <c r="A1932" s="25" t="s">
        <v>8219</v>
      </c>
      <c r="B1932" s="25">
        <v>34</v>
      </c>
    </row>
    <row r="1933" spans="1:2" x14ac:dyDescent="0.2">
      <c r="A1933" s="25" t="s">
        <v>8219</v>
      </c>
      <c r="B1933" s="25">
        <v>86</v>
      </c>
    </row>
    <row r="1934" spans="1:2" x14ac:dyDescent="0.2">
      <c r="A1934" s="25" t="s">
        <v>8219</v>
      </c>
      <c r="B1934" s="25">
        <v>37</v>
      </c>
    </row>
    <row r="1935" spans="1:2" x14ac:dyDescent="0.2">
      <c r="A1935" s="25" t="s">
        <v>8219</v>
      </c>
      <c r="B1935" s="25">
        <v>18</v>
      </c>
    </row>
    <row r="1936" spans="1:2" x14ac:dyDescent="0.2">
      <c r="A1936" s="25" t="s">
        <v>8219</v>
      </c>
      <c r="B1936" s="25">
        <v>22</v>
      </c>
    </row>
    <row r="1937" spans="1:2" x14ac:dyDescent="0.2">
      <c r="A1937" s="25" t="s">
        <v>8219</v>
      </c>
      <c r="B1937" s="25">
        <v>26</v>
      </c>
    </row>
    <row r="1938" spans="1:2" x14ac:dyDescent="0.2">
      <c r="A1938" s="25" t="s">
        <v>8219</v>
      </c>
      <c r="B1938" s="25">
        <v>27</v>
      </c>
    </row>
    <row r="1939" spans="1:2" x14ac:dyDescent="0.2">
      <c r="A1939" s="25" t="s">
        <v>8219</v>
      </c>
      <c r="B1939" s="25">
        <v>8</v>
      </c>
    </row>
    <row r="1940" spans="1:2" x14ac:dyDescent="0.2">
      <c r="A1940" s="25" t="s">
        <v>8219</v>
      </c>
      <c r="B1940" s="25">
        <v>204</v>
      </c>
    </row>
    <row r="1941" spans="1:2" x14ac:dyDescent="0.2">
      <c r="A1941" s="25" t="s">
        <v>8219</v>
      </c>
      <c r="B1941" s="25">
        <v>46</v>
      </c>
    </row>
    <row r="1942" spans="1:2" x14ac:dyDescent="0.2">
      <c r="A1942" s="25" t="s">
        <v>8219</v>
      </c>
      <c r="B1942" s="25">
        <v>17</v>
      </c>
    </row>
    <row r="1943" spans="1:2" x14ac:dyDescent="0.2">
      <c r="A1943" s="25" t="s">
        <v>8219</v>
      </c>
      <c r="B1943" s="25">
        <v>28</v>
      </c>
    </row>
    <row r="1944" spans="1:2" x14ac:dyDescent="0.2">
      <c r="A1944" s="25" t="s">
        <v>8219</v>
      </c>
      <c r="B1944" s="25">
        <v>83</v>
      </c>
    </row>
    <row r="1945" spans="1:2" x14ac:dyDescent="0.2">
      <c r="A1945" s="25" t="s">
        <v>8219</v>
      </c>
      <c r="B1945" s="25">
        <v>13</v>
      </c>
    </row>
    <row r="1946" spans="1:2" x14ac:dyDescent="0.2">
      <c r="A1946" s="25" t="s">
        <v>8219</v>
      </c>
      <c r="B1946" s="25">
        <v>8</v>
      </c>
    </row>
    <row r="1947" spans="1:2" x14ac:dyDescent="0.2">
      <c r="A1947" s="25" t="s">
        <v>8219</v>
      </c>
      <c r="B1947" s="25">
        <v>32</v>
      </c>
    </row>
    <row r="1948" spans="1:2" x14ac:dyDescent="0.2">
      <c r="A1948" s="25" t="s">
        <v>8219</v>
      </c>
      <c r="B1948" s="25">
        <v>85</v>
      </c>
    </row>
    <row r="1949" spans="1:2" x14ac:dyDescent="0.2">
      <c r="A1949" s="25" t="s">
        <v>8219</v>
      </c>
      <c r="B1949" s="25">
        <v>29</v>
      </c>
    </row>
    <row r="1950" spans="1:2" x14ac:dyDescent="0.2">
      <c r="A1950" s="25" t="s">
        <v>8219</v>
      </c>
      <c r="B1950" s="25">
        <v>24</v>
      </c>
    </row>
    <row r="1951" spans="1:2" x14ac:dyDescent="0.2">
      <c r="A1951" s="25" t="s">
        <v>8219</v>
      </c>
      <c r="B1951" s="25">
        <v>8</v>
      </c>
    </row>
    <row r="1952" spans="1:2" x14ac:dyDescent="0.2">
      <c r="A1952" s="25" t="s">
        <v>8219</v>
      </c>
      <c r="B1952" s="25">
        <v>19</v>
      </c>
    </row>
    <row r="1953" spans="1:2" x14ac:dyDescent="0.2">
      <c r="A1953" s="25" t="s">
        <v>8219</v>
      </c>
      <c r="B1953" s="25">
        <v>336</v>
      </c>
    </row>
    <row r="1954" spans="1:2" x14ac:dyDescent="0.2">
      <c r="A1954" s="25" t="s">
        <v>8219</v>
      </c>
      <c r="B1954" s="25">
        <v>13</v>
      </c>
    </row>
    <row r="1955" spans="1:2" x14ac:dyDescent="0.2">
      <c r="A1955" s="25" t="s">
        <v>8219</v>
      </c>
      <c r="B1955" s="25">
        <v>42</v>
      </c>
    </row>
    <row r="1956" spans="1:2" x14ac:dyDescent="0.2">
      <c r="A1956" s="25" t="s">
        <v>8219</v>
      </c>
      <c r="B1956" s="25">
        <v>64</v>
      </c>
    </row>
    <row r="1957" spans="1:2" x14ac:dyDescent="0.2">
      <c r="A1957" s="25" t="s">
        <v>8219</v>
      </c>
      <c r="B1957" s="25">
        <v>25</v>
      </c>
    </row>
    <row r="1958" spans="1:2" x14ac:dyDescent="0.2">
      <c r="A1958" s="25" t="s">
        <v>8219</v>
      </c>
      <c r="B1958" s="25">
        <v>20</v>
      </c>
    </row>
    <row r="1959" spans="1:2" x14ac:dyDescent="0.2">
      <c r="A1959" s="25" t="s">
        <v>8219</v>
      </c>
      <c r="B1959" s="25">
        <v>104</v>
      </c>
    </row>
    <row r="1960" spans="1:2" x14ac:dyDescent="0.2">
      <c r="A1960" s="25" t="s">
        <v>8219</v>
      </c>
      <c r="B1960" s="25">
        <v>53</v>
      </c>
    </row>
    <row r="1961" spans="1:2" x14ac:dyDescent="0.2">
      <c r="A1961" s="25" t="s">
        <v>8219</v>
      </c>
      <c r="B1961" s="25">
        <v>14</v>
      </c>
    </row>
    <row r="1962" spans="1:2" x14ac:dyDescent="0.2">
      <c r="A1962" s="25" t="s">
        <v>8219</v>
      </c>
      <c r="B1962" s="25">
        <v>20</v>
      </c>
    </row>
    <row r="1963" spans="1:2" x14ac:dyDescent="0.2">
      <c r="A1963" s="25" t="s">
        <v>8219</v>
      </c>
      <c r="B1963" s="25">
        <v>558</v>
      </c>
    </row>
    <row r="1964" spans="1:2" x14ac:dyDescent="0.2">
      <c r="A1964" s="25" t="s">
        <v>8219</v>
      </c>
      <c r="B1964" s="25">
        <v>22</v>
      </c>
    </row>
    <row r="1965" spans="1:2" x14ac:dyDescent="0.2">
      <c r="A1965" s="25" t="s">
        <v>8219</v>
      </c>
      <c r="B1965" s="25">
        <v>24</v>
      </c>
    </row>
    <row r="1966" spans="1:2" x14ac:dyDescent="0.2">
      <c r="A1966" s="25" t="s">
        <v>8219</v>
      </c>
      <c r="B1966" s="25">
        <v>74</v>
      </c>
    </row>
    <row r="1967" spans="1:2" x14ac:dyDescent="0.2">
      <c r="A1967" s="25" t="s">
        <v>8219</v>
      </c>
      <c r="B1967" s="25">
        <v>54</v>
      </c>
    </row>
    <row r="1968" spans="1:2" x14ac:dyDescent="0.2">
      <c r="A1968" s="25" t="s">
        <v>8219</v>
      </c>
      <c r="B1968" s="25">
        <v>31</v>
      </c>
    </row>
    <row r="1969" spans="1:2" x14ac:dyDescent="0.2">
      <c r="A1969" s="25" t="s">
        <v>8219</v>
      </c>
      <c r="B1969" s="25">
        <v>25</v>
      </c>
    </row>
    <row r="1970" spans="1:2" x14ac:dyDescent="0.2">
      <c r="A1970" s="25" t="s">
        <v>8219</v>
      </c>
      <c r="B1970" s="25">
        <v>17</v>
      </c>
    </row>
    <row r="1971" spans="1:2" x14ac:dyDescent="0.2">
      <c r="A1971" s="25" t="s">
        <v>8219</v>
      </c>
      <c r="B1971" s="25">
        <v>12</v>
      </c>
    </row>
    <row r="1972" spans="1:2" x14ac:dyDescent="0.2">
      <c r="A1972" s="25" t="s">
        <v>8219</v>
      </c>
      <c r="B1972" s="25">
        <v>38</v>
      </c>
    </row>
    <row r="1973" spans="1:2" x14ac:dyDescent="0.2">
      <c r="A1973" s="25" t="s">
        <v>8219</v>
      </c>
      <c r="B1973" s="25">
        <v>41</v>
      </c>
    </row>
    <row r="1974" spans="1:2" x14ac:dyDescent="0.2">
      <c r="A1974" s="25" t="s">
        <v>8219</v>
      </c>
      <c r="B1974" s="25">
        <v>19</v>
      </c>
    </row>
    <row r="1975" spans="1:2" x14ac:dyDescent="0.2">
      <c r="A1975" s="25" t="s">
        <v>8219</v>
      </c>
      <c r="B1975" s="25">
        <v>41</v>
      </c>
    </row>
    <row r="1976" spans="1:2" x14ac:dyDescent="0.2">
      <c r="A1976" s="25" t="s">
        <v>8219</v>
      </c>
      <c r="B1976" s="25">
        <v>26</v>
      </c>
    </row>
    <row r="1977" spans="1:2" x14ac:dyDescent="0.2">
      <c r="A1977" s="25" t="s">
        <v>8219</v>
      </c>
      <c r="B1977" s="25">
        <v>25</v>
      </c>
    </row>
    <row r="1978" spans="1:2" x14ac:dyDescent="0.2">
      <c r="A1978" s="25" t="s">
        <v>8219</v>
      </c>
      <c r="B1978" s="25">
        <v>9</v>
      </c>
    </row>
    <row r="1979" spans="1:2" x14ac:dyDescent="0.2">
      <c r="A1979" s="25" t="s">
        <v>8219</v>
      </c>
      <c r="B1979" s="25">
        <v>78</v>
      </c>
    </row>
    <row r="1980" spans="1:2" x14ac:dyDescent="0.2">
      <c r="A1980" s="25" t="s">
        <v>8219</v>
      </c>
      <c r="B1980" s="25">
        <v>45</v>
      </c>
    </row>
    <row r="1981" spans="1:2" x14ac:dyDescent="0.2">
      <c r="A1981" s="25" t="s">
        <v>8219</v>
      </c>
      <c r="B1981" s="25">
        <v>102</v>
      </c>
    </row>
    <row r="1982" spans="1:2" x14ac:dyDescent="0.2">
      <c r="A1982" s="25" t="s">
        <v>8219</v>
      </c>
      <c r="B1982" s="25">
        <v>5</v>
      </c>
    </row>
    <row r="1983" spans="1:2" x14ac:dyDescent="0.2">
      <c r="A1983" s="25" t="s">
        <v>8219</v>
      </c>
      <c r="B1983" s="25">
        <v>27</v>
      </c>
    </row>
    <row r="1984" spans="1:2" x14ac:dyDescent="0.2">
      <c r="A1984" s="25" t="s">
        <v>8219</v>
      </c>
      <c r="B1984" s="25">
        <v>37</v>
      </c>
    </row>
    <row r="1985" spans="1:2" x14ac:dyDescent="0.2">
      <c r="A1985" s="25" t="s">
        <v>8219</v>
      </c>
      <c r="B1985" s="25">
        <v>14</v>
      </c>
    </row>
    <row r="1986" spans="1:2" x14ac:dyDescent="0.2">
      <c r="A1986" s="25" t="s">
        <v>8219</v>
      </c>
      <c r="B1986" s="25">
        <v>27</v>
      </c>
    </row>
    <row r="1987" spans="1:2" x14ac:dyDescent="0.2">
      <c r="A1987" s="25" t="s">
        <v>8219</v>
      </c>
      <c r="B1987" s="25">
        <v>45</v>
      </c>
    </row>
    <row r="1988" spans="1:2" x14ac:dyDescent="0.2">
      <c r="A1988" s="25" t="s">
        <v>8219</v>
      </c>
      <c r="B1988" s="25">
        <v>49</v>
      </c>
    </row>
    <row r="1989" spans="1:2" x14ac:dyDescent="0.2">
      <c r="A1989" s="25" t="s">
        <v>8219</v>
      </c>
      <c r="B1989" s="25">
        <v>24</v>
      </c>
    </row>
    <row r="1990" spans="1:2" x14ac:dyDescent="0.2">
      <c r="A1990" s="25" t="s">
        <v>8219</v>
      </c>
      <c r="B1990" s="25">
        <v>112</v>
      </c>
    </row>
    <row r="1991" spans="1:2" x14ac:dyDescent="0.2">
      <c r="A1991" s="25" t="s">
        <v>8219</v>
      </c>
      <c r="B1991" s="25">
        <v>23</v>
      </c>
    </row>
    <row r="1992" spans="1:2" x14ac:dyDescent="0.2">
      <c r="A1992" s="25" t="s">
        <v>8219</v>
      </c>
      <c r="B1992" s="25">
        <v>54</v>
      </c>
    </row>
    <row r="1993" spans="1:2" x14ac:dyDescent="0.2">
      <c r="A1993" s="25" t="s">
        <v>8219</v>
      </c>
      <c r="B1993" s="25">
        <v>28</v>
      </c>
    </row>
    <row r="1994" spans="1:2" x14ac:dyDescent="0.2">
      <c r="A1994" s="25" t="s">
        <v>8219</v>
      </c>
      <c r="B1994" s="25">
        <v>11</v>
      </c>
    </row>
    <row r="1995" spans="1:2" x14ac:dyDescent="0.2">
      <c r="A1995" s="25" t="s">
        <v>8219</v>
      </c>
      <c r="B1995" s="25">
        <v>62</v>
      </c>
    </row>
    <row r="1996" spans="1:2" x14ac:dyDescent="0.2">
      <c r="A1996" s="25" t="s">
        <v>8219</v>
      </c>
      <c r="B1996" s="25">
        <v>73</v>
      </c>
    </row>
    <row r="1997" spans="1:2" x14ac:dyDescent="0.2">
      <c r="A1997" s="25" t="s">
        <v>8219</v>
      </c>
      <c r="B1997" s="25">
        <v>18</v>
      </c>
    </row>
    <row r="1998" spans="1:2" x14ac:dyDescent="0.2">
      <c r="A1998" s="25" t="s">
        <v>8219</v>
      </c>
      <c r="B1998" s="25">
        <v>35</v>
      </c>
    </row>
    <row r="1999" spans="1:2" x14ac:dyDescent="0.2">
      <c r="A1999" s="25" t="s">
        <v>8219</v>
      </c>
      <c r="B1999" s="25">
        <v>43</v>
      </c>
    </row>
    <row r="2000" spans="1:2" x14ac:dyDescent="0.2">
      <c r="A2000" s="25" t="s">
        <v>8219</v>
      </c>
      <c r="B2000" s="25">
        <v>36</v>
      </c>
    </row>
    <row r="2001" spans="1:2" x14ac:dyDescent="0.2">
      <c r="A2001" s="25" t="s">
        <v>8219</v>
      </c>
      <c r="B2001" s="25">
        <v>62</v>
      </c>
    </row>
    <row r="2002" spans="1:2" x14ac:dyDescent="0.2">
      <c r="A2002" s="25" t="s">
        <v>8219</v>
      </c>
      <c r="B2002" s="25">
        <v>15</v>
      </c>
    </row>
    <row r="2003" spans="1:2" x14ac:dyDescent="0.2">
      <c r="A2003" s="25" t="s">
        <v>8219</v>
      </c>
      <c r="B2003" s="25">
        <v>33</v>
      </c>
    </row>
    <row r="2004" spans="1:2" x14ac:dyDescent="0.2">
      <c r="A2004" s="25" t="s">
        <v>8219</v>
      </c>
      <c r="B2004" s="25">
        <v>27</v>
      </c>
    </row>
    <row r="2005" spans="1:2" x14ac:dyDescent="0.2">
      <c r="A2005" s="25" t="s">
        <v>8219</v>
      </c>
      <c r="B2005" s="25">
        <v>17</v>
      </c>
    </row>
    <row r="2006" spans="1:2" x14ac:dyDescent="0.2">
      <c r="A2006" s="25" t="s">
        <v>8219</v>
      </c>
      <c r="B2006" s="25">
        <v>4</v>
      </c>
    </row>
    <row r="2007" spans="1:2" x14ac:dyDescent="0.2">
      <c r="A2007" s="25" t="s">
        <v>8219</v>
      </c>
      <c r="B2007" s="25">
        <v>53</v>
      </c>
    </row>
    <row r="2008" spans="1:2" x14ac:dyDescent="0.2">
      <c r="A2008" s="25" t="s">
        <v>8219</v>
      </c>
      <c r="B2008" s="25">
        <v>49</v>
      </c>
    </row>
    <row r="2009" spans="1:2" x14ac:dyDescent="0.2">
      <c r="A2009" s="25" t="s">
        <v>8219</v>
      </c>
      <c r="B2009" s="25">
        <v>57</v>
      </c>
    </row>
    <row r="2010" spans="1:2" x14ac:dyDescent="0.2">
      <c r="A2010" s="25" t="s">
        <v>8219</v>
      </c>
      <c r="B2010" s="25">
        <v>69</v>
      </c>
    </row>
    <row r="2011" spans="1:2" x14ac:dyDescent="0.2">
      <c r="A2011" s="25" t="s">
        <v>8219</v>
      </c>
      <c r="B2011" s="25">
        <v>15</v>
      </c>
    </row>
    <row r="2012" spans="1:2" x14ac:dyDescent="0.2">
      <c r="A2012" s="25" t="s">
        <v>8219</v>
      </c>
      <c r="B2012" s="25">
        <v>64</v>
      </c>
    </row>
    <row r="2013" spans="1:2" x14ac:dyDescent="0.2">
      <c r="A2013" s="25" t="s">
        <v>8219</v>
      </c>
      <c r="B2013" s="25">
        <v>20</v>
      </c>
    </row>
    <row r="2014" spans="1:2" x14ac:dyDescent="0.2">
      <c r="A2014" s="25" t="s">
        <v>8219</v>
      </c>
      <c r="B2014" s="25">
        <v>27</v>
      </c>
    </row>
    <row r="2015" spans="1:2" x14ac:dyDescent="0.2">
      <c r="A2015" s="25" t="s">
        <v>8219</v>
      </c>
      <c r="B2015" s="25">
        <v>21</v>
      </c>
    </row>
    <row r="2016" spans="1:2" x14ac:dyDescent="0.2">
      <c r="A2016" s="25" t="s">
        <v>8219</v>
      </c>
      <c r="B2016" s="25">
        <v>31</v>
      </c>
    </row>
    <row r="2017" spans="1:2" x14ac:dyDescent="0.2">
      <c r="A2017" s="25" t="s">
        <v>8219</v>
      </c>
      <c r="B2017" s="25">
        <v>51</v>
      </c>
    </row>
    <row r="2018" spans="1:2" x14ac:dyDescent="0.2">
      <c r="A2018" s="25" t="s">
        <v>8219</v>
      </c>
      <c r="B2018" s="25">
        <v>57</v>
      </c>
    </row>
    <row r="2019" spans="1:2" x14ac:dyDescent="0.2">
      <c r="A2019" s="25" t="s">
        <v>8219</v>
      </c>
      <c r="B2019" s="25">
        <v>20</v>
      </c>
    </row>
    <row r="2020" spans="1:2" x14ac:dyDescent="0.2">
      <c r="A2020" s="25" t="s">
        <v>8219</v>
      </c>
      <c r="B2020" s="25">
        <v>71</v>
      </c>
    </row>
    <row r="2021" spans="1:2" x14ac:dyDescent="0.2">
      <c r="A2021" s="25" t="s">
        <v>8219</v>
      </c>
      <c r="B2021" s="25">
        <v>72</v>
      </c>
    </row>
    <row r="2022" spans="1:2" x14ac:dyDescent="0.2">
      <c r="A2022" s="25" t="s">
        <v>8219</v>
      </c>
      <c r="B2022" s="25">
        <v>45</v>
      </c>
    </row>
    <row r="2023" spans="1:2" x14ac:dyDescent="0.2">
      <c r="A2023" s="25" t="s">
        <v>8219</v>
      </c>
      <c r="B2023" s="25">
        <v>51</v>
      </c>
    </row>
    <row r="2024" spans="1:2" x14ac:dyDescent="0.2">
      <c r="A2024" s="25" t="s">
        <v>8219</v>
      </c>
      <c r="B2024" s="25">
        <v>56</v>
      </c>
    </row>
    <row r="2025" spans="1:2" x14ac:dyDescent="0.2">
      <c r="A2025" s="25" t="s">
        <v>8219</v>
      </c>
      <c r="B2025" s="25">
        <v>17</v>
      </c>
    </row>
    <row r="2026" spans="1:2" x14ac:dyDescent="0.2">
      <c r="A2026" s="25" t="s">
        <v>8219</v>
      </c>
      <c r="B2026" s="25">
        <v>197</v>
      </c>
    </row>
    <row r="2027" spans="1:2" x14ac:dyDescent="0.2">
      <c r="A2027" s="25" t="s">
        <v>8219</v>
      </c>
      <c r="B2027" s="25">
        <v>70</v>
      </c>
    </row>
    <row r="2028" spans="1:2" x14ac:dyDescent="0.2">
      <c r="A2028" s="25" t="s">
        <v>8219</v>
      </c>
      <c r="B2028" s="25">
        <v>21</v>
      </c>
    </row>
    <row r="2029" spans="1:2" x14ac:dyDescent="0.2">
      <c r="A2029" s="25" t="s">
        <v>8219</v>
      </c>
      <c r="B2029" s="25">
        <v>34</v>
      </c>
    </row>
    <row r="2030" spans="1:2" x14ac:dyDescent="0.2">
      <c r="A2030" s="25" t="s">
        <v>8219</v>
      </c>
      <c r="B2030" s="25">
        <v>39</v>
      </c>
    </row>
    <row r="2031" spans="1:2" x14ac:dyDescent="0.2">
      <c r="A2031" s="25" t="s">
        <v>8219</v>
      </c>
      <c r="B2031" s="25">
        <v>78</v>
      </c>
    </row>
    <row r="2032" spans="1:2" x14ac:dyDescent="0.2">
      <c r="A2032" s="25" t="s">
        <v>8219</v>
      </c>
      <c r="B2032" s="25">
        <v>48</v>
      </c>
    </row>
    <row r="2033" spans="1:2" x14ac:dyDescent="0.2">
      <c r="A2033" s="25" t="s">
        <v>8219</v>
      </c>
      <c r="B2033" s="25">
        <v>29</v>
      </c>
    </row>
    <row r="2034" spans="1:2" x14ac:dyDescent="0.2">
      <c r="A2034" s="25" t="s">
        <v>8219</v>
      </c>
      <c r="B2034" s="25">
        <v>73</v>
      </c>
    </row>
    <row r="2035" spans="1:2" x14ac:dyDescent="0.2">
      <c r="A2035" s="25" t="s">
        <v>8219</v>
      </c>
      <c r="B2035" s="25">
        <v>8</v>
      </c>
    </row>
    <row r="2036" spans="1:2" x14ac:dyDescent="0.2">
      <c r="A2036" s="25" t="s">
        <v>8219</v>
      </c>
      <c r="B2036" s="25">
        <v>17</v>
      </c>
    </row>
    <row r="2037" spans="1:2" x14ac:dyDescent="0.2">
      <c r="A2037" s="25" t="s">
        <v>8219</v>
      </c>
      <c r="B2037" s="25">
        <v>9</v>
      </c>
    </row>
    <row r="2038" spans="1:2" x14ac:dyDescent="0.2">
      <c r="A2038" s="25" t="s">
        <v>8219</v>
      </c>
      <c r="B2038" s="25">
        <v>17</v>
      </c>
    </row>
    <row r="2039" spans="1:2" x14ac:dyDescent="0.2">
      <c r="A2039" s="25" t="s">
        <v>8219</v>
      </c>
      <c r="B2039" s="25">
        <v>33</v>
      </c>
    </row>
    <row r="2040" spans="1:2" x14ac:dyDescent="0.2">
      <c r="A2040" s="25" t="s">
        <v>8219</v>
      </c>
      <c r="B2040" s="25">
        <v>38</v>
      </c>
    </row>
    <row r="2041" spans="1:2" x14ac:dyDescent="0.2">
      <c r="A2041" s="25" t="s">
        <v>8219</v>
      </c>
      <c r="B2041" s="25">
        <v>79</v>
      </c>
    </row>
    <row r="2042" spans="1:2" x14ac:dyDescent="0.2">
      <c r="A2042" s="25" t="s">
        <v>8219</v>
      </c>
      <c r="B2042" s="25">
        <v>46</v>
      </c>
    </row>
    <row r="2043" spans="1:2" x14ac:dyDescent="0.2">
      <c r="A2043" s="25" t="s">
        <v>8219</v>
      </c>
      <c r="B2043" s="25">
        <v>20</v>
      </c>
    </row>
    <row r="2044" spans="1:2" x14ac:dyDescent="0.2">
      <c r="A2044" s="25" t="s">
        <v>8219</v>
      </c>
      <c r="B2044" s="25">
        <v>20</v>
      </c>
    </row>
    <row r="2045" spans="1:2" x14ac:dyDescent="0.2">
      <c r="A2045" s="25" t="s">
        <v>8219</v>
      </c>
      <c r="B2045" s="25">
        <v>13</v>
      </c>
    </row>
    <row r="2046" spans="1:2" x14ac:dyDescent="0.2">
      <c r="A2046" s="25" t="s">
        <v>8219</v>
      </c>
      <c r="B2046" s="25">
        <v>22</v>
      </c>
    </row>
    <row r="2047" spans="1:2" x14ac:dyDescent="0.2">
      <c r="A2047" s="25" t="s">
        <v>8219</v>
      </c>
      <c r="B2047" s="25">
        <v>36</v>
      </c>
    </row>
    <row r="2048" spans="1:2" x14ac:dyDescent="0.2">
      <c r="A2048" s="25" t="s">
        <v>8219</v>
      </c>
      <c r="B2048" s="25">
        <v>40</v>
      </c>
    </row>
    <row r="2049" spans="1:2" x14ac:dyDescent="0.2">
      <c r="A2049" s="25" t="s">
        <v>8219</v>
      </c>
      <c r="B2049" s="25">
        <v>9</v>
      </c>
    </row>
    <row r="2050" spans="1:2" x14ac:dyDescent="0.2">
      <c r="A2050" s="25" t="s">
        <v>8219</v>
      </c>
      <c r="B2050" s="25">
        <v>19</v>
      </c>
    </row>
    <row r="2051" spans="1:2" x14ac:dyDescent="0.2">
      <c r="A2051" s="25" t="s">
        <v>8219</v>
      </c>
      <c r="B2051" s="25">
        <v>14</v>
      </c>
    </row>
    <row r="2052" spans="1:2" x14ac:dyDescent="0.2">
      <c r="A2052" s="25" t="s">
        <v>8219</v>
      </c>
      <c r="B2052" s="25">
        <v>38</v>
      </c>
    </row>
    <row r="2053" spans="1:2" x14ac:dyDescent="0.2">
      <c r="A2053" s="25" t="s">
        <v>8219</v>
      </c>
      <c r="B2053" s="25">
        <v>58</v>
      </c>
    </row>
    <row r="2054" spans="1:2" x14ac:dyDescent="0.2">
      <c r="A2054" s="25" t="s">
        <v>8219</v>
      </c>
      <c r="B2054" s="25">
        <v>28</v>
      </c>
    </row>
    <row r="2055" spans="1:2" x14ac:dyDescent="0.2">
      <c r="A2055" s="25" t="s">
        <v>8219</v>
      </c>
      <c r="B2055" s="25">
        <v>17</v>
      </c>
    </row>
    <row r="2056" spans="1:2" x14ac:dyDescent="0.2">
      <c r="A2056" s="25" t="s">
        <v>8219</v>
      </c>
      <c r="B2056" s="25">
        <v>12</v>
      </c>
    </row>
    <row r="2057" spans="1:2" x14ac:dyDescent="0.2">
      <c r="A2057" s="25" t="s">
        <v>8219</v>
      </c>
      <c r="B2057" s="25">
        <v>40</v>
      </c>
    </row>
    <row r="2058" spans="1:2" x14ac:dyDescent="0.2">
      <c r="A2058" s="25" t="s">
        <v>8219</v>
      </c>
      <c r="B2058" s="25">
        <v>57</v>
      </c>
    </row>
    <row r="2059" spans="1:2" x14ac:dyDescent="0.2">
      <c r="A2059" s="25" t="s">
        <v>8219</v>
      </c>
      <c r="B2059" s="25">
        <v>114</v>
      </c>
    </row>
    <row r="2060" spans="1:2" x14ac:dyDescent="0.2">
      <c r="A2060" s="25" t="s">
        <v>8219</v>
      </c>
      <c r="B2060" s="25">
        <v>31</v>
      </c>
    </row>
    <row r="2061" spans="1:2" x14ac:dyDescent="0.2">
      <c r="A2061" s="25" t="s">
        <v>8219</v>
      </c>
      <c r="B2061" s="25">
        <v>3</v>
      </c>
    </row>
    <row r="2062" spans="1:2" x14ac:dyDescent="0.2">
      <c r="A2062" s="25" t="s">
        <v>8219</v>
      </c>
      <c r="B2062" s="25">
        <v>16</v>
      </c>
    </row>
    <row r="2063" spans="1:2" x14ac:dyDescent="0.2">
      <c r="A2063" s="25" t="s">
        <v>8219</v>
      </c>
      <c r="B2063" s="25">
        <v>199</v>
      </c>
    </row>
    <row r="2064" spans="1:2" x14ac:dyDescent="0.2">
      <c r="A2064" s="25" t="s">
        <v>8219</v>
      </c>
      <c r="B2064" s="25">
        <v>31</v>
      </c>
    </row>
    <row r="2065" spans="1:2" x14ac:dyDescent="0.2">
      <c r="A2065" s="25" t="s">
        <v>8219</v>
      </c>
      <c r="B2065" s="25">
        <v>30</v>
      </c>
    </row>
    <row r="2066" spans="1:2" x14ac:dyDescent="0.2">
      <c r="A2066" s="25" t="s">
        <v>8219</v>
      </c>
      <c r="B2066" s="25">
        <v>34</v>
      </c>
    </row>
    <row r="2067" spans="1:2" x14ac:dyDescent="0.2">
      <c r="A2067" s="25" t="s">
        <v>8219</v>
      </c>
      <c r="B2067" s="25">
        <v>18</v>
      </c>
    </row>
    <row r="2068" spans="1:2" x14ac:dyDescent="0.2">
      <c r="A2068" s="25" t="s">
        <v>8219</v>
      </c>
      <c r="B2068" s="25">
        <v>67</v>
      </c>
    </row>
    <row r="2069" spans="1:2" x14ac:dyDescent="0.2">
      <c r="A2069" s="25" t="s">
        <v>8219</v>
      </c>
      <c r="B2069" s="25">
        <v>66</v>
      </c>
    </row>
    <row r="2070" spans="1:2" x14ac:dyDescent="0.2">
      <c r="A2070" s="25" t="s">
        <v>8219</v>
      </c>
      <c r="B2070" s="25">
        <v>23</v>
      </c>
    </row>
    <row r="2071" spans="1:2" x14ac:dyDescent="0.2">
      <c r="A2071" s="25" t="s">
        <v>8219</v>
      </c>
      <c r="B2071" s="25">
        <v>126</v>
      </c>
    </row>
    <row r="2072" spans="1:2" x14ac:dyDescent="0.2">
      <c r="A2072" s="25" t="s">
        <v>8219</v>
      </c>
      <c r="B2072" s="25">
        <v>6</v>
      </c>
    </row>
    <row r="2073" spans="1:2" x14ac:dyDescent="0.2">
      <c r="A2073" s="25" t="s">
        <v>8219</v>
      </c>
      <c r="B2073" s="25">
        <v>25</v>
      </c>
    </row>
    <row r="2074" spans="1:2" x14ac:dyDescent="0.2">
      <c r="A2074" s="25" t="s">
        <v>8219</v>
      </c>
      <c r="B2074" s="25">
        <v>39</v>
      </c>
    </row>
    <row r="2075" spans="1:2" x14ac:dyDescent="0.2">
      <c r="A2075" s="25" t="s">
        <v>8219</v>
      </c>
      <c r="B2075" s="25">
        <v>62</v>
      </c>
    </row>
    <row r="2076" spans="1:2" x14ac:dyDescent="0.2">
      <c r="A2076" s="25" t="s">
        <v>8219</v>
      </c>
      <c r="B2076" s="25">
        <v>31</v>
      </c>
    </row>
    <row r="2077" spans="1:2" x14ac:dyDescent="0.2">
      <c r="A2077" s="25" t="s">
        <v>8219</v>
      </c>
      <c r="B2077" s="25">
        <v>274</v>
      </c>
    </row>
    <row r="2078" spans="1:2" x14ac:dyDescent="0.2">
      <c r="A2078" s="25" t="s">
        <v>8219</v>
      </c>
      <c r="B2078" s="25">
        <v>17</v>
      </c>
    </row>
    <row r="2079" spans="1:2" x14ac:dyDescent="0.2">
      <c r="A2079" s="25" t="s">
        <v>8219</v>
      </c>
      <c r="B2079" s="25">
        <v>14</v>
      </c>
    </row>
    <row r="2080" spans="1:2" x14ac:dyDescent="0.2">
      <c r="A2080" s="25" t="s">
        <v>8219</v>
      </c>
      <c r="B2080" s="25">
        <v>60</v>
      </c>
    </row>
    <row r="2081" spans="1:2" x14ac:dyDescent="0.2">
      <c r="A2081" s="25" t="s">
        <v>8219</v>
      </c>
      <c r="B2081" s="25">
        <v>33</v>
      </c>
    </row>
    <row r="2082" spans="1:2" x14ac:dyDescent="0.2">
      <c r="A2082" s="25" t="s">
        <v>8219</v>
      </c>
      <c r="B2082" s="25">
        <v>78</v>
      </c>
    </row>
    <row r="2083" spans="1:2" x14ac:dyDescent="0.2">
      <c r="A2083" s="25" t="s">
        <v>8219</v>
      </c>
      <c r="B2083" s="25">
        <v>30</v>
      </c>
    </row>
    <row r="2084" spans="1:2" x14ac:dyDescent="0.2">
      <c r="A2084" s="25" t="s">
        <v>8219</v>
      </c>
      <c r="B2084" s="25">
        <v>136</v>
      </c>
    </row>
    <row r="2085" spans="1:2" x14ac:dyDescent="0.2">
      <c r="A2085" s="25" t="s">
        <v>8219</v>
      </c>
      <c r="B2085" s="25">
        <v>40</v>
      </c>
    </row>
    <row r="2086" spans="1:2" x14ac:dyDescent="0.2">
      <c r="A2086" s="25" t="s">
        <v>8219</v>
      </c>
      <c r="B2086" s="25">
        <v>18</v>
      </c>
    </row>
    <row r="2087" spans="1:2" x14ac:dyDescent="0.2">
      <c r="A2087" s="25" t="s">
        <v>8219</v>
      </c>
      <c r="B2087" s="25">
        <v>39</v>
      </c>
    </row>
    <row r="2088" spans="1:2" x14ac:dyDescent="0.2">
      <c r="A2088" s="25" t="s">
        <v>8219</v>
      </c>
      <c r="B2088" s="25">
        <v>21</v>
      </c>
    </row>
    <row r="2089" spans="1:2" x14ac:dyDescent="0.2">
      <c r="A2089" s="25" t="s">
        <v>8219</v>
      </c>
      <c r="B2089" s="25">
        <v>30</v>
      </c>
    </row>
    <row r="2090" spans="1:2" x14ac:dyDescent="0.2">
      <c r="A2090" s="25" t="s">
        <v>8219</v>
      </c>
      <c r="B2090" s="25">
        <v>27</v>
      </c>
    </row>
    <row r="2091" spans="1:2" x14ac:dyDescent="0.2">
      <c r="A2091" s="25" t="s">
        <v>8219</v>
      </c>
      <c r="B2091" s="25">
        <v>35</v>
      </c>
    </row>
    <row r="2092" spans="1:2" x14ac:dyDescent="0.2">
      <c r="A2092" s="25" t="s">
        <v>8219</v>
      </c>
      <c r="B2092" s="25">
        <v>13</v>
      </c>
    </row>
    <row r="2093" spans="1:2" x14ac:dyDescent="0.2">
      <c r="A2093" s="25" t="s">
        <v>8219</v>
      </c>
      <c r="B2093" s="25">
        <v>23</v>
      </c>
    </row>
    <row r="2094" spans="1:2" x14ac:dyDescent="0.2">
      <c r="A2094" s="25" t="s">
        <v>8219</v>
      </c>
      <c r="B2094" s="25">
        <v>39</v>
      </c>
    </row>
    <row r="2095" spans="1:2" x14ac:dyDescent="0.2">
      <c r="A2095" s="25" t="s">
        <v>8219</v>
      </c>
      <c r="B2095" s="25">
        <v>35</v>
      </c>
    </row>
    <row r="2096" spans="1:2" x14ac:dyDescent="0.2">
      <c r="A2096" s="25" t="s">
        <v>8219</v>
      </c>
      <c r="B2096" s="25">
        <v>27</v>
      </c>
    </row>
    <row r="2097" spans="1:2" x14ac:dyDescent="0.2">
      <c r="A2097" s="25" t="s">
        <v>8219</v>
      </c>
      <c r="B2097" s="25">
        <v>21</v>
      </c>
    </row>
    <row r="2098" spans="1:2" x14ac:dyDescent="0.2">
      <c r="A2098" s="25" t="s">
        <v>8219</v>
      </c>
      <c r="B2098" s="25">
        <v>104</v>
      </c>
    </row>
    <row r="2099" spans="1:2" x14ac:dyDescent="0.2">
      <c r="A2099" s="25" t="s">
        <v>8219</v>
      </c>
      <c r="B2099" s="25">
        <v>19</v>
      </c>
    </row>
    <row r="2100" spans="1:2" x14ac:dyDescent="0.2">
      <c r="A2100" s="25" t="s">
        <v>8219</v>
      </c>
      <c r="B2100" s="25">
        <v>97</v>
      </c>
    </row>
    <row r="2101" spans="1:2" x14ac:dyDescent="0.2">
      <c r="A2101" s="25" t="s">
        <v>8219</v>
      </c>
      <c r="B2101" s="25">
        <v>27</v>
      </c>
    </row>
    <row r="2102" spans="1:2" x14ac:dyDescent="0.2">
      <c r="A2102" s="25" t="s">
        <v>8219</v>
      </c>
      <c r="B2102" s="25">
        <v>24</v>
      </c>
    </row>
    <row r="2103" spans="1:2" x14ac:dyDescent="0.2">
      <c r="A2103" s="25" t="s">
        <v>8219</v>
      </c>
      <c r="B2103" s="25">
        <v>13</v>
      </c>
    </row>
    <row r="2104" spans="1:2" x14ac:dyDescent="0.2">
      <c r="A2104" s="25" t="s">
        <v>8219</v>
      </c>
      <c r="B2104" s="25">
        <v>46</v>
      </c>
    </row>
    <row r="2105" spans="1:2" x14ac:dyDescent="0.2">
      <c r="A2105" s="25" t="s">
        <v>8219</v>
      </c>
      <c r="B2105" s="25">
        <v>4</v>
      </c>
    </row>
    <row r="2106" spans="1:2" x14ac:dyDescent="0.2">
      <c r="A2106" s="25" t="s">
        <v>8219</v>
      </c>
      <c r="B2106" s="25">
        <v>40</v>
      </c>
    </row>
    <row r="2107" spans="1:2" x14ac:dyDescent="0.2">
      <c r="A2107" s="25" t="s">
        <v>8219</v>
      </c>
      <c r="B2107" s="25">
        <v>44</v>
      </c>
    </row>
    <row r="2108" spans="1:2" x14ac:dyDescent="0.2">
      <c r="A2108" s="25" t="s">
        <v>8219</v>
      </c>
      <c r="B2108" s="25">
        <v>35</v>
      </c>
    </row>
    <row r="2109" spans="1:2" x14ac:dyDescent="0.2">
      <c r="A2109" s="25" t="s">
        <v>8219</v>
      </c>
      <c r="B2109" s="25">
        <v>63</v>
      </c>
    </row>
    <row r="2110" spans="1:2" x14ac:dyDescent="0.2">
      <c r="A2110" s="25" t="s">
        <v>8219</v>
      </c>
      <c r="B2110" s="25">
        <v>89</v>
      </c>
    </row>
    <row r="2111" spans="1:2" x14ac:dyDescent="0.2">
      <c r="A2111" s="25" t="s">
        <v>8219</v>
      </c>
      <c r="B2111" s="25">
        <v>15</v>
      </c>
    </row>
    <row r="2112" spans="1:2" x14ac:dyDescent="0.2">
      <c r="A2112" s="25" t="s">
        <v>8219</v>
      </c>
      <c r="B2112" s="25">
        <v>46</v>
      </c>
    </row>
    <row r="2113" spans="1:2" x14ac:dyDescent="0.2">
      <c r="A2113" s="25" t="s">
        <v>8219</v>
      </c>
      <c r="B2113" s="25">
        <v>33</v>
      </c>
    </row>
    <row r="2114" spans="1:2" x14ac:dyDescent="0.2">
      <c r="A2114" s="25" t="s">
        <v>8219</v>
      </c>
      <c r="B2114" s="25">
        <v>52</v>
      </c>
    </row>
    <row r="2115" spans="1:2" x14ac:dyDescent="0.2">
      <c r="A2115" s="25" t="s">
        <v>8219</v>
      </c>
      <c r="B2115" s="25">
        <v>7</v>
      </c>
    </row>
    <row r="2116" spans="1:2" x14ac:dyDescent="0.2">
      <c r="A2116" s="25" t="s">
        <v>8219</v>
      </c>
      <c r="B2116" s="25">
        <v>28</v>
      </c>
    </row>
    <row r="2117" spans="1:2" x14ac:dyDescent="0.2">
      <c r="A2117" s="25" t="s">
        <v>8219</v>
      </c>
      <c r="B2117" s="25">
        <v>11</v>
      </c>
    </row>
    <row r="2118" spans="1:2" x14ac:dyDescent="0.2">
      <c r="A2118" s="25" t="s">
        <v>8219</v>
      </c>
      <c r="B2118" s="25">
        <v>15</v>
      </c>
    </row>
    <row r="2119" spans="1:2" x14ac:dyDescent="0.2">
      <c r="A2119" s="25" t="s">
        <v>8219</v>
      </c>
      <c r="B2119" s="25">
        <v>30</v>
      </c>
    </row>
    <row r="2120" spans="1:2" x14ac:dyDescent="0.2">
      <c r="A2120" s="25" t="s">
        <v>8219</v>
      </c>
      <c r="B2120" s="25">
        <v>27</v>
      </c>
    </row>
    <row r="2121" spans="1:2" x14ac:dyDescent="0.2">
      <c r="A2121" s="25" t="s">
        <v>8219</v>
      </c>
      <c r="B2121" s="25">
        <v>28</v>
      </c>
    </row>
    <row r="2122" spans="1:2" x14ac:dyDescent="0.2">
      <c r="A2122" s="25" t="s">
        <v>8219</v>
      </c>
      <c r="B2122" s="25">
        <v>17</v>
      </c>
    </row>
    <row r="2123" spans="1:2" x14ac:dyDescent="0.2">
      <c r="A2123" s="25" t="s">
        <v>8219</v>
      </c>
      <c r="B2123" s="25">
        <v>50</v>
      </c>
    </row>
    <row r="2124" spans="1:2" x14ac:dyDescent="0.2">
      <c r="A2124" s="25" t="s">
        <v>8219</v>
      </c>
      <c r="B2124" s="25">
        <v>26</v>
      </c>
    </row>
    <row r="2125" spans="1:2" x14ac:dyDescent="0.2">
      <c r="A2125" s="25" t="s">
        <v>8219</v>
      </c>
      <c r="B2125" s="25">
        <v>88</v>
      </c>
    </row>
    <row r="2126" spans="1:2" x14ac:dyDescent="0.2">
      <c r="A2126" s="25" t="s">
        <v>8219</v>
      </c>
      <c r="B2126" s="25">
        <v>91</v>
      </c>
    </row>
    <row r="2127" spans="1:2" x14ac:dyDescent="0.2">
      <c r="A2127" s="25" t="s">
        <v>8219</v>
      </c>
      <c r="B2127" s="25">
        <v>3</v>
      </c>
    </row>
    <row r="2128" spans="1:2" x14ac:dyDescent="0.2">
      <c r="A2128" s="25" t="s">
        <v>8219</v>
      </c>
      <c r="B2128" s="25">
        <v>28</v>
      </c>
    </row>
    <row r="2129" spans="1:2" x14ac:dyDescent="0.2">
      <c r="A2129" s="25" t="s">
        <v>8219</v>
      </c>
      <c r="B2129" s="25">
        <v>77</v>
      </c>
    </row>
    <row r="2130" spans="1:2" x14ac:dyDescent="0.2">
      <c r="A2130" s="25" t="s">
        <v>8219</v>
      </c>
      <c r="B2130" s="25">
        <v>27</v>
      </c>
    </row>
    <row r="2131" spans="1:2" x14ac:dyDescent="0.2">
      <c r="A2131" s="25" t="s">
        <v>8219</v>
      </c>
      <c r="B2131" s="25">
        <v>107</v>
      </c>
    </row>
    <row r="2132" spans="1:2" x14ac:dyDescent="0.2">
      <c r="A2132" s="25" t="s">
        <v>8219</v>
      </c>
      <c r="B2132" s="25">
        <v>96</v>
      </c>
    </row>
    <row r="2133" spans="1:2" x14ac:dyDescent="0.2">
      <c r="A2133" s="25" t="s">
        <v>8219</v>
      </c>
      <c r="B2133" s="25">
        <v>56</v>
      </c>
    </row>
    <row r="2134" spans="1:2" x14ac:dyDescent="0.2">
      <c r="A2134" s="25" t="s">
        <v>8219</v>
      </c>
      <c r="B2134" s="25">
        <v>58</v>
      </c>
    </row>
    <row r="2135" spans="1:2" x14ac:dyDescent="0.2">
      <c r="A2135" s="25" t="s">
        <v>8219</v>
      </c>
      <c r="B2135" s="25">
        <v>15</v>
      </c>
    </row>
    <row r="2136" spans="1:2" x14ac:dyDescent="0.2">
      <c r="A2136" s="25" t="s">
        <v>8219</v>
      </c>
      <c r="B2136" s="25">
        <v>20</v>
      </c>
    </row>
    <row r="2137" spans="1:2" x14ac:dyDescent="0.2">
      <c r="A2137" s="25" t="s">
        <v>8219</v>
      </c>
      <c r="B2137" s="25">
        <v>38</v>
      </c>
    </row>
    <row r="2138" spans="1:2" x14ac:dyDescent="0.2">
      <c r="A2138" s="25" t="s">
        <v>8219</v>
      </c>
      <c r="B2138" s="25">
        <v>33</v>
      </c>
    </row>
    <row r="2139" spans="1:2" x14ac:dyDescent="0.2">
      <c r="A2139" s="25" t="s">
        <v>8219</v>
      </c>
      <c r="B2139" s="25">
        <v>57</v>
      </c>
    </row>
    <row r="2140" spans="1:2" x14ac:dyDescent="0.2">
      <c r="A2140" s="25" t="s">
        <v>8219</v>
      </c>
      <c r="B2140" s="25">
        <v>25</v>
      </c>
    </row>
    <row r="2141" spans="1:2" x14ac:dyDescent="0.2">
      <c r="A2141" s="25" t="s">
        <v>8219</v>
      </c>
      <c r="B2141" s="25">
        <v>14</v>
      </c>
    </row>
    <row r="2142" spans="1:2" x14ac:dyDescent="0.2">
      <c r="A2142" s="25" t="s">
        <v>8219</v>
      </c>
      <c r="B2142" s="25">
        <v>94</v>
      </c>
    </row>
    <row r="2143" spans="1:2" x14ac:dyDescent="0.2">
      <c r="A2143" s="25" t="s">
        <v>8219</v>
      </c>
      <c r="B2143" s="25">
        <v>59</v>
      </c>
    </row>
    <row r="2144" spans="1:2" x14ac:dyDescent="0.2">
      <c r="A2144" s="25" t="s">
        <v>8219</v>
      </c>
      <c r="B2144" s="25">
        <v>36</v>
      </c>
    </row>
    <row r="2145" spans="1:2" x14ac:dyDescent="0.2">
      <c r="A2145" s="25" t="s">
        <v>8219</v>
      </c>
      <c r="B2145" s="25">
        <v>115</v>
      </c>
    </row>
    <row r="2146" spans="1:2" x14ac:dyDescent="0.2">
      <c r="A2146" s="25" t="s">
        <v>8219</v>
      </c>
      <c r="B2146" s="25">
        <v>30</v>
      </c>
    </row>
    <row r="2147" spans="1:2" x14ac:dyDescent="0.2">
      <c r="A2147" s="25" t="s">
        <v>8219</v>
      </c>
      <c r="B2147" s="25">
        <v>52</v>
      </c>
    </row>
    <row r="2148" spans="1:2" x14ac:dyDescent="0.2">
      <c r="A2148" s="25" t="s">
        <v>8219</v>
      </c>
      <c r="B2148" s="25">
        <v>27</v>
      </c>
    </row>
    <row r="2149" spans="1:2" x14ac:dyDescent="0.2">
      <c r="A2149" s="25" t="s">
        <v>8219</v>
      </c>
      <c r="B2149" s="25">
        <v>24</v>
      </c>
    </row>
    <row r="2150" spans="1:2" x14ac:dyDescent="0.2">
      <c r="A2150" s="25" t="s">
        <v>8219</v>
      </c>
      <c r="B2150" s="25">
        <v>10</v>
      </c>
    </row>
    <row r="2151" spans="1:2" x14ac:dyDescent="0.2">
      <c r="A2151" s="25" t="s">
        <v>8219</v>
      </c>
      <c r="B2151" s="25">
        <v>30</v>
      </c>
    </row>
    <row r="2152" spans="1:2" x14ac:dyDescent="0.2">
      <c r="A2152" s="25" t="s">
        <v>8219</v>
      </c>
      <c r="B2152" s="25">
        <v>71</v>
      </c>
    </row>
    <row r="2153" spans="1:2" x14ac:dyDescent="0.2">
      <c r="A2153" s="25" t="s">
        <v>8219</v>
      </c>
      <c r="B2153" s="25">
        <v>10</v>
      </c>
    </row>
    <row r="2154" spans="1:2" x14ac:dyDescent="0.2">
      <c r="A2154" s="25" t="s">
        <v>8219</v>
      </c>
      <c r="B2154" s="25">
        <v>24</v>
      </c>
    </row>
    <row r="2155" spans="1:2" x14ac:dyDescent="0.2">
      <c r="A2155" s="25" t="s">
        <v>8219</v>
      </c>
      <c r="B2155" s="25">
        <v>38</v>
      </c>
    </row>
    <row r="2156" spans="1:2" x14ac:dyDescent="0.2">
      <c r="A2156" s="25" t="s">
        <v>8219</v>
      </c>
      <c r="B2156" s="25">
        <v>26</v>
      </c>
    </row>
    <row r="2157" spans="1:2" x14ac:dyDescent="0.2">
      <c r="A2157" s="25" t="s">
        <v>8219</v>
      </c>
      <c r="B2157" s="25">
        <v>19</v>
      </c>
    </row>
    <row r="2158" spans="1:2" x14ac:dyDescent="0.2">
      <c r="A2158" s="25" t="s">
        <v>8219</v>
      </c>
      <c r="B2158" s="25">
        <v>11</v>
      </c>
    </row>
    <row r="2159" spans="1:2" x14ac:dyDescent="0.2">
      <c r="A2159" s="25" t="s">
        <v>8219</v>
      </c>
      <c r="B2159" s="25">
        <v>27</v>
      </c>
    </row>
    <row r="2160" spans="1:2" x14ac:dyDescent="0.2">
      <c r="A2160" s="25" t="s">
        <v>8219</v>
      </c>
      <c r="B2160" s="25">
        <v>34</v>
      </c>
    </row>
    <row r="2161" spans="1:2" x14ac:dyDescent="0.2">
      <c r="A2161" s="25" t="s">
        <v>8219</v>
      </c>
      <c r="B2161" s="25">
        <v>20</v>
      </c>
    </row>
    <row r="2162" spans="1:2" x14ac:dyDescent="0.2">
      <c r="A2162" s="25" t="s">
        <v>8219</v>
      </c>
      <c r="B2162" s="25">
        <v>37</v>
      </c>
    </row>
    <row r="2163" spans="1:2" x14ac:dyDescent="0.2">
      <c r="A2163" s="25" t="s">
        <v>8219</v>
      </c>
      <c r="B2163" s="25">
        <v>20</v>
      </c>
    </row>
    <row r="2164" spans="1:2" x14ac:dyDescent="0.2">
      <c r="A2164" s="25" t="s">
        <v>8219</v>
      </c>
      <c r="B2164" s="25">
        <v>10</v>
      </c>
    </row>
    <row r="2165" spans="1:2" x14ac:dyDescent="0.2">
      <c r="A2165" s="25" t="s">
        <v>8219</v>
      </c>
      <c r="B2165" s="25">
        <v>26</v>
      </c>
    </row>
    <row r="2166" spans="1:2" x14ac:dyDescent="0.2">
      <c r="A2166" s="25" t="s">
        <v>8219</v>
      </c>
      <c r="B2166" s="25">
        <v>20</v>
      </c>
    </row>
    <row r="2167" spans="1:2" x14ac:dyDescent="0.2">
      <c r="A2167" s="25" t="s">
        <v>8219</v>
      </c>
      <c r="B2167" s="25">
        <v>46</v>
      </c>
    </row>
    <row r="2168" spans="1:2" x14ac:dyDescent="0.2">
      <c r="A2168" s="25" t="s">
        <v>8219</v>
      </c>
      <c r="B2168" s="25">
        <v>76</v>
      </c>
    </row>
    <row r="2169" spans="1:2" x14ac:dyDescent="0.2">
      <c r="A2169" s="25" t="s">
        <v>8219</v>
      </c>
      <c r="B2169" s="25">
        <v>41</v>
      </c>
    </row>
    <row r="2170" spans="1:2" x14ac:dyDescent="0.2">
      <c r="A2170" s="25" t="s">
        <v>8219</v>
      </c>
      <c r="B2170" s="25">
        <v>7</v>
      </c>
    </row>
    <row r="2171" spans="1:2" x14ac:dyDescent="0.2">
      <c r="A2171" s="25" t="s">
        <v>8219</v>
      </c>
      <c r="B2171" s="25">
        <v>49</v>
      </c>
    </row>
    <row r="2172" spans="1:2" x14ac:dyDescent="0.2">
      <c r="A2172" s="25" t="s">
        <v>8219</v>
      </c>
      <c r="B2172" s="25">
        <v>26</v>
      </c>
    </row>
    <row r="2173" spans="1:2" x14ac:dyDescent="0.2">
      <c r="A2173" s="25" t="s">
        <v>8219</v>
      </c>
      <c r="B2173" s="25">
        <v>65</v>
      </c>
    </row>
    <row r="2174" spans="1:2" x14ac:dyDescent="0.2">
      <c r="A2174" s="25" t="s">
        <v>8219</v>
      </c>
      <c r="B2174" s="25">
        <v>28</v>
      </c>
    </row>
    <row r="2175" spans="1:2" x14ac:dyDescent="0.2">
      <c r="A2175" s="25" t="s">
        <v>8219</v>
      </c>
      <c r="B2175" s="25">
        <v>8</v>
      </c>
    </row>
    <row r="2176" spans="1:2" x14ac:dyDescent="0.2">
      <c r="A2176" s="25" t="s">
        <v>8219</v>
      </c>
      <c r="B2176" s="25">
        <v>3</v>
      </c>
    </row>
    <row r="2177" spans="1:2" x14ac:dyDescent="0.2">
      <c r="A2177" s="25" t="s">
        <v>8219</v>
      </c>
      <c r="B2177" s="25">
        <v>9</v>
      </c>
    </row>
    <row r="2178" spans="1:2" x14ac:dyDescent="0.2">
      <c r="A2178" s="25" t="s">
        <v>8219</v>
      </c>
      <c r="B2178" s="25">
        <v>9</v>
      </c>
    </row>
    <row r="2179" spans="1:2" x14ac:dyDescent="0.2">
      <c r="A2179" s="25" t="s">
        <v>8219</v>
      </c>
      <c r="B2179" s="25">
        <v>20</v>
      </c>
    </row>
    <row r="2180" spans="1:2" x14ac:dyDescent="0.2">
      <c r="A2180" s="25" t="s">
        <v>8219</v>
      </c>
      <c r="B2180" s="25">
        <v>57</v>
      </c>
    </row>
    <row r="2181" spans="1:2" x14ac:dyDescent="0.2">
      <c r="A2181" s="25" t="s">
        <v>8219</v>
      </c>
      <c r="B2181" s="25">
        <v>8</v>
      </c>
    </row>
    <row r="2182" spans="1:2" x14ac:dyDescent="0.2">
      <c r="A2182" s="25" t="s">
        <v>8219</v>
      </c>
      <c r="B2182" s="25">
        <v>14</v>
      </c>
    </row>
    <row r="2183" spans="1:2" x14ac:dyDescent="0.2">
      <c r="A2183" s="25" t="s">
        <v>8219</v>
      </c>
      <c r="B2183" s="25">
        <v>17</v>
      </c>
    </row>
    <row r="2184" spans="1:2" x14ac:dyDescent="0.2">
      <c r="A2184" s="25" t="s">
        <v>8219</v>
      </c>
      <c r="B2184" s="25">
        <v>100</v>
      </c>
    </row>
    <row r="2185" spans="1:2" x14ac:dyDescent="0.2">
      <c r="A2185" s="25" t="s">
        <v>8219</v>
      </c>
      <c r="B2185" s="25">
        <v>32</v>
      </c>
    </row>
    <row r="2186" spans="1:2" x14ac:dyDescent="0.2">
      <c r="A2186" s="25" t="s">
        <v>8219</v>
      </c>
      <c r="B2186" s="25">
        <v>3</v>
      </c>
    </row>
  </sheetData>
  <mergeCells count="1">
    <mergeCell ref="H10:N14"/>
  </mergeCells>
  <conditionalFormatting sqref="A2:A2186">
    <cfRule type="containsText" dxfId="71" priority="5" operator="containsText" text="live">
      <formula>NOT(ISERROR(SEARCH("live",A2)))</formula>
    </cfRule>
    <cfRule type="containsText" dxfId="70" priority="6" operator="containsText" text="canceled">
      <formula>NOT(ISERROR(SEARCH("canceled",A2)))</formula>
    </cfRule>
    <cfRule type="containsText" dxfId="69" priority="7" operator="containsText" text="failed">
      <formula>NOT(ISERROR(SEARCH("failed",A2)))</formula>
    </cfRule>
    <cfRule type="containsText" dxfId="68" priority="8" operator="containsText" text="successful">
      <formula>NOT(ISERROR(SEARCH("successful",A2)))</formula>
    </cfRule>
  </conditionalFormatting>
  <conditionalFormatting sqref="E2:E1531">
    <cfRule type="containsText" dxfId="67" priority="1" operator="containsText" text="live">
      <formula>NOT(ISERROR(SEARCH("live",E2)))</formula>
    </cfRule>
    <cfRule type="containsText" dxfId="66" priority="2" operator="containsText" text="canceled">
      <formula>NOT(ISERROR(SEARCH("canceled",E2)))</formula>
    </cfRule>
    <cfRule type="containsText" dxfId="65" priority="3" operator="containsText" text="failed">
      <formula>NOT(ISERROR(SEARCH("failed",E2)))</formula>
    </cfRule>
    <cfRule type="containsText" dxfId="64" priority="4" operator="containsText" text="successful">
      <formula>NOT(ISERROR(SEARCH("successful",E2)))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Initial Data</vt:lpstr>
      <vt:lpstr>By Category</vt:lpstr>
      <vt:lpstr>By Sub-Category</vt:lpstr>
      <vt:lpstr>By Time</vt:lpstr>
      <vt:lpstr>BONUS</vt:lpstr>
      <vt:lpstr>Statistical Analysis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Mohamed Martino</cp:lastModifiedBy>
  <dcterms:created xsi:type="dcterms:W3CDTF">2017-04-20T15:17:24Z</dcterms:created>
  <dcterms:modified xsi:type="dcterms:W3CDTF">2019-06-16T21:05:31Z</dcterms:modified>
</cp:coreProperties>
</file>