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Aspire5 15 i7 4G2050\vpa_modular_package\"/>
    </mc:Choice>
  </mc:AlternateContent>
  <xr:revisionPtr revIDLastSave="0" documentId="13_ncr:1_{8827B7D6-93BC-4FD6-8324-95E26FCBD2DF}" xr6:coauthVersionLast="47" xr6:coauthVersionMax="47" xr10:uidLastSave="{00000000-0000-0000-0000-000000000000}"/>
  <bookViews>
    <workbookView xWindow="-28920" yWindow="-120" windowWidth="29040" windowHeight="15720" tabRatio="169" xr2:uid="{D33C2490-AD92-42FE-8AEA-2B2C19B12E5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 l="1" a="1"/>
  <c r="D6" i="2" s="1"/>
  <c r="E6" i="2" a="1"/>
  <c r="E6" i="2" s="1"/>
  <c r="F6" i="2" a="1"/>
  <c r="F6" i="2" s="1"/>
  <c r="G6" i="2" a="1"/>
  <c r="G6" i="2" s="1"/>
  <c r="H6" i="2" a="1"/>
  <c r="H6" i="2" s="1"/>
  <c r="I6" i="2" a="1"/>
  <c r="I6" i="2" s="1"/>
  <c r="J6" i="2" a="1"/>
  <c r="J6" i="2" s="1"/>
  <c r="K6" i="2" a="1"/>
  <c r="K6" i="2" s="1"/>
  <c r="L6" i="2" a="1"/>
  <c r="L6" i="2" s="1"/>
  <c r="M6" i="2" a="1"/>
  <c r="M6" i="2" s="1"/>
  <c r="N6" i="2" a="1"/>
  <c r="N6" i="2" s="1"/>
  <c r="O6" i="2" a="1"/>
  <c r="O6" i="2" s="1"/>
  <c r="P6" i="2" a="1"/>
  <c r="P6" i="2" s="1"/>
  <c r="Q6" i="2" a="1"/>
  <c r="Q6" i="2" s="1"/>
  <c r="R6" i="2" a="1"/>
  <c r="R6" i="2" s="1"/>
  <c r="S6" i="2" a="1"/>
  <c r="S6" i="2" s="1"/>
  <c r="T6" i="2" a="1"/>
  <c r="T6" i="2" s="1"/>
  <c r="D5" i="2" a="1"/>
  <c r="D5" i="2" s="1"/>
  <c r="E5" i="2" a="1"/>
  <c r="E5" i="2" s="1"/>
  <c r="F5" i="2" a="1"/>
  <c r="F5" i="2" s="1"/>
  <c r="G5" i="2" a="1"/>
  <c r="G5" i="2" s="1"/>
  <c r="H5" i="2" a="1"/>
  <c r="H5" i="2" s="1"/>
  <c r="I5" i="2" a="1"/>
  <c r="I5" i="2" s="1"/>
  <c r="J5" i="2" a="1"/>
  <c r="J5" i="2" s="1"/>
  <c r="K5" i="2" a="1"/>
  <c r="K5" i="2" s="1"/>
  <c r="L5" i="2" a="1"/>
  <c r="L5" i="2" s="1"/>
  <c r="M5" i="2" a="1"/>
  <c r="M5" i="2" s="1"/>
  <c r="N5" i="2" a="1"/>
  <c r="N5" i="2" s="1"/>
  <c r="O5" i="2" a="1"/>
  <c r="O5" i="2" s="1"/>
  <c r="P5" i="2" a="1"/>
  <c r="P5" i="2" s="1"/>
  <c r="Q5" i="2" a="1"/>
  <c r="Q5" i="2" s="1"/>
  <c r="R5" i="2" a="1"/>
  <c r="R5" i="2" s="1"/>
  <c r="S5" i="2" a="1"/>
  <c r="S5" i="2" s="1"/>
  <c r="T5" i="2" a="1"/>
  <c r="T5" i="2" s="1"/>
  <c r="D4" i="2" a="1"/>
  <c r="D4" i="2" s="1"/>
  <c r="E4" i="2" a="1"/>
  <c r="E4" i="2" s="1"/>
  <c r="F4" i="2" a="1"/>
  <c r="F4" i="2" s="1"/>
  <c r="G4" i="2" a="1"/>
  <c r="G4" i="2" s="1"/>
  <c r="H4" i="2" a="1"/>
  <c r="H4" i="2" s="1"/>
  <c r="I4" i="2" a="1"/>
  <c r="I4" i="2" s="1"/>
  <c r="J4" i="2" a="1"/>
  <c r="J4" i="2" s="1"/>
  <c r="K4" i="2" a="1"/>
  <c r="K4" i="2" s="1"/>
  <c r="L4" i="2" a="1"/>
  <c r="L4" i="2" s="1"/>
  <c r="M4" i="2" a="1"/>
  <c r="M4" i="2" s="1"/>
  <c r="N4" i="2" a="1"/>
  <c r="N4" i="2" s="1"/>
  <c r="O4" i="2" a="1"/>
  <c r="O4" i="2" s="1"/>
  <c r="P4" i="2" a="1"/>
  <c r="P4" i="2" s="1"/>
  <c r="Q4" i="2" a="1"/>
  <c r="Q4" i="2" s="1"/>
  <c r="R4" i="2" a="1"/>
  <c r="R4" i="2" s="1"/>
  <c r="S4" i="2" a="1"/>
  <c r="S4" i="2" s="1"/>
  <c r="T4" i="2" a="1"/>
  <c r="T4" i="2" s="1"/>
  <c r="T3" i="2" a="1"/>
  <c r="T3" i="2" s="1"/>
  <c r="S3" i="2" a="1"/>
  <c r="S3" i="2" s="1"/>
  <c r="R3" i="2" a="1"/>
  <c r="R3" i="2" s="1"/>
  <c r="Q3" i="2" a="1"/>
  <c r="Q3" i="2" s="1"/>
  <c r="P3" i="2" a="1"/>
  <c r="P3" i="2" s="1"/>
  <c r="O3" i="2" a="1"/>
  <c r="O3" i="2" s="1"/>
  <c r="N3" i="2" a="1"/>
  <c r="N3" i="2" s="1"/>
  <c r="M3" i="2" a="1"/>
  <c r="M3" i="2" s="1"/>
  <c r="L3" i="2" a="1"/>
  <c r="L3" i="2" s="1"/>
  <c r="K3" i="2" a="1"/>
  <c r="K3" i="2" s="1"/>
  <c r="J3" i="2" a="1"/>
  <c r="J3" i="2" s="1"/>
  <c r="I3" i="2" a="1"/>
  <c r="I3" i="2" s="1"/>
  <c r="H3" i="2" a="1"/>
  <c r="H3" i="2" s="1"/>
  <c r="G3" i="2" a="1"/>
  <c r="G3" i="2" s="1"/>
  <c r="F3" i="2" a="1"/>
  <c r="F3" i="2" s="1"/>
  <c r="E3" i="2" a="1"/>
  <c r="E3" i="2" s="1"/>
  <c r="D3" i="2" a="1"/>
  <c r="D3"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12"/>
        </ext>
      </extLst>
    </bk>
    <bk>
      <extLst>
        <ext uri="{3e2802c4-a4d2-4d8b-9148-e3be6c30e623}">
          <xlrd:rvb i="15"/>
        </ext>
      </extLst>
    </bk>
    <bk>
      <extLst>
        <ext uri="{3e2802c4-a4d2-4d8b-9148-e3be6c30e623}">
          <xlrd:rvb i="18"/>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<sst xmlns="http://schemas.openxmlformats.org/spreadsheetml/2006/main" count="1439" uniqueCount="120">
  <si>
    <t>vpa_config.py</t>
  </si>
  <si>
    <t>get_volume_thresholds</t>
  </si>
  <si>
    <t>get_trend_parameters</t>
  </si>
  <si>
    <t>get_pattern_parameters</t>
  </si>
  <si>
    <t>get_signals_parameters</t>
  </si>
  <si>
    <t>get_risk_parameters</t>
  </si>
  <si>
    <t>get_timeframes</t>
  </si>
  <si>
    <t>get_all</t>
  </si>
  <si>
    <t>update_parameters</t>
  </si>
  <si>
    <t>vpa_analyzer.py</t>
  </si>
  <si>
    <t>CandleAnalyzer</t>
  </si>
  <si>
    <t>VPAConfig</t>
  </si>
  <si>
    <t>analyze_candle</t>
  </si>
  <si>
    <t>TrendAnalyzer</t>
  </si>
  <si>
    <t>analyze_trend</t>
  </si>
  <si>
    <t>PatternRecognizer</t>
  </si>
  <si>
    <t>indentify_patterns</t>
  </si>
  <si>
    <t>detect_accumulation</t>
  </si>
  <si>
    <t>detect_distribution</t>
  </si>
  <si>
    <t>detect_testing</t>
  </si>
  <si>
    <t>detect_buying</t>
  </si>
  <si>
    <t>detect_selling</t>
  </si>
  <si>
    <t>SupportResistanceAnalyzer</t>
  </si>
  <si>
    <t>analyze_support_resistance</t>
  </si>
  <si>
    <t>find_support_levels</t>
  </si>
  <si>
    <t>find_resistance</t>
  </si>
  <si>
    <t>analyze_volume_at_price</t>
  </si>
  <si>
    <t>MultiTimeframeAnalyzer</t>
  </si>
  <si>
    <t>analyze_multiple_timeframes</t>
  </si>
  <si>
    <t>indentify_timeframe_confirmations</t>
  </si>
  <si>
    <t>vpa_data.py</t>
  </si>
  <si>
    <t>DataProvider</t>
  </si>
  <si>
    <t>get_price_data</t>
  </si>
  <si>
    <t>get_volume_data</t>
  </si>
  <si>
    <t>get_data</t>
  </si>
  <si>
    <t>YFinanceProvider</t>
  </si>
  <si>
    <t>CSVProvider</t>
  </si>
  <si>
    <t>MultiTimeframeProvider</t>
  </si>
  <si>
    <t>get_multi_timeframe_data</t>
  </si>
  <si>
    <t>vpa_facade.py</t>
  </si>
  <si>
    <t>VPAFacade</t>
  </si>
  <si>
    <t>analyze_ticker</t>
  </si>
  <si>
    <t xml:space="preserve">get_signals </t>
  </si>
  <si>
    <t>explain_signal</t>
  </si>
  <si>
    <t>batch_analyze</t>
  </si>
  <si>
    <t>scan_for_signals</t>
  </si>
  <si>
    <t>analyze_ticker_at_point</t>
  </si>
  <si>
    <t>vpa_llm_interface</t>
  </si>
  <si>
    <t>VPALLMInterface</t>
  </si>
  <si>
    <t>_load_concept_explanations</t>
  </si>
  <si>
    <t>process_query</t>
  </si>
  <si>
    <t>get_ticker_analysis</t>
  </si>
  <si>
    <t>explain_vpa_concept</t>
  </si>
  <si>
    <t>suggest_parameters</t>
  </si>
  <si>
    <t>generate_code</t>
  </si>
  <si>
    <t>vpa_logger.py</t>
  </si>
  <si>
    <t>VPALogger</t>
  </si>
  <si>
    <t>_setup_logger</t>
  </si>
  <si>
    <t>info</t>
  </si>
  <si>
    <t>warning</t>
  </si>
  <si>
    <t>error</t>
  </si>
  <si>
    <t>debug</t>
  </si>
  <si>
    <t>critical</t>
  </si>
  <si>
    <t>log_analysis_start</t>
  </si>
  <si>
    <t>log_analysis_complete</t>
  </si>
  <si>
    <t>log_error</t>
  </si>
  <si>
    <t>log_data_retrieval</t>
  </si>
  <si>
    <t>log_pattern_detection</t>
  </si>
  <si>
    <t>log_performance</t>
  </si>
  <si>
    <t>vpa_processor.py</t>
  </si>
  <si>
    <t>DataProcessor</t>
  </si>
  <si>
    <t>preprocess_data</t>
  </si>
  <si>
    <t>calculate_candle_properties</t>
  </si>
  <si>
    <t>calculate_volume_metrics</t>
  </si>
  <si>
    <t>classify_volume</t>
  </si>
  <si>
    <t>classsify_candles</t>
  </si>
  <si>
    <t>calculate_volume_direction</t>
  </si>
  <si>
    <t>calculate_price_direction</t>
  </si>
  <si>
    <t>vpa_signals.py</t>
  </si>
  <si>
    <t>SignalGenerator</t>
  </si>
  <si>
    <t>is_strong_buy_signal</t>
  </si>
  <si>
    <t>is_strong_sell_signal</t>
  </si>
  <si>
    <t>is_moderate_buy_signal</t>
  </si>
  <si>
    <t>is_moderate_sell_signall</t>
  </si>
  <si>
    <t>gather_signal_evidence</t>
  </si>
  <si>
    <t>RiskAssessor</t>
  </si>
  <si>
    <t>assess_trade_risk</t>
  </si>
  <si>
    <t>calculate_stop_loss</t>
  </si>
  <si>
    <t>calculate_take_profit</t>
  </si>
  <si>
    <t>calculate_position_size</t>
  </si>
  <si>
    <t>vpa_utills.py</t>
  </si>
  <si>
    <t>ensure_date_time_index</t>
  </si>
  <si>
    <t>calculate_relative_volume</t>
  </si>
  <si>
    <t>identify_swing_points</t>
  </si>
  <si>
    <t>plot_vpa_signals</t>
  </si>
  <si>
    <t>plot_pattern_detection</t>
  </si>
  <si>
    <t>plot_multi_timeframe_analysis</t>
  </si>
  <si>
    <t>create_vpa_report</t>
  </si>
  <si>
    <t>crete_batch_report</t>
  </si>
  <si>
    <t>vpa_llm_query_engine</t>
  </si>
  <si>
    <t>VPAQueryEngine</t>
  </si>
  <si>
    <t>handle_query</t>
  </si>
  <si>
    <t>vpa_training_data_generator</t>
  </si>
  <si>
    <t>VPATrainingDataGenerator</t>
  </si>
  <si>
    <t>_load_historical_data</t>
  </si>
  <si>
    <t>_extract_input_features</t>
  </si>
  <si>
    <t>generate_training_data</t>
  </si>
  <si>
    <t>vpa_llm_interface.py</t>
  </si>
  <si>
    <t>vp_processor.py</t>
  </si>
  <si>
    <t>Yes</t>
  </si>
  <si>
    <t>No</t>
  </si>
  <si>
    <t>get_candle_threshold</t>
  </si>
  <si>
    <t>???</t>
  </si>
  <si>
    <t>Yes ??</t>
  </si>
  <si>
    <t>generate_signals</t>
  </si>
  <si>
    <t>plot_candlestick</t>
  </si>
  <si>
    <t>_execute_get_vpa_analysis</t>
  </si>
  <si>
    <t>_execute_explain_vpa_concept</t>
  </si>
  <si>
    <t>_generate_explanation</t>
  </si>
  <si>
    <t>Module/Classes/Methods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</si>
</sst>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3" x14ac:knownFonts="1">
    <font>
      <sz val="11"/>
      <color theme="1"/>
      <name val="Aptos Narrow"/>
      <family val="2"/>
      <scheme val="minor"/>
    </font>
    <font>
      <sz val="12"/>
      <color theme="1"/>
      <name val="Aptos Narrow"/>
      <family val="2"/>
      <scheme val="minor"/>
    </font>
    <font>
      <b/>
      <i/>
      <sz val="12"/>
      <color theme="0"/>
      <name val="Aptos Narrow"/>
      <family val="2"/>
      <scheme val="minor"/>
    </font>
  </fonts>
  <fills count="8">
    <fill>
      <patternFill patternType="none"/>
    </fill>
    <fill>
      <patternFill patternType="gray125"/>
    </fill>
    <fill>
      <patternFill patternType="solid">
        <fgColor rgb="FFEE00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C00000"/>
        <bgColor indexed="64"/>
      </patternFill>
    </fill>
  </fills>
  <borders count="6">
    <border>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164" fontId="0" fillId="0" borderId="0" xfId="0" applyNumberFormat="1"/>
    <xf numFmtId="10" fontId="0" fillId="0" borderId="0" xfId="0" applyNumberFormat="1"/>
    <xf numFmtId="3" fontId="0" fillId="0" borderId="0" xfId="0" applyNumberFormat="1"/>
    <xf numFmtId="0" fontId="0" fillId="0" borderId="0" xfId="0" applyAlignment="1">
      <alignment horizontal="center"/>
    </xf>
    <xf numFmtId="0" fontId="1" fillId="0" borderId="1" xfId="0" applyFont="1" applyBorder="1" applyAlignment="1">
      <alignment horizontal="center"/>
    </xf>
    <xf numFmtId="0" fontId="1" fillId="6" borderId="1" xfId="0" applyFont="1" applyFill="1" applyBorder="1" applyAlignment="1">
      <alignment horizontal="center"/>
    </xf>
    <xf numFmtId="0" fontId="1" fillId="2" borderId="5"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4" borderId="5" xfId="0" applyFont="1" applyFill="1" applyBorder="1" applyAlignment="1">
      <alignment horizontal="center"/>
    </xf>
    <xf numFmtId="0" fontId="1" fillId="2" borderId="5" xfId="0" applyFont="1" applyFill="1" applyBorder="1" applyAlignment="1">
      <alignment horizontal="center"/>
    </xf>
    <xf numFmtId="0" fontId="1" fillId="3" borderId="5" xfId="0" applyFont="1" applyFill="1" applyBorder="1" applyAlignment="1">
      <alignment horizontal="center"/>
    </xf>
    <xf numFmtId="0" fontId="2" fillId="5" borderId="4" xfId="0" applyFont="1" applyFill="1" applyBorder="1" applyAlignment="1">
      <alignment horizontal="center"/>
    </xf>
    <xf numFmtId="0" fontId="2" fillId="5" borderId="3" xfId="0" applyFont="1" applyFill="1" applyBorder="1" applyAlignment="1">
      <alignment horizontal="center"/>
    </xf>
    <xf numFmtId="0" fontId="1" fillId="4" borderId="2" xfId="0" applyFont="1" applyFill="1" applyBorder="1" applyAlignment="1">
      <alignment horizontal="center"/>
    </xf>
    <xf numFmtId="0" fontId="1" fillId="7" borderId="1" xfId="0" applyFont="1" applyFill="1" applyBorder="1" applyAlignment="1">
      <alignment horizontal="center"/>
    </xf>
  </cellXfs>
  <cellStyles count="1">
    <cellStyle name="Normal" xfId="0" builtinId="0"/>
  </cellStyles>
  <dxfs count="15">
    <dxf>
      <font>
        <b/>
        <i/>
        <strike val="0"/>
        <condense val="0"/>
        <extend val="0"/>
        <outline val="0"/>
        <shadow val="0"/>
        <u val="none"/>
        <vertAlign val="baseline"/>
        <sz val="12"/>
        <color theme="0"/>
        <name val="Aptos Narrow"/>
        <family val="2"/>
        <scheme val="minor"/>
      </font>
      <fill>
        <patternFill patternType="solid">
          <fgColor theme="4"/>
          <bgColor theme="4"/>
        </patternFill>
      </fill>
      <alignment horizontal="center"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theme="4" tint="0.79998168889431442"/>
          <bgColor theme="4" tint="0.79998168889431442"/>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2"/>
        <color theme="1"/>
        <name val="Aptos Narrow"/>
        <family val="2"/>
        <scheme val="minor"/>
      </font>
      <fill>
        <patternFill patternType="solid">
          <fgColor indexed="64"/>
          <bgColor theme="9" tint="0.59999389629810485"/>
        </patternFill>
      </fill>
      <alignment horizontal="center" vertical="bottom" textRotation="0" wrapText="0" indent="0" justifyLastLine="0" shrinkToFit="0" readingOrder="0"/>
      <border diagonalUp="0" diagonalDown="0">
        <left/>
        <right/>
        <top style="thin">
          <color indexed="64"/>
        </top>
        <bottom style="thin">
          <color indexed="64"/>
        </bottom>
        <vertical/>
        <horizontal/>
      </border>
    </dxf>
    <dxf>
      <border outline="0">
        <left style="thin">
          <color indexed="64"/>
        </left>
        <right style="thin">
          <color indexed="64"/>
        </right>
        <top style="thin">
          <color indexed="64"/>
        </top>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ustomXml" Target="../customXml/item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9">
  <rv s="0">
    <v>https://www.bing.com/financeapi/forcetrigger?t=a1ygoc&amp;q=XNAS%3aNFLX&amp;form=skydnc</v>
    <v>Learn more on Bing</v>
  </rv>
  <rv s="1">
    <v>en-AE</v>
    <v>a1ygoc</v>
    <v>268435456</v>
    <v>1</v>
    <v>Powered by Refinitiv</v>
    <v>0</v>
    <v>NETFLIX, INC. (XNAS:NFLX)</v>
    <v>2</v>
    <v>3</v>
    <v>Finance</v>
    <v>4</v>
    <v>1162.57</v>
    <v>587.04</v>
    <v>1.6064000000000001</v>
    <v>16.28</v>
    <v>1.431E-2</v>
    <v>USD</v>
    <v>Netflix, Inc. is a provider of entertainment services. The Company acquires, licenses and produces content, including original programming. It provides paid memberships in over 190 countries offering television (TV) series, films and games across a variety of genres and languages. It allows members to play, pause and resume watching as much as they want, anytime, anywhere, and can change their plans at any time. The Company offers members the ability to receive streaming content through a host of Internet-connected devices, including TVs, digital video players, TV set-top boxes and mobile devices. It is engaged in scaling its streaming service, such as introducing games and advertising on its service, as well as offering live programming. It is developing technology and utilizing third-party cloud computing, technology and other services. The Company is also engaged in scaling its own studio operations to produce original content.</v>
    <v>14000</v>
    <v>Nasdaq Stock Market</v>
    <v>XNAS</v>
    <v>XNAS</v>
    <v>121 Albright Way, LOS GATOS, CA, 95032 US</v>
    <v>1162.57</v>
    <v>Software &amp; IT Services</v>
    <v>Stock</v>
    <v>45784.666443495313</v>
    <v>0</v>
    <v>1138</v>
    <v>491096513061</v>
    <v>NETFLIX, INC.</v>
    <v>NETFLIX, INC.</v>
    <v>1138</v>
    <v>54.526200000000003</v>
    <v>1137.69</v>
    <v>1153.97</v>
    <v>425571300</v>
    <v>NFLX</v>
    <v>NETFLIX, INC. (XNAS:NFLX)</v>
    <v>1923135</v>
    <v>5565914</v>
    <v>1997</v>
  </rv>
  <rv s="2">
    <v>1</v>
  </rv>
  <rv s="3">
    <v>12</v>
    <v>Change % (Extended hours)</v>
    <v>0</v>
  </rv>
  <rv s="3">
    <v>12</v>
    <v>Change (Extended hours)</v>
    <v>0</v>
  </rv>
  <rv s="3">
    <v>12</v>
    <v>Price (Extended hours)</v>
    <v>0</v>
  </rv>
  <rv s="0">
    <v>http://en.wikipedia.org/wiki/Public_domain</v>
    <v>Public domain</v>
  </rv>
  <rv s="0">
    <v>https://en.wikipedia.org/wiki/Microsoft</v>
    <v>Wikipedia</v>
  </rv>
  <rv s="4">
    <v>6</v>
    <v>7</v>
  </rv>
  <rv s="5">
    <v>9</v>
    <v>https://www.bing.com/th?id=AMMS_e6e837c7bf3a77408619758b7447855a&amp;qlt=95</v>
    <v>8</v>
    <v>0</v>
    <v>https://www.bing.com/images/search?form=xlimg&amp;q=microsoft</v>
    <v>Image of MICROSOFT CORPORATION</v>
  </rv>
  <rv s="0">
    <v>https://www.bing.com/financeapi/forcetrigger?t=a1xzim&amp;q=XNAS%3aMSFT&amp;form=skydnc</v>
    <v>Learn more on Bing</v>
  </rv>
  <rv s="6">
    <v>en-AE</v>
    <v>a1xzim</v>
    <v>268435456</v>
    <v>1</v>
    <v>Powered by Refinitiv</v>
    <v>5</v>
    <v>MICROSOFT CORPORATION (XNAS:MSFT)</v>
    <v>7</v>
    <v>8</v>
    <v>Finance</v>
    <v>4</v>
    <v>468.35</v>
    <v>344.79</v>
    <v>0.98870000000000002</v>
    <v>0.43419999999999997</v>
    <v>1.0020000000000001E-3</v>
    <v>USD</v>
    <v>Microsoft Corporation is a technology company. The Company develops and supports software, services, devices, and solutions. The Company’s segments include Productivity and Business Processes, Intelligent Cloud, and More Personal Computing. The Productivity and Business Processes segment consists of products and services in its portfolio of productivity, communication, and information services. This segment primarily comprises: Office Commercial, Office Consumer, LinkedIn, and Dynamics business solutions. The Intelligent Cloud segment consists of server products and cloud services, including Azure and other cloud services, SQL Server, Windows Server, Visual Studio, System Center, and related Client Access Licenses (CALs), and Nuance and GitHub; and Enterprise Services, including enterprise support services, industry solutions and Nuance professional services. The More Personal Computing segment primarily comprises Windows, Devices, Gaming, and search and news advertising.</v>
    <v>228000</v>
    <v>Nasdaq Stock Market</v>
    <v>XNAS</v>
    <v>XNAS</v>
    <v>One Microsoft Way, REDMOND, WA, 98052 US</v>
    <v>435.71</v>
    <v>9</v>
    <v>Software &amp; IT Services</v>
    <v>Stock</v>
    <v>45784.666461885936</v>
    <v>10</v>
    <v>431.1103</v>
    <v>3223822851244</v>
    <v>MICROSOFT CORPORATION</v>
    <v>MICROSOFT CORPORATION</v>
    <v>434.2</v>
    <v>33.520899999999997</v>
    <v>433.31</v>
    <v>433.74419999999998</v>
    <v>7432544000</v>
    <v>MSFT</v>
    <v>MICROSOFT CORPORATION (XNAS:MSFT)</v>
    <v>7041483</v>
    <v>27523189</v>
    <v>1993</v>
  </rv>
  <rv s="2">
    <v>11</v>
  </rv>
  <rv s="0">
    <v>https://www.bing.com/financeapi/forcetrigger?t=a1nhlh&amp;q=XNAS%3aAMZN&amp;form=skydnc</v>
    <v>Learn more on Bing</v>
  </rv>
  <rv s="1">
    <v>en-AE</v>
    <v>a1nhlh</v>
    <v>268435456</v>
    <v>1</v>
    <v>Powered by Refinitiv</v>
    <v>0</v>
    <v>AMAZON.COM, INC. (XNAS:AMZN)</v>
    <v>2</v>
    <v>3</v>
    <v>Finance</v>
    <v>4</v>
    <v>242.52</v>
    <v>151.61000000000001</v>
    <v>1.3264</v>
    <v>3.1749999999999998</v>
    <v>1.7160999999999999E-2</v>
    <v>USD</v>
    <v>Amazon.com, Inc. provides a range of products and services to customers. The products offered through its stores include merchandise and content it has purchased for resale and products offered by third-party sellers. The Company’s segments include North America, International and Amazon Web Services (AWS). It serves consumers through its online and physical stores and focuses on selection, price, and convenience. Customers access its offerings through its websites, mobile apps, Alexa, devices, streaming, and physically visiting its stores. It also manufactures and sells electronic devices, including Kindle, Fire tablet, Fire TV, Echo, Ring, Blink, and eero, and develops and produces media content. It serves developers and enterprises of all sizes, including start-ups, government agencies, and academic institutions, through AWS, which offers a set of on-demand technology services, including compute, storage, database, analytics, and machine learning, and other services.</v>
    <v>1560000</v>
    <v>Nasdaq Stock Market</v>
    <v>XNAS</v>
    <v>XNAS</v>
    <v>410 Terry Avenue North, SEATTLE, WA, 98109 US</v>
    <v>190.99</v>
    <v>Diversified Retail</v>
    <v>Stock</v>
    <v>45784.666469964846</v>
    <v>13</v>
    <v>185.01</v>
    <v>1997837824750</v>
    <v>AMAZON.COM, INC.</v>
    <v>AMAZON.COM, INC.</v>
    <v>185.44</v>
    <v>30.690999999999999</v>
    <v>185.01</v>
    <v>188.185</v>
    <v>10616350000</v>
    <v>AMZN</v>
    <v>AMAZON.COM, INC. (XNAS:AMZN)</v>
    <v>19190329</v>
    <v>61191777</v>
    <v>1996</v>
  </rv>
  <rv s="2">
    <v>14</v>
  </rv>
  <rv s="0">
    <v>https://www.bing.com/financeapi/forcetrigger?t=a24kar&amp;q=XNAS%3aTSLA&amp;form=skydnc</v>
    <v>Learn more on Bing</v>
  </rv>
  <rv s="1">
    <v>en-AE</v>
    <v>a24kar</v>
    <v>268435456</v>
    <v>1</v>
    <v>Powered by Refinitiv</v>
    <v>0</v>
    <v>TESLA, INC. (XNAS:TSLA)</v>
    <v>2</v>
    <v>3</v>
    <v>Finance</v>
    <v>4</v>
    <v>488.53989999999999</v>
    <v>167.41</v>
    <v>2.4516</v>
    <v>-2.35</v>
    <v>-8.5350000000000009E-3</v>
    <v>USD</v>
    <v>Tesla, Inc. designs, develops, manufactures, sells and leases high-performance fully electric vehicles and energy generation and storage systems, and offers services related to its products. Its segments include automotive, and energy generation and storage. The automotive segment includes the design, development, manufacturing, sales and leasing of high-performance fully electric vehicles, and sales of automotive regulatory credits. It also includes sales of used vehicles, non-warranty maintenance services and collisions, part sales, paid supercharging, insurance services revenue and retail merchandise sales. The energy generation and storage segment include the design, manufacture, installation, sales and leasing of solar energy generation and energy storage products and related services and sales of solar energy systems incentives. Its consumer vehicles include the Model 3, Y, S, X and Cybertruck. Its lithium-ion battery energy storage products include Powerwall and Megapack.</v>
    <v>125665</v>
    <v>Nasdaq Stock Market</v>
    <v>XNAS</v>
    <v>XNAS</v>
    <v>1 Tesla Road, AUSTIN, TX, 78725 US</v>
    <v>277.92</v>
    <v>Automobiles &amp; Auto Parts</v>
    <v>Stock</v>
    <v>45784.666475902341</v>
    <v>16</v>
    <v>272.13010000000003</v>
    <v>879320988000</v>
    <v>TESLA, INC.</v>
    <v>TESLA, INC.</v>
    <v>276.27999999999997</v>
    <v>150.2559</v>
    <v>275.35000000000002</v>
    <v>273</v>
    <v>3220956000</v>
    <v>TSLA</v>
    <v>TESLA, INC. (XNAS:TSLA)</v>
    <v>32620175</v>
    <v>133737348</v>
    <v>2024</v>
  </rv>
  <rv s="2">
    <v>17</v>
  </rv>
</rvData>
</file>

<file path=xl/richData/rdrichvaluestructure.xml><?xml version="1.0" encoding="utf-8"?>
<rvStructures xmlns="http://schemas.microsoft.com/office/spreadsheetml/2017/richdata" count="7">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error">
    <k n="errorType" t="i"/>
    <k n="field" t="s"/>
    <k n="subType" t="i"/>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0">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0</v>
      <v>0</v>
    </spb>
    <spb s="6">
      <v>6</v>
      <v>1</v>
      <v>1</v>
      <v>1</v>
      <v>1</v>
    </spb>
    <spb s="7">
      <v>1</v>
      <v>2</v>
      <v>2</v>
      <v>1</v>
      <v>3</v>
      <v>1</v>
      <v>10</v>
      <v>1</v>
      <v>1</v>
      <v>4</v>
      <v>4</v>
      <v>5</v>
      <v>6</v>
      <v>1</v>
      <v>1</v>
      <v>1</v>
      <v>4</v>
      <v>7</v>
      <v>8</v>
      <v>9</v>
      <v>4</v>
    </spb>
    <spb s="8">
      <v>Powered by Refinitiv</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5DACF75-74F0-4666-B72D-DD455C8A36A4}" name="Table1" displayName="Table1" ref="D1:O120" totalsRowShown="0" headerRowDxfId="0" dataDxfId="1" tableBorderDxfId="14">
  <autoFilter ref="D1:O120" xr:uid="{E5DACF75-74F0-4666-B72D-DD455C8A36A4}"/>
  <tableColumns count="12">
    <tableColumn id="1" xr3:uid="{9508C1A4-C37E-4377-A84F-31EEABC6979A}" name="Module/Classes/Methods" dataDxfId="13"/>
    <tableColumn id="3" xr3:uid="{F6E3DE82-EDEA-4D09-AE5E-08A0CC3B6EC5}" name="vpa_config.py" dataDxfId="12"/>
    <tableColumn id="4" xr3:uid="{8407D3B6-D598-4C46-A15F-265B35DE9AB0}" name="vpa_analyzer.py" dataDxfId="11"/>
    <tableColumn id="5" xr3:uid="{B27447CA-12E9-47DF-99BC-613912CD4FEF}" name="vpa_data.py" dataDxfId="10"/>
    <tableColumn id="6" xr3:uid="{45D3D84C-F7F1-4663-A254-DF05AD1966A7}" name="vpa_facade.py" dataDxfId="9"/>
    <tableColumn id="7" xr3:uid="{40056EA4-82E0-426B-BBEF-3E4BA2A6E833}" name="vpa_llm_interface.py" dataDxfId="8"/>
    <tableColumn id="8" xr3:uid="{D72D214F-C8A7-495D-9233-961C8C45D2EA}" name="vpa_logger.py" dataDxfId="7"/>
    <tableColumn id="9" xr3:uid="{740623B6-E315-4FB6-825C-483879E8DD5B}" name="vp_processor.py" dataDxfId="6"/>
    <tableColumn id="10" xr3:uid="{1F4DEBA6-0BFB-4A0B-883C-C1367524CBC9}" name="vpa_signals.py" dataDxfId="5"/>
    <tableColumn id="11" xr3:uid="{692B0A3C-4106-40CD-A768-BAB479E34B0A}" name="vpa_utills.py" dataDxfId="4"/>
    <tableColumn id="12" xr3:uid="{127C5077-F367-4654-BAA0-7681930F6594}" name="vpa_llm_query_engine" dataDxfId="3"/>
    <tableColumn id="13" xr3:uid="{9E1BCFE4-2ED1-4E58-A5F4-287490078130}" name="vpa_training_data_generator"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619" row="4">
    <wetp:webextensionref xmlns:r="http://schemas.openxmlformats.org/officeDocument/2006/relationships" r:id="rId1"/>
  </wetp:taskpane>
  <wetp:taskpane dockstate="right" visibility="0" width="597" row="5">
    <wetp:webextensionref xmlns:r="http://schemas.openxmlformats.org/officeDocument/2006/relationships" r:id="rId2"/>
  </wetp:taskpane>
</wetp:taskpanes>
</file>

<file path=xl/webextensions/webextension1.xml><?xml version="1.0" encoding="utf-8"?>
<we:webextension xmlns:we="http://schemas.microsoft.com/office/webextensions/webextension/2010/11" id="{1B24233E-BEEE-475C-88EC-6E4F3C6236B1}">
  <we:reference id="wa104379220" version="8.0.0.0" store="en-US" storeType="OMEX"/>
  <we:alternateReferences>
    <we:reference id="WA104379220" version="8.0.0.0" store="" storeType="OMEX"/>
  </we:alternateReferences>
  <we:properties>
    <we:property name="Office.AutoShowTaskpaneWithDocument" value="true"/>
    <we:property name="stocksChange" value="{}"/>
    <we:property name="stocks" value="{}"/>
    <we:property name="stocksOrder" value="[]"/>
    <we:property name="updateIntervalIndex" value="2"/>
    <we:property name="stocksSources" value="{}"/>
    <we:property name="lastCryptoCompare" value="0"/>
    <we:property name="lastIexCall" value="0"/>
    <we:property name="lastMutualFundsCall" value="0"/>
  </we:properties>
  <we:bindings/>
  <we:snapshot xmlns:r="http://schemas.openxmlformats.org/officeDocument/2006/relationships"/>
</we:webextension>
</file>

<file path=xl/webextensions/webextension2.xml><?xml version="1.0" encoding="utf-8"?>
<we:webextension xmlns:we="http://schemas.microsoft.com/office/webextensions/webextension/2010/11" id="{BC746A0C-6342-43D7-BE3A-C768E6CF8EF3}">
  <we:reference id="wa200003886" version="1.0.0.0" store="en-US" storeType="OMEX"/>
  <we:alternateReferences>
    <we:reference id="WA200003886" version="1.0.0.0" store="WA200003886"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_xldudf_FS_TEST</we:customFunctionIds>
        <we:customFunctionIds>_xldudf_FS_REVENUEBREAKDOWN</we:customFunctionIds>
        <we:customFunctionIds>_xldudf_FS_HISTORICALMARKETCAP</we:customFunctionIds>
        <we:customFunctionIds>_xldudf_FS_DIVIDENDS</we:customFunctionIds>
        <we:customFunctionIds>_xldudf_FS_INSTITUTIONALPORTFOLIOS</we:customFunctionIds>
        <we:customFunctionIds>_xldudf_FS_EARNINGSCALENDAR</we:customFunctionIds>
        <we:customFunctionIds>_xldudf_FS_EQUITYTICK</we:customFunctionIds>
        <we:customFunctionIds>_xldudf_FS_SHORTINTEREST</we:customFunctionIds>
        <we:customFunctionIds>_xldudf_FS_OPTIONEXPIRATIONDATES</we:customFunctionIds>
        <we:customFunctionIds>_xldudf_FS_OPTIONCHAIN</we:customFunctionIds>
        <we:customFunctionIds>_xldudf_FS_EQUITYMETRICS</we:customFunctionIds>
        <we:customFunctionIds>_xldudf_FS_EQUITYFULLFINANCIALS</we:customFunctionIds>
        <we:customFunctionIds>_xldudf_FS_EQUITYCANDLES</we:customFunctionIds>
        <we:customFunctionIds>_xldudf_FS_FOREXCANDLES</we:customFunctionIds>
        <we:customFunctionIds>_xldudf_FS_CRYPTOCANDLES</we:customFunctionIds>
        <we:customFunctionIds>_xldudf_FS_ETFCANDLES</we:customFunctionIds>
        <we:customFunctionIds>_xldudf_FS_MUTUALFUNDCANDLES</we:customFunctionIds>
        <we:customFunctionIds>_xldudf_FS_FOREXALLRATES</we:customFunctionIds>
        <we:customFunctionIds>_xldudf_FS_CRYPTOPROFILE</we:customFunctionIds>
        <we:customFunctionIds>_xldudf_FS_ETFPROFILE</we:customFunctionIds>
        <we:customFunctionIds>_xldudf_FS_MUTUALFUNDPROFILE</we:customFunctionIds>
        <we:customFunctionIds>_xldudf_FS_LATEST</we:customFunctionIds>
        <we:customFunctionIds>_xldudf_FS_STREAMING</we:customFunctionIds>
        <we:customFunctionIds>_xldudf_FS_PATTERNRECOGNITION</we:customFunctionIds>
        <we:customFunctionIds>_xldudf_FS_SUPPORTRESISTANCE</we:customFunctionIds>
        <we:customFunctionIds>_xldudf_FS_AGGREGATEINDICATORS</we:customFunctionIds>
        <we:customFunctionIds>_xldudf_FS_TECHNICALINDICATORS</we:customFunctionIds>
        <we:customFunctionIds>_xldudf_FS_ESG</we:customFunctionIds>
        <we:customFunctionIds>_xldudf_FS_EARNINGSQUALITY</we:customFunctionIds>
        <we:customFunctionIds>_xldudf_FS_API</we:customFunctionIds>
        <we:customFunctionIds>_xldudf_FS_ETFHOLDINGS</we:customFunctionIds>
        <we:customFunctionIds>_xldudf_FS_MUTUALFUNDHOLDINGS</we:customFunctionIds>
        <we:customFunctionIds>_xldudf_FS_BONDCANDLES</we:customFunctionIds>
        <we:customFunctionIds>_xldudf_FS_BONDTICK</we:customFunctionIds>
        <we:customFunctionIds>_xldudf_FS_FUTURESCANDLES</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A70AD-6748-4773-971A-D413622CBF2C}">
  <dimension ref="D1:O120"/>
  <sheetViews>
    <sheetView tabSelected="1" zoomScale="80" zoomScaleNormal="80" workbookViewId="0">
      <pane ySplit="1" topLeftCell="A2" activePane="bottomLeft" state="frozen"/>
      <selection pane="bottomLeft" activeCell="L9" sqref="L9"/>
    </sheetView>
  </sheetViews>
  <sheetFormatPr defaultRowHeight="14.4" x14ac:dyDescent="0.3"/>
  <cols>
    <col min="4" max="4" width="47.88671875" customWidth="1"/>
    <col min="5" max="5" width="20.21875" style="4" customWidth="1"/>
    <col min="6" max="6" width="20.6640625" style="4" customWidth="1"/>
    <col min="7" max="7" width="18.33203125" style="4" bestFit="1" customWidth="1"/>
    <col min="8" max="8" width="20.77734375" style="4" bestFit="1" customWidth="1"/>
    <col min="9" max="9" width="26.6640625" style="4" bestFit="1" customWidth="1"/>
    <col min="10" max="10" width="20.21875" style="4" bestFit="1" customWidth="1"/>
    <col min="11" max="11" width="22.88671875" style="4" bestFit="1" customWidth="1"/>
    <col min="12" max="12" width="21" style="4" bestFit="1" customWidth="1"/>
    <col min="13" max="13" width="18.88671875" style="4" bestFit="1" customWidth="1"/>
    <col min="14" max="14" width="28.44140625" style="4" bestFit="1" customWidth="1"/>
    <col min="15" max="15" width="32.44140625" style="4" customWidth="1"/>
  </cols>
  <sheetData>
    <row r="1" spans="4:15" ht="15.6" x14ac:dyDescent="0.3">
      <c r="D1" s="12" t="s">
        <v>119</v>
      </c>
      <c r="E1" s="13" t="s">
        <v>0</v>
      </c>
      <c r="F1" s="13" t="s">
        <v>9</v>
      </c>
      <c r="G1" s="13" t="s">
        <v>30</v>
      </c>
      <c r="H1" s="13" t="s">
        <v>39</v>
      </c>
      <c r="I1" s="13" t="s">
        <v>107</v>
      </c>
      <c r="J1" s="13" t="s">
        <v>55</v>
      </c>
      <c r="K1" s="13" t="s">
        <v>108</v>
      </c>
      <c r="L1" s="13" t="s">
        <v>78</v>
      </c>
      <c r="M1" s="13" t="s">
        <v>90</v>
      </c>
      <c r="N1" s="13" t="s">
        <v>99</v>
      </c>
      <c r="O1" s="13" t="s">
        <v>102</v>
      </c>
    </row>
    <row r="2" spans="4:15" ht="14.4" customHeight="1" x14ac:dyDescent="0.3">
      <c r="D2" s="7" t="s">
        <v>0</v>
      </c>
      <c r="E2" s="6" t="s">
        <v>109</v>
      </c>
      <c r="F2" s="6" t="s">
        <v>109</v>
      </c>
      <c r="G2" s="6" t="s">
        <v>110</v>
      </c>
      <c r="H2" s="6" t="s">
        <v>109</v>
      </c>
      <c r="I2" s="6" t="s">
        <v>110</v>
      </c>
      <c r="J2" s="6" t="s">
        <v>110</v>
      </c>
      <c r="K2" s="6" t="s">
        <v>109</v>
      </c>
      <c r="L2" s="6" t="s">
        <v>109</v>
      </c>
      <c r="M2" s="6" t="s">
        <v>110</v>
      </c>
      <c r="N2" s="6" t="s">
        <v>110</v>
      </c>
      <c r="O2" s="6" t="s">
        <v>110</v>
      </c>
    </row>
    <row r="3" spans="4:15" ht="14.4" customHeight="1" x14ac:dyDescent="0.3">
      <c r="D3" s="8" t="s">
        <v>11</v>
      </c>
      <c r="E3" s="5" t="s">
        <v>109</v>
      </c>
      <c r="F3" s="5" t="s">
        <v>109</v>
      </c>
      <c r="G3" s="5" t="s">
        <v>110</v>
      </c>
      <c r="H3" s="5" t="s">
        <v>109</v>
      </c>
      <c r="I3" s="5" t="s">
        <v>110</v>
      </c>
      <c r="J3" s="5" t="s">
        <v>110</v>
      </c>
      <c r="K3" s="5" t="s">
        <v>109</v>
      </c>
      <c r="L3" s="5" t="s">
        <v>109</v>
      </c>
      <c r="M3" s="5" t="s">
        <v>110</v>
      </c>
      <c r="N3" s="5" t="s">
        <v>110</v>
      </c>
      <c r="O3" s="5" t="s">
        <v>110</v>
      </c>
    </row>
    <row r="4" spans="4:15" ht="15.6" x14ac:dyDescent="0.3">
      <c r="D4" s="9" t="s">
        <v>1</v>
      </c>
      <c r="E4" s="6" t="s">
        <v>109</v>
      </c>
      <c r="F4" s="6" t="s">
        <v>110</v>
      </c>
      <c r="G4" s="6" t="s">
        <v>110</v>
      </c>
      <c r="H4" s="6" t="s">
        <v>110</v>
      </c>
      <c r="I4" s="6" t="s">
        <v>110</v>
      </c>
      <c r="J4" s="6" t="s">
        <v>110</v>
      </c>
      <c r="K4" s="6" t="s">
        <v>109</v>
      </c>
      <c r="L4" s="6" t="s">
        <v>110</v>
      </c>
      <c r="M4" s="6" t="s">
        <v>110</v>
      </c>
      <c r="N4" s="6" t="s">
        <v>110</v>
      </c>
      <c r="O4" s="6" t="s">
        <v>110</v>
      </c>
    </row>
    <row r="5" spans="4:15" ht="15.6" x14ac:dyDescent="0.3">
      <c r="D5" s="9" t="s">
        <v>111</v>
      </c>
      <c r="E5" s="5" t="s">
        <v>109</v>
      </c>
      <c r="F5" s="5" t="s">
        <v>110</v>
      </c>
      <c r="G5" s="5" t="s">
        <v>110</v>
      </c>
      <c r="H5" s="5" t="s">
        <v>110</v>
      </c>
      <c r="I5" s="5" t="s">
        <v>110</v>
      </c>
      <c r="J5" s="5" t="s">
        <v>110</v>
      </c>
      <c r="K5" s="5" t="s">
        <v>109</v>
      </c>
      <c r="L5" s="5" t="s">
        <v>110</v>
      </c>
      <c r="M5" s="5" t="s">
        <v>110</v>
      </c>
      <c r="N5" s="5" t="s">
        <v>110</v>
      </c>
      <c r="O5" s="5" t="s">
        <v>110</v>
      </c>
    </row>
    <row r="6" spans="4:15" ht="15.6" x14ac:dyDescent="0.3">
      <c r="D6" s="9" t="s">
        <v>2</v>
      </c>
      <c r="E6" s="6" t="s">
        <v>109</v>
      </c>
      <c r="F6" s="15" t="s">
        <v>112</v>
      </c>
      <c r="G6" s="6" t="s">
        <v>110</v>
      </c>
      <c r="H6" s="6" t="s">
        <v>110</v>
      </c>
      <c r="I6" s="6" t="s">
        <v>110</v>
      </c>
      <c r="J6" s="6" t="s">
        <v>110</v>
      </c>
      <c r="K6" s="6" t="s">
        <v>110</v>
      </c>
      <c r="L6" s="6" t="s">
        <v>110</v>
      </c>
      <c r="M6" s="6" t="s">
        <v>110</v>
      </c>
      <c r="N6" s="6" t="s">
        <v>110</v>
      </c>
      <c r="O6" s="6" t="s">
        <v>110</v>
      </c>
    </row>
    <row r="7" spans="4:15" ht="15.6" x14ac:dyDescent="0.3">
      <c r="D7" s="9" t="s">
        <v>3</v>
      </c>
      <c r="E7" s="5" t="s">
        <v>109</v>
      </c>
      <c r="F7" s="5" t="s">
        <v>109</v>
      </c>
      <c r="G7" s="5" t="s">
        <v>110</v>
      </c>
      <c r="H7" s="5" t="s">
        <v>110</v>
      </c>
      <c r="I7" s="5" t="s">
        <v>110</v>
      </c>
      <c r="J7" s="5" t="s">
        <v>110</v>
      </c>
      <c r="K7" s="5" t="s">
        <v>110</v>
      </c>
      <c r="L7" s="5" t="s">
        <v>110</v>
      </c>
      <c r="M7" s="5" t="s">
        <v>110</v>
      </c>
      <c r="N7" s="5" t="s">
        <v>110</v>
      </c>
      <c r="O7" s="5" t="s">
        <v>110</v>
      </c>
    </row>
    <row r="8" spans="4:15" ht="15.6" x14ac:dyDescent="0.3">
      <c r="D8" s="9" t="s">
        <v>4</v>
      </c>
      <c r="E8" s="6" t="s">
        <v>109</v>
      </c>
      <c r="F8" s="6" t="s">
        <v>110</v>
      </c>
      <c r="G8" s="6" t="s">
        <v>110</v>
      </c>
      <c r="H8" s="6" t="s">
        <v>110</v>
      </c>
      <c r="I8" s="6" t="s">
        <v>110</v>
      </c>
      <c r="J8" s="6" t="s">
        <v>110</v>
      </c>
      <c r="K8" s="6" t="s">
        <v>110</v>
      </c>
      <c r="L8" s="6" t="s">
        <v>109</v>
      </c>
      <c r="M8" s="6" t="s">
        <v>110</v>
      </c>
      <c r="N8" s="6" t="s">
        <v>110</v>
      </c>
      <c r="O8" s="6" t="s">
        <v>110</v>
      </c>
    </row>
    <row r="9" spans="4:15" ht="15.6" x14ac:dyDescent="0.3">
      <c r="D9" s="9" t="s">
        <v>5</v>
      </c>
      <c r="E9" s="5" t="s">
        <v>109</v>
      </c>
      <c r="F9" s="5" t="s">
        <v>110</v>
      </c>
      <c r="G9" s="5" t="s">
        <v>110</v>
      </c>
      <c r="H9" s="5" t="s">
        <v>110</v>
      </c>
      <c r="I9" s="5" t="s">
        <v>110</v>
      </c>
      <c r="J9" s="5" t="s">
        <v>110</v>
      </c>
      <c r="K9" s="5" t="s">
        <v>110</v>
      </c>
      <c r="L9" s="15" t="s">
        <v>113</v>
      </c>
      <c r="M9" s="5" t="s">
        <v>110</v>
      </c>
      <c r="N9" s="5" t="s">
        <v>110</v>
      </c>
      <c r="O9" s="5" t="s">
        <v>110</v>
      </c>
    </row>
    <row r="10" spans="4:15" ht="15.6" x14ac:dyDescent="0.3">
      <c r="D10" s="9" t="s">
        <v>6</v>
      </c>
      <c r="E10" s="6" t="s">
        <v>109</v>
      </c>
      <c r="F10" s="6" t="s">
        <v>110</v>
      </c>
      <c r="G10" s="6" t="s">
        <v>110</v>
      </c>
      <c r="H10" s="6" t="s">
        <v>109</v>
      </c>
      <c r="I10" s="6" t="s">
        <v>110</v>
      </c>
      <c r="J10" s="6" t="s">
        <v>110</v>
      </c>
      <c r="K10" s="6" t="s">
        <v>110</v>
      </c>
      <c r="L10" s="6" t="s">
        <v>110</v>
      </c>
      <c r="M10" s="6" t="s">
        <v>110</v>
      </c>
      <c r="N10" s="6" t="s">
        <v>110</v>
      </c>
      <c r="O10" s="6" t="s">
        <v>110</v>
      </c>
    </row>
    <row r="11" spans="4:15" ht="15.6" x14ac:dyDescent="0.3">
      <c r="D11" s="9" t="s">
        <v>7</v>
      </c>
      <c r="E11" s="5" t="s">
        <v>109</v>
      </c>
      <c r="F11" s="5" t="s">
        <v>110</v>
      </c>
      <c r="G11" s="5" t="s">
        <v>110</v>
      </c>
      <c r="H11" s="5" t="s">
        <v>109</v>
      </c>
      <c r="I11" s="5" t="s">
        <v>110</v>
      </c>
      <c r="J11" s="5" t="s">
        <v>110</v>
      </c>
      <c r="K11" s="5" t="s">
        <v>110</v>
      </c>
      <c r="L11" s="5" t="s">
        <v>110</v>
      </c>
      <c r="M11" s="5" t="s">
        <v>110</v>
      </c>
      <c r="N11" s="5" t="s">
        <v>110</v>
      </c>
      <c r="O11" s="5" t="s">
        <v>110</v>
      </c>
    </row>
    <row r="12" spans="4:15" ht="15.6" x14ac:dyDescent="0.3">
      <c r="D12" s="9" t="s">
        <v>8</v>
      </c>
      <c r="E12" s="6" t="s">
        <v>109</v>
      </c>
      <c r="F12" s="6" t="s">
        <v>110</v>
      </c>
      <c r="G12" s="6" t="s">
        <v>110</v>
      </c>
      <c r="H12" s="6" t="s">
        <v>109</v>
      </c>
      <c r="I12" s="6" t="s">
        <v>110</v>
      </c>
      <c r="J12" s="6" t="s">
        <v>110</v>
      </c>
      <c r="K12" s="6" t="s">
        <v>110</v>
      </c>
      <c r="L12" s="6" t="s">
        <v>110</v>
      </c>
      <c r="M12" s="6" t="s">
        <v>110</v>
      </c>
      <c r="N12" s="6" t="s">
        <v>110</v>
      </c>
      <c r="O12" s="6" t="s">
        <v>110</v>
      </c>
    </row>
    <row r="13" spans="4:15" ht="15.6" x14ac:dyDescent="0.3">
      <c r="D13" s="10" t="s">
        <v>9</v>
      </c>
      <c r="E13" s="5" t="s">
        <v>110</v>
      </c>
      <c r="F13" s="5" t="s">
        <v>109</v>
      </c>
      <c r="G13" s="5" t="s">
        <v>110</v>
      </c>
      <c r="H13" s="5" t="s">
        <v>109</v>
      </c>
      <c r="I13" s="5" t="s">
        <v>110</v>
      </c>
      <c r="J13" s="5" t="s">
        <v>110</v>
      </c>
      <c r="K13" s="5" t="s">
        <v>110</v>
      </c>
      <c r="L13" s="5" t="s">
        <v>110</v>
      </c>
      <c r="M13" s="5" t="s">
        <v>110</v>
      </c>
      <c r="N13" s="5" t="s">
        <v>110</v>
      </c>
      <c r="O13" s="5" t="s">
        <v>110</v>
      </c>
    </row>
    <row r="14" spans="4:15" ht="15.6" x14ac:dyDescent="0.3">
      <c r="D14" s="11" t="s">
        <v>10</v>
      </c>
      <c r="E14" s="6" t="s">
        <v>110</v>
      </c>
      <c r="F14" s="6" t="s">
        <v>109</v>
      </c>
      <c r="G14" s="6" t="s">
        <v>110</v>
      </c>
      <c r="H14" s="6" t="s">
        <v>110</v>
      </c>
      <c r="I14" s="6" t="s">
        <v>110</v>
      </c>
      <c r="J14" s="6" t="s">
        <v>110</v>
      </c>
      <c r="K14" s="6" t="s">
        <v>110</v>
      </c>
      <c r="L14" s="6" t="s">
        <v>110</v>
      </c>
      <c r="M14" s="6" t="s">
        <v>110</v>
      </c>
      <c r="N14" s="6" t="s">
        <v>110</v>
      </c>
      <c r="O14" s="6" t="s">
        <v>110</v>
      </c>
    </row>
    <row r="15" spans="4:15" ht="15.6" x14ac:dyDescent="0.3">
      <c r="D15" s="9" t="s">
        <v>12</v>
      </c>
      <c r="E15" s="5" t="s">
        <v>110</v>
      </c>
      <c r="F15" s="5" t="s">
        <v>109</v>
      </c>
      <c r="G15" s="5" t="s">
        <v>110</v>
      </c>
      <c r="H15" s="5" t="s">
        <v>110</v>
      </c>
      <c r="I15" s="5" t="s">
        <v>110</v>
      </c>
      <c r="J15" s="5" t="s">
        <v>110</v>
      </c>
      <c r="K15" s="5" t="s">
        <v>110</v>
      </c>
      <c r="L15" s="5" t="s">
        <v>110</v>
      </c>
      <c r="M15" s="5" t="s">
        <v>110</v>
      </c>
      <c r="N15" s="5" t="s">
        <v>110</v>
      </c>
      <c r="O15" s="5" t="s">
        <v>110</v>
      </c>
    </row>
    <row r="16" spans="4:15" ht="15.6" x14ac:dyDescent="0.3">
      <c r="D16" s="11" t="s">
        <v>13</v>
      </c>
      <c r="E16" s="6" t="s">
        <v>110</v>
      </c>
      <c r="F16" s="6" t="s">
        <v>109</v>
      </c>
      <c r="G16" s="6" t="s">
        <v>110</v>
      </c>
      <c r="H16" s="6" t="s">
        <v>110</v>
      </c>
      <c r="I16" s="6" t="s">
        <v>110</v>
      </c>
      <c r="J16" s="6" t="s">
        <v>110</v>
      </c>
      <c r="K16" s="6" t="s">
        <v>110</v>
      </c>
      <c r="L16" s="6" t="s">
        <v>110</v>
      </c>
      <c r="M16" s="6" t="s">
        <v>110</v>
      </c>
      <c r="N16" s="6" t="s">
        <v>110</v>
      </c>
      <c r="O16" s="6" t="s">
        <v>110</v>
      </c>
    </row>
    <row r="17" spans="4:15" ht="15.6" x14ac:dyDescent="0.3">
      <c r="D17" s="9" t="s">
        <v>14</v>
      </c>
      <c r="E17" s="5" t="s">
        <v>110</v>
      </c>
      <c r="F17" s="5" t="s">
        <v>109</v>
      </c>
      <c r="G17" s="5" t="s">
        <v>110</v>
      </c>
      <c r="H17" s="5" t="s">
        <v>110</v>
      </c>
      <c r="I17" s="5" t="s">
        <v>110</v>
      </c>
      <c r="J17" s="5" t="s">
        <v>110</v>
      </c>
      <c r="K17" s="5" t="s">
        <v>110</v>
      </c>
      <c r="L17" s="5" t="s">
        <v>110</v>
      </c>
      <c r="M17" s="5" t="s">
        <v>110</v>
      </c>
      <c r="N17" s="5" t="s">
        <v>110</v>
      </c>
      <c r="O17" s="5" t="s">
        <v>110</v>
      </c>
    </row>
    <row r="18" spans="4:15" ht="15.6" x14ac:dyDescent="0.3">
      <c r="D18" s="11" t="s">
        <v>15</v>
      </c>
      <c r="E18" s="6" t="s">
        <v>110</v>
      </c>
      <c r="F18" s="6" t="s">
        <v>109</v>
      </c>
      <c r="G18" s="6" t="s">
        <v>110</v>
      </c>
      <c r="H18" s="6" t="s">
        <v>110</v>
      </c>
      <c r="I18" s="6" t="s">
        <v>110</v>
      </c>
      <c r="J18" s="6" t="s">
        <v>110</v>
      </c>
      <c r="K18" s="6" t="s">
        <v>110</v>
      </c>
      <c r="L18" s="6" t="s">
        <v>110</v>
      </c>
      <c r="M18" s="6" t="s">
        <v>110</v>
      </c>
      <c r="N18" s="6" t="s">
        <v>110</v>
      </c>
      <c r="O18" s="6" t="s">
        <v>110</v>
      </c>
    </row>
    <row r="19" spans="4:15" ht="15.6" x14ac:dyDescent="0.3">
      <c r="D19" s="9" t="s">
        <v>16</v>
      </c>
      <c r="E19" s="5" t="s">
        <v>110</v>
      </c>
      <c r="F19" s="5" t="s">
        <v>109</v>
      </c>
      <c r="G19" s="5" t="s">
        <v>110</v>
      </c>
      <c r="H19" s="5" t="s">
        <v>110</v>
      </c>
      <c r="I19" s="5" t="s">
        <v>110</v>
      </c>
      <c r="J19" s="5" t="s">
        <v>110</v>
      </c>
      <c r="K19" s="5" t="s">
        <v>110</v>
      </c>
      <c r="L19" s="5" t="s">
        <v>110</v>
      </c>
      <c r="M19" s="5" t="s">
        <v>110</v>
      </c>
      <c r="N19" s="5" t="s">
        <v>110</v>
      </c>
      <c r="O19" s="5" t="s">
        <v>110</v>
      </c>
    </row>
    <row r="20" spans="4:15" ht="15.6" x14ac:dyDescent="0.3">
      <c r="D20" s="9" t="s">
        <v>17</v>
      </c>
      <c r="E20" s="6" t="s">
        <v>110</v>
      </c>
      <c r="F20" s="6" t="s">
        <v>109</v>
      </c>
      <c r="G20" s="6" t="s">
        <v>110</v>
      </c>
      <c r="H20" s="6" t="s">
        <v>110</v>
      </c>
      <c r="I20" s="6" t="s">
        <v>110</v>
      </c>
      <c r="J20" s="6" t="s">
        <v>110</v>
      </c>
      <c r="K20" s="6" t="s">
        <v>110</v>
      </c>
      <c r="L20" s="6" t="s">
        <v>110</v>
      </c>
      <c r="M20" s="6" t="s">
        <v>110</v>
      </c>
      <c r="N20" s="6" t="s">
        <v>110</v>
      </c>
      <c r="O20" s="6" t="s">
        <v>110</v>
      </c>
    </row>
    <row r="21" spans="4:15" ht="15.6" x14ac:dyDescent="0.3">
      <c r="D21" s="9" t="s">
        <v>18</v>
      </c>
      <c r="E21" s="5" t="s">
        <v>110</v>
      </c>
      <c r="F21" s="5" t="s">
        <v>109</v>
      </c>
      <c r="G21" s="5" t="s">
        <v>110</v>
      </c>
      <c r="H21" s="5" t="s">
        <v>110</v>
      </c>
      <c r="I21" s="5" t="s">
        <v>110</v>
      </c>
      <c r="J21" s="5" t="s">
        <v>110</v>
      </c>
      <c r="K21" s="5" t="s">
        <v>110</v>
      </c>
      <c r="L21" s="5" t="s">
        <v>110</v>
      </c>
      <c r="M21" s="5" t="s">
        <v>110</v>
      </c>
      <c r="N21" s="5" t="s">
        <v>110</v>
      </c>
      <c r="O21" s="5" t="s">
        <v>110</v>
      </c>
    </row>
    <row r="22" spans="4:15" ht="15.6" x14ac:dyDescent="0.3">
      <c r="D22" s="9" t="s">
        <v>19</v>
      </c>
      <c r="E22" s="6" t="s">
        <v>110</v>
      </c>
      <c r="F22" s="6" t="s">
        <v>109</v>
      </c>
      <c r="G22" s="6" t="s">
        <v>110</v>
      </c>
      <c r="H22" s="6" t="s">
        <v>110</v>
      </c>
      <c r="I22" s="6" t="s">
        <v>110</v>
      </c>
      <c r="J22" s="6" t="s">
        <v>110</v>
      </c>
      <c r="K22" s="6" t="s">
        <v>110</v>
      </c>
      <c r="L22" s="6" t="s">
        <v>110</v>
      </c>
      <c r="M22" s="6" t="s">
        <v>110</v>
      </c>
      <c r="N22" s="6" t="s">
        <v>110</v>
      </c>
      <c r="O22" s="6" t="s">
        <v>110</v>
      </c>
    </row>
    <row r="23" spans="4:15" ht="15.6" x14ac:dyDescent="0.3">
      <c r="D23" s="9" t="s">
        <v>20</v>
      </c>
      <c r="E23" s="5" t="s">
        <v>110</v>
      </c>
      <c r="F23" s="5" t="s">
        <v>109</v>
      </c>
      <c r="G23" s="5" t="s">
        <v>110</v>
      </c>
      <c r="H23" s="5" t="s">
        <v>110</v>
      </c>
      <c r="I23" s="5" t="s">
        <v>110</v>
      </c>
      <c r="J23" s="5" t="s">
        <v>110</v>
      </c>
      <c r="K23" s="5" t="s">
        <v>110</v>
      </c>
      <c r="L23" s="5" t="s">
        <v>110</v>
      </c>
      <c r="M23" s="5" t="s">
        <v>110</v>
      </c>
      <c r="N23" s="5" t="s">
        <v>110</v>
      </c>
      <c r="O23" s="5" t="s">
        <v>110</v>
      </c>
    </row>
    <row r="24" spans="4:15" ht="15.6" x14ac:dyDescent="0.3">
      <c r="D24" s="9" t="s">
        <v>21</v>
      </c>
      <c r="E24" s="6" t="s">
        <v>110</v>
      </c>
      <c r="F24" s="6" t="s">
        <v>109</v>
      </c>
      <c r="G24" s="6" t="s">
        <v>110</v>
      </c>
      <c r="H24" s="6" t="s">
        <v>110</v>
      </c>
      <c r="I24" s="6" t="s">
        <v>110</v>
      </c>
      <c r="J24" s="6" t="s">
        <v>110</v>
      </c>
      <c r="K24" s="6" t="s">
        <v>110</v>
      </c>
      <c r="L24" s="6" t="s">
        <v>110</v>
      </c>
      <c r="M24" s="6" t="s">
        <v>110</v>
      </c>
      <c r="N24" s="6" t="s">
        <v>110</v>
      </c>
      <c r="O24" s="6" t="s">
        <v>110</v>
      </c>
    </row>
    <row r="25" spans="4:15" ht="15.6" x14ac:dyDescent="0.3">
      <c r="D25" s="11" t="s">
        <v>22</v>
      </c>
      <c r="E25" s="5" t="s">
        <v>110</v>
      </c>
      <c r="F25" s="5" t="s">
        <v>109</v>
      </c>
      <c r="G25" s="5" t="s">
        <v>110</v>
      </c>
      <c r="H25" s="5" t="s">
        <v>110</v>
      </c>
      <c r="I25" s="5" t="s">
        <v>110</v>
      </c>
      <c r="J25" s="5" t="s">
        <v>110</v>
      </c>
      <c r="K25" s="5" t="s">
        <v>110</v>
      </c>
      <c r="L25" s="5" t="s">
        <v>110</v>
      </c>
      <c r="M25" s="5" t="s">
        <v>110</v>
      </c>
      <c r="N25" s="5" t="s">
        <v>110</v>
      </c>
      <c r="O25" s="5" t="s">
        <v>110</v>
      </c>
    </row>
    <row r="26" spans="4:15" ht="15.6" x14ac:dyDescent="0.3">
      <c r="D26" s="9" t="s">
        <v>23</v>
      </c>
      <c r="E26" s="6" t="s">
        <v>110</v>
      </c>
      <c r="F26" s="6" t="s">
        <v>109</v>
      </c>
      <c r="G26" s="6" t="s">
        <v>110</v>
      </c>
      <c r="H26" s="6" t="s">
        <v>110</v>
      </c>
      <c r="I26" s="6" t="s">
        <v>110</v>
      </c>
      <c r="J26" s="6" t="s">
        <v>110</v>
      </c>
      <c r="K26" s="6" t="s">
        <v>110</v>
      </c>
      <c r="L26" s="6" t="s">
        <v>110</v>
      </c>
      <c r="M26" s="6" t="s">
        <v>110</v>
      </c>
      <c r="N26" s="6" t="s">
        <v>110</v>
      </c>
      <c r="O26" s="6" t="s">
        <v>110</v>
      </c>
    </row>
    <row r="27" spans="4:15" ht="15.6" x14ac:dyDescent="0.3">
      <c r="D27" s="9" t="s">
        <v>24</v>
      </c>
      <c r="E27" s="5" t="s">
        <v>110</v>
      </c>
      <c r="F27" s="5" t="s">
        <v>109</v>
      </c>
      <c r="G27" s="5" t="s">
        <v>110</v>
      </c>
      <c r="H27" s="5" t="s">
        <v>110</v>
      </c>
      <c r="I27" s="5" t="s">
        <v>110</v>
      </c>
      <c r="J27" s="5" t="s">
        <v>110</v>
      </c>
      <c r="K27" s="5" t="s">
        <v>110</v>
      </c>
      <c r="L27" s="5" t="s">
        <v>110</v>
      </c>
      <c r="M27" s="5" t="s">
        <v>110</v>
      </c>
      <c r="N27" s="5" t="s">
        <v>110</v>
      </c>
      <c r="O27" s="5" t="s">
        <v>110</v>
      </c>
    </row>
    <row r="28" spans="4:15" ht="15.6" x14ac:dyDescent="0.3">
      <c r="D28" s="9" t="s">
        <v>25</v>
      </c>
      <c r="E28" s="6" t="s">
        <v>110</v>
      </c>
      <c r="F28" s="6" t="s">
        <v>109</v>
      </c>
      <c r="G28" s="6" t="s">
        <v>110</v>
      </c>
      <c r="H28" s="6" t="s">
        <v>110</v>
      </c>
      <c r="I28" s="6" t="s">
        <v>110</v>
      </c>
      <c r="J28" s="6" t="s">
        <v>110</v>
      </c>
      <c r="K28" s="6" t="s">
        <v>110</v>
      </c>
      <c r="L28" s="6" t="s">
        <v>110</v>
      </c>
      <c r="M28" s="6" t="s">
        <v>110</v>
      </c>
      <c r="N28" s="6" t="s">
        <v>110</v>
      </c>
      <c r="O28" s="6" t="s">
        <v>110</v>
      </c>
    </row>
    <row r="29" spans="4:15" ht="15.6" x14ac:dyDescent="0.3">
      <c r="D29" s="9" t="s">
        <v>26</v>
      </c>
      <c r="E29" s="5" t="s">
        <v>110</v>
      </c>
      <c r="F29" s="5" t="s">
        <v>109</v>
      </c>
      <c r="G29" s="5" t="s">
        <v>110</v>
      </c>
      <c r="H29" s="5" t="s">
        <v>110</v>
      </c>
      <c r="I29" s="5" t="s">
        <v>110</v>
      </c>
      <c r="J29" s="5" t="s">
        <v>110</v>
      </c>
      <c r="K29" s="5" t="s">
        <v>110</v>
      </c>
      <c r="L29" s="5" t="s">
        <v>110</v>
      </c>
      <c r="M29" s="5" t="s">
        <v>110</v>
      </c>
      <c r="N29" s="5" t="s">
        <v>110</v>
      </c>
      <c r="O29" s="5" t="s">
        <v>110</v>
      </c>
    </row>
    <row r="30" spans="4:15" ht="15.6" x14ac:dyDescent="0.3">
      <c r="D30" s="11" t="s">
        <v>27</v>
      </c>
      <c r="E30" s="6" t="s">
        <v>110</v>
      </c>
      <c r="F30" s="6" t="s">
        <v>110</v>
      </c>
      <c r="G30" s="6" t="s">
        <v>110</v>
      </c>
      <c r="H30" s="6" t="s">
        <v>109</v>
      </c>
      <c r="I30" s="6" t="s">
        <v>110</v>
      </c>
      <c r="J30" s="6" t="s">
        <v>110</v>
      </c>
      <c r="K30" s="6" t="s">
        <v>110</v>
      </c>
      <c r="L30" s="6" t="s">
        <v>110</v>
      </c>
      <c r="M30" s="6" t="s">
        <v>110</v>
      </c>
      <c r="N30" s="6" t="s">
        <v>110</v>
      </c>
      <c r="O30" s="6" t="s">
        <v>110</v>
      </c>
    </row>
    <row r="31" spans="4:15" ht="15.6" x14ac:dyDescent="0.3">
      <c r="D31" s="9" t="s">
        <v>28</v>
      </c>
      <c r="E31" s="5" t="s">
        <v>110</v>
      </c>
      <c r="F31" s="5" t="s">
        <v>110</v>
      </c>
      <c r="G31" s="5" t="s">
        <v>110</v>
      </c>
      <c r="H31" s="5" t="s">
        <v>109</v>
      </c>
      <c r="I31" s="5" t="s">
        <v>110</v>
      </c>
      <c r="J31" s="5" t="s">
        <v>110</v>
      </c>
      <c r="K31" s="5" t="s">
        <v>110</v>
      </c>
      <c r="L31" s="5" t="s">
        <v>110</v>
      </c>
      <c r="M31" s="5" t="s">
        <v>110</v>
      </c>
      <c r="N31" s="5" t="s">
        <v>110</v>
      </c>
      <c r="O31" s="5" t="s">
        <v>110</v>
      </c>
    </row>
    <row r="32" spans="4:15" ht="15.6" x14ac:dyDescent="0.3">
      <c r="D32" s="9" t="s">
        <v>29</v>
      </c>
      <c r="E32" s="6" t="s">
        <v>110</v>
      </c>
      <c r="F32" s="6" t="s">
        <v>110</v>
      </c>
      <c r="G32" s="6" t="s">
        <v>110</v>
      </c>
      <c r="H32" s="6" t="s">
        <v>109</v>
      </c>
      <c r="I32" s="6" t="s">
        <v>110</v>
      </c>
      <c r="J32" s="6" t="s">
        <v>110</v>
      </c>
      <c r="K32" s="6" t="s">
        <v>110</v>
      </c>
      <c r="L32" s="6" t="s">
        <v>110</v>
      </c>
      <c r="M32" s="6" t="s">
        <v>110</v>
      </c>
      <c r="N32" s="6" t="s">
        <v>110</v>
      </c>
      <c r="O32" s="6" t="s">
        <v>110</v>
      </c>
    </row>
    <row r="33" spans="4:15" ht="15.6" x14ac:dyDescent="0.3">
      <c r="D33" s="10" t="s">
        <v>30</v>
      </c>
      <c r="E33" s="5" t="s">
        <v>110</v>
      </c>
      <c r="F33" s="5" t="s">
        <v>110</v>
      </c>
      <c r="G33" s="5" t="s">
        <v>110</v>
      </c>
      <c r="H33" s="5" t="s">
        <v>109</v>
      </c>
      <c r="I33" s="5" t="s">
        <v>110</v>
      </c>
      <c r="J33" s="5" t="s">
        <v>110</v>
      </c>
      <c r="K33" s="5" t="s">
        <v>110</v>
      </c>
      <c r="L33" s="5" t="s">
        <v>110</v>
      </c>
      <c r="M33" s="5" t="s">
        <v>110</v>
      </c>
      <c r="N33" s="5" t="s">
        <v>110</v>
      </c>
      <c r="O33" s="5" t="s">
        <v>109</v>
      </c>
    </row>
    <row r="34" spans="4:15" ht="15.6" x14ac:dyDescent="0.3">
      <c r="D34" s="8" t="s">
        <v>31</v>
      </c>
      <c r="E34" s="6" t="s">
        <v>110</v>
      </c>
      <c r="F34" s="6" t="s">
        <v>110</v>
      </c>
      <c r="G34" s="6" t="s">
        <v>110</v>
      </c>
      <c r="H34" s="6" t="s">
        <v>110</v>
      </c>
      <c r="I34" s="6" t="s">
        <v>110</v>
      </c>
      <c r="J34" s="6" t="s">
        <v>110</v>
      </c>
      <c r="K34" s="6" t="s">
        <v>110</v>
      </c>
      <c r="L34" s="6" t="s">
        <v>110</v>
      </c>
      <c r="M34" s="6" t="s">
        <v>110</v>
      </c>
      <c r="N34" s="6" t="s">
        <v>110</v>
      </c>
      <c r="O34" s="6" t="s">
        <v>110</v>
      </c>
    </row>
    <row r="35" spans="4:15" ht="15.6" x14ac:dyDescent="0.3">
      <c r="D35" s="9" t="s">
        <v>32</v>
      </c>
      <c r="E35" s="5" t="s">
        <v>110</v>
      </c>
      <c r="F35" s="5" t="s">
        <v>110</v>
      </c>
      <c r="G35" s="5" t="s">
        <v>110</v>
      </c>
      <c r="H35" s="5" t="s">
        <v>110</v>
      </c>
      <c r="I35" s="5" t="s">
        <v>110</v>
      </c>
      <c r="J35" s="5" t="s">
        <v>110</v>
      </c>
      <c r="K35" s="5" t="s">
        <v>110</v>
      </c>
      <c r="L35" s="5" t="s">
        <v>110</v>
      </c>
      <c r="M35" s="5" t="s">
        <v>110</v>
      </c>
      <c r="N35" s="5" t="s">
        <v>110</v>
      </c>
      <c r="O35" s="5" t="s">
        <v>110</v>
      </c>
    </row>
    <row r="36" spans="4:15" ht="15.6" x14ac:dyDescent="0.3">
      <c r="D36" s="9" t="s">
        <v>33</v>
      </c>
      <c r="E36" s="6" t="s">
        <v>110</v>
      </c>
      <c r="F36" s="6" t="s">
        <v>110</v>
      </c>
      <c r="G36" s="6" t="s">
        <v>110</v>
      </c>
      <c r="H36" s="6" t="s">
        <v>110</v>
      </c>
      <c r="I36" s="6" t="s">
        <v>110</v>
      </c>
      <c r="J36" s="6" t="s">
        <v>110</v>
      </c>
      <c r="K36" s="6" t="s">
        <v>110</v>
      </c>
      <c r="L36" s="6" t="s">
        <v>110</v>
      </c>
      <c r="M36" s="6" t="s">
        <v>110</v>
      </c>
      <c r="N36" s="6" t="s">
        <v>110</v>
      </c>
      <c r="O36" s="6" t="s">
        <v>110</v>
      </c>
    </row>
    <row r="37" spans="4:15" ht="15.6" x14ac:dyDescent="0.3">
      <c r="D37" s="9" t="s">
        <v>34</v>
      </c>
      <c r="E37" s="5" t="s">
        <v>110</v>
      </c>
      <c r="F37" s="5" t="s">
        <v>110</v>
      </c>
      <c r="G37" s="5" t="s">
        <v>110</v>
      </c>
      <c r="H37" s="5" t="s">
        <v>110</v>
      </c>
      <c r="I37" s="5" t="s">
        <v>110</v>
      </c>
      <c r="J37" s="5" t="s">
        <v>110</v>
      </c>
      <c r="K37" s="5" t="s">
        <v>110</v>
      </c>
      <c r="L37" s="5" t="s">
        <v>110</v>
      </c>
      <c r="M37" s="5" t="s">
        <v>110</v>
      </c>
      <c r="N37" s="5" t="s">
        <v>110</v>
      </c>
      <c r="O37" s="5" t="s">
        <v>110</v>
      </c>
    </row>
    <row r="38" spans="4:15" ht="15.6" x14ac:dyDescent="0.3">
      <c r="D38" s="8" t="s">
        <v>35</v>
      </c>
      <c r="E38" s="6" t="s">
        <v>110</v>
      </c>
      <c r="F38" s="6" t="s">
        <v>110</v>
      </c>
      <c r="G38" s="6" t="s">
        <v>110</v>
      </c>
      <c r="H38" s="6" t="s">
        <v>109</v>
      </c>
      <c r="I38" s="6" t="s">
        <v>110</v>
      </c>
      <c r="J38" s="6" t="s">
        <v>110</v>
      </c>
      <c r="K38" s="6" t="s">
        <v>110</v>
      </c>
      <c r="L38" s="6" t="s">
        <v>110</v>
      </c>
      <c r="M38" s="6" t="s">
        <v>110</v>
      </c>
      <c r="N38" s="6" t="s">
        <v>110</v>
      </c>
      <c r="O38" s="6" t="s">
        <v>109</v>
      </c>
    </row>
    <row r="39" spans="4:15" ht="15.6" x14ac:dyDescent="0.3">
      <c r="D39" s="9" t="s">
        <v>34</v>
      </c>
      <c r="E39" s="5" t="s">
        <v>110</v>
      </c>
      <c r="F39" s="5" t="s">
        <v>110</v>
      </c>
      <c r="G39" s="5" t="s">
        <v>110</v>
      </c>
      <c r="H39" s="5" t="s">
        <v>109</v>
      </c>
      <c r="I39" s="5" t="s">
        <v>110</v>
      </c>
      <c r="J39" s="5" t="s">
        <v>110</v>
      </c>
      <c r="K39" s="5" t="s">
        <v>110</v>
      </c>
      <c r="L39" s="5" t="s">
        <v>110</v>
      </c>
      <c r="M39" s="5" t="s">
        <v>110</v>
      </c>
      <c r="N39" s="5" t="s">
        <v>110</v>
      </c>
      <c r="O39" s="5" t="s">
        <v>109</v>
      </c>
    </row>
    <row r="40" spans="4:15" ht="15.6" x14ac:dyDescent="0.3">
      <c r="D40" s="9" t="s">
        <v>32</v>
      </c>
      <c r="E40" s="6" t="s">
        <v>110</v>
      </c>
      <c r="F40" s="6" t="s">
        <v>110</v>
      </c>
      <c r="G40" s="6" t="s">
        <v>110</v>
      </c>
      <c r="H40" s="6" t="s">
        <v>109</v>
      </c>
      <c r="I40" s="6" t="s">
        <v>110</v>
      </c>
      <c r="J40" s="6" t="s">
        <v>110</v>
      </c>
      <c r="K40" s="6" t="s">
        <v>110</v>
      </c>
      <c r="L40" s="6" t="s">
        <v>110</v>
      </c>
      <c r="M40" s="6" t="s">
        <v>110</v>
      </c>
      <c r="N40" s="6" t="s">
        <v>110</v>
      </c>
      <c r="O40" s="6" t="s">
        <v>109</v>
      </c>
    </row>
    <row r="41" spans="4:15" ht="15.6" x14ac:dyDescent="0.3">
      <c r="D41" s="9" t="s">
        <v>33</v>
      </c>
      <c r="E41" s="5" t="s">
        <v>110</v>
      </c>
      <c r="F41" s="5" t="s">
        <v>110</v>
      </c>
      <c r="G41" s="5" t="s">
        <v>110</v>
      </c>
      <c r="H41" s="5" t="s">
        <v>109</v>
      </c>
      <c r="I41" s="5" t="s">
        <v>110</v>
      </c>
      <c r="J41" s="5" t="s">
        <v>110</v>
      </c>
      <c r="K41" s="5" t="s">
        <v>110</v>
      </c>
      <c r="L41" s="5" t="s">
        <v>110</v>
      </c>
      <c r="M41" s="5" t="s">
        <v>110</v>
      </c>
      <c r="N41" s="5" t="s">
        <v>110</v>
      </c>
      <c r="O41" s="5" t="s">
        <v>109</v>
      </c>
    </row>
    <row r="42" spans="4:15" ht="15.6" x14ac:dyDescent="0.3">
      <c r="D42" s="8" t="s">
        <v>36</v>
      </c>
      <c r="E42" s="6" t="s">
        <v>110</v>
      </c>
      <c r="F42" s="6" t="s">
        <v>110</v>
      </c>
      <c r="G42" s="6" t="s">
        <v>110</v>
      </c>
      <c r="H42" s="6" t="s">
        <v>110</v>
      </c>
      <c r="I42" s="6" t="s">
        <v>110</v>
      </c>
      <c r="J42" s="6" t="s">
        <v>110</v>
      </c>
      <c r="K42" s="6" t="s">
        <v>110</v>
      </c>
      <c r="L42" s="6" t="s">
        <v>110</v>
      </c>
      <c r="M42" s="6" t="s">
        <v>110</v>
      </c>
      <c r="N42" s="6" t="s">
        <v>110</v>
      </c>
      <c r="O42" s="6" t="s">
        <v>110</v>
      </c>
    </row>
    <row r="43" spans="4:15" ht="15.6" x14ac:dyDescent="0.3">
      <c r="D43" s="9" t="s">
        <v>34</v>
      </c>
      <c r="E43" s="5" t="s">
        <v>110</v>
      </c>
      <c r="F43" s="5" t="s">
        <v>110</v>
      </c>
      <c r="G43" s="5" t="s">
        <v>110</v>
      </c>
      <c r="H43" s="5" t="s">
        <v>110</v>
      </c>
      <c r="I43" s="5" t="s">
        <v>110</v>
      </c>
      <c r="J43" s="5" t="s">
        <v>110</v>
      </c>
      <c r="K43" s="5" t="s">
        <v>110</v>
      </c>
      <c r="L43" s="5" t="s">
        <v>110</v>
      </c>
      <c r="M43" s="5" t="s">
        <v>110</v>
      </c>
      <c r="N43" s="5" t="s">
        <v>110</v>
      </c>
      <c r="O43" s="5" t="s">
        <v>110</v>
      </c>
    </row>
    <row r="44" spans="4:15" ht="15.6" x14ac:dyDescent="0.3">
      <c r="D44" s="9" t="s">
        <v>32</v>
      </c>
      <c r="E44" s="6" t="s">
        <v>110</v>
      </c>
      <c r="F44" s="6" t="s">
        <v>110</v>
      </c>
      <c r="G44" s="6" t="s">
        <v>110</v>
      </c>
      <c r="H44" s="6" t="s">
        <v>110</v>
      </c>
      <c r="I44" s="6" t="s">
        <v>110</v>
      </c>
      <c r="J44" s="6" t="s">
        <v>110</v>
      </c>
      <c r="K44" s="6" t="s">
        <v>110</v>
      </c>
      <c r="L44" s="6" t="s">
        <v>110</v>
      </c>
      <c r="M44" s="6" t="s">
        <v>110</v>
      </c>
      <c r="N44" s="6" t="s">
        <v>110</v>
      </c>
      <c r="O44" s="6" t="s">
        <v>110</v>
      </c>
    </row>
    <row r="45" spans="4:15" ht="15.6" x14ac:dyDescent="0.3">
      <c r="D45" s="9" t="s">
        <v>33</v>
      </c>
      <c r="E45" s="5" t="s">
        <v>110</v>
      </c>
      <c r="F45" s="5" t="s">
        <v>110</v>
      </c>
      <c r="G45" s="5" t="s">
        <v>110</v>
      </c>
      <c r="H45" s="5" t="s">
        <v>110</v>
      </c>
      <c r="I45" s="5" t="s">
        <v>110</v>
      </c>
      <c r="J45" s="5" t="s">
        <v>110</v>
      </c>
      <c r="K45" s="5" t="s">
        <v>110</v>
      </c>
      <c r="L45" s="5" t="s">
        <v>110</v>
      </c>
      <c r="M45" s="5" t="s">
        <v>110</v>
      </c>
      <c r="N45" s="5" t="s">
        <v>110</v>
      </c>
      <c r="O45" s="5" t="s">
        <v>110</v>
      </c>
    </row>
    <row r="46" spans="4:15" ht="15.6" x14ac:dyDescent="0.3">
      <c r="D46" s="8" t="s">
        <v>37</v>
      </c>
      <c r="E46" s="6" t="s">
        <v>110</v>
      </c>
      <c r="F46" s="6" t="s">
        <v>110</v>
      </c>
      <c r="G46" s="6" t="s">
        <v>110</v>
      </c>
      <c r="H46" s="6" t="s">
        <v>109</v>
      </c>
      <c r="I46" s="6" t="s">
        <v>110</v>
      </c>
      <c r="J46" s="6" t="s">
        <v>110</v>
      </c>
      <c r="K46" s="6" t="s">
        <v>110</v>
      </c>
      <c r="L46" s="6" t="s">
        <v>110</v>
      </c>
      <c r="M46" s="6" t="s">
        <v>110</v>
      </c>
      <c r="N46" s="6" t="s">
        <v>110</v>
      </c>
      <c r="O46" s="6" t="s">
        <v>110</v>
      </c>
    </row>
    <row r="47" spans="4:15" ht="15.6" x14ac:dyDescent="0.3">
      <c r="D47" s="9" t="s">
        <v>38</v>
      </c>
      <c r="E47" s="5" t="s">
        <v>110</v>
      </c>
      <c r="F47" s="5" t="s">
        <v>110</v>
      </c>
      <c r="G47" s="5" t="s">
        <v>110</v>
      </c>
      <c r="H47" s="5" t="s">
        <v>109</v>
      </c>
      <c r="I47" s="5" t="s">
        <v>110</v>
      </c>
      <c r="J47" s="5" t="s">
        <v>110</v>
      </c>
      <c r="K47" s="5" t="s">
        <v>110</v>
      </c>
      <c r="L47" s="5" t="s">
        <v>110</v>
      </c>
      <c r="M47" s="5" t="s">
        <v>110</v>
      </c>
      <c r="N47" s="5" t="s">
        <v>110</v>
      </c>
      <c r="O47" s="5" t="s">
        <v>110</v>
      </c>
    </row>
    <row r="48" spans="4:15" ht="15.6" x14ac:dyDescent="0.3">
      <c r="D48" s="10" t="s">
        <v>39</v>
      </c>
      <c r="E48" s="6" t="s">
        <v>110</v>
      </c>
      <c r="F48" s="6" t="s">
        <v>110</v>
      </c>
      <c r="G48" s="6" t="s">
        <v>110</v>
      </c>
      <c r="H48" s="6" t="s">
        <v>109</v>
      </c>
      <c r="I48" s="6" t="s">
        <v>109</v>
      </c>
      <c r="J48" s="6" t="s">
        <v>110</v>
      </c>
      <c r="K48" s="6" t="s">
        <v>110</v>
      </c>
      <c r="L48" s="6" t="s">
        <v>110</v>
      </c>
      <c r="M48" s="6" t="s">
        <v>110</v>
      </c>
      <c r="N48" s="6" t="s">
        <v>109</v>
      </c>
      <c r="O48" s="6" t="s">
        <v>109</v>
      </c>
    </row>
    <row r="49" spans="4:15" ht="15.6" x14ac:dyDescent="0.3">
      <c r="D49" s="8" t="s">
        <v>40</v>
      </c>
      <c r="E49" s="5" t="s">
        <v>110</v>
      </c>
      <c r="F49" s="5" t="s">
        <v>110</v>
      </c>
      <c r="G49" s="5" t="s">
        <v>110</v>
      </c>
      <c r="H49" s="5" t="s">
        <v>109</v>
      </c>
      <c r="I49" s="5" t="s">
        <v>109</v>
      </c>
      <c r="J49" s="5" t="s">
        <v>110</v>
      </c>
      <c r="K49" s="5" t="s">
        <v>110</v>
      </c>
      <c r="L49" s="5" t="s">
        <v>110</v>
      </c>
      <c r="M49" s="5" t="s">
        <v>110</v>
      </c>
      <c r="N49" s="5" t="s">
        <v>109</v>
      </c>
      <c r="O49" s="5" t="s">
        <v>109</v>
      </c>
    </row>
    <row r="50" spans="4:15" ht="15.6" x14ac:dyDescent="0.3">
      <c r="D50" s="9" t="s">
        <v>41</v>
      </c>
      <c r="E50" s="6" t="s">
        <v>110</v>
      </c>
      <c r="F50" s="6" t="s">
        <v>110</v>
      </c>
      <c r="G50" s="6" t="s">
        <v>110</v>
      </c>
      <c r="H50" s="6" t="s">
        <v>109</v>
      </c>
      <c r="I50" s="6" t="s">
        <v>109</v>
      </c>
      <c r="J50" s="6" t="s">
        <v>110</v>
      </c>
      <c r="K50" s="6" t="s">
        <v>110</v>
      </c>
      <c r="L50" s="6" t="s">
        <v>110</v>
      </c>
      <c r="M50" s="6" t="s">
        <v>110</v>
      </c>
      <c r="N50" s="6" t="s">
        <v>109</v>
      </c>
      <c r="O50" s="6" t="s">
        <v>109</v>
      </c>
    </row>
    <row r="51" spans="4:15" ht="15.6" x14ac:dyDescent="0.3">
      <c r="D51" s="9" t="s">
        <v>42</v>
      </c>
      <c r="E51" s="5" t="s">
        <v>110</v>
      </c>
      <c r="F51" s="5" t="s">
        <v>110</v>
      </c>
      <c r="G51" s="5" t="s">
        <v>110</v>
      </c>
      <c r="H51" s="5" t="s">
        <v>109</v>
      </c>
      <c r="I51" s="5" t="s">
        <v>109</v>
      </c>
      <c r="J51" s="5" t="s">
        <v>110</v>
      </c>
      <c r="K51" s="5" t="s">
        <v>110</v>
      </c>
      <c r="L51" s="5" t="s">
        <v>110</v>
      </c>
      <c r="M51" s="5" t="s">
        <v>110</v>
      </c>
      <c r="N51" s="5" t="s">
        <v>109</v>
      </c>
      <c r="O51" s="5" t="s">
        <v>109</v>
      </c>
    </row>
    <row r="52" spans="4:15" ht="15.6" x14ac:dyDescent="0.3">
      <c r="D52" s="9" t="s">
        <v>43</v>
      </c>
      <c r="E52" s="6" t="s">
        <v>110</v>
      </c>
      <c r="F52" s="6" t="s">
        <v>110</v>
      </c>
      <c r="G52" s="6" t="s">
        <v>110</v>
      </c>
      <c r="H52" s="6" t="s">
        <v>109</v>
      </c>
      <c r="I52" s="6" t="s">
        <v>109</v>
      </c>
      <c r="J52" s="6" t="s">
        <v>110</v>
      </c>
      <c r="K52" s="6" t="s">
        <v>110</v>
      </c>
      <c r="L52" s="6" t="s">
        <v>110</v>
      </c>
      <c r="M52" s="6" t="s">
        <v>110</v>
      </c>
      <c r="N52" s="6" t="s">
        <v>109</v>
      </c>
      <c r="O52" s="6" t="s">
        <v>109</v>
      </c>
    </row>
    <row r="53" spans="4:15" ht="15.6" x14ac:dyDescent="0.3">
      <c r="D53" s="9" t="s">
        <v>44</v>
      </c>
      <c r="E53" s="5" t="s">
        <v>110</v>
      </c>
      <c r="F53" s="5" t="s">
        <v>110</v>
      </c>
      <c r="G53" s="5" t="s">
        <v>110</v>
      </c>
      <c r="H53" s="5" t="s">
        <v>109</v>
      </c>
      <c r="I53" s="5" t="s">
        <v>109</v>
      </c>
      <c r="J53" s="5" t="s">
        <v>110</v>
      </c>
      <c r="K53" s="5" t="s">
        <v>110</v>
      </c>
      <c r="L53" s="5" t="s">
        <v>110</v>
      </c>
      <c r="M53" s="5" t="s">
        <v>110</v>
      </c>
      <c r="N53" s="5" t="s">
        <v>109</v>
      </c>
      <c r="O53" s="5" t="s">
        <v>109</v>
      </c>
    </row>
    <row r="54" spans="4:15" ht="15.6" x14ac:dyDescent="0.3">
      <c r="D54" s="9" t="s">
        <v>45</v>
      </c>
      <c r="E54" s="6" t="s">
        <v>110</v>
      </c>
      <c r="F54" s="6" t="s">
        <v>110</v>
      </c>
      <c r="G54" s="6" t="s">
        <v>110</v>
      </c>
      <c r="H54" s="6" t="s">
        <v>110</v>
      </c>
      <c r="I54" s="6" t="s">
        <v>109</v>
      </c>
      <c r="J54" s="6" t="s">
        <v>110</v>
      </c>
      <c r="K54" s="6" t="s">
        <v>110</v>
      </c>
      <c r="L54" s="6" t="s">
        <v>110</v>
      </c>
      <c r="M54" s="6" t="s">
        <v>110</v>
      </c>
      <c r="N54" s="6" t="s">
        <v>109</v>
      </c>
      <c r="O54" s="6" t="s">
        <v>109</v>
      </c>
    </row>
    <row r="55" spans="4:15" ht="15.6" x14ac:dyDescent="0.3">
      <c r="D55" s="9" t="s">
        <v>46</v>
      </c>
      <c r="E55" s="5" t="s">
        <v>110</v>
      </c>
      <c r="F55" s="5" t="s">
        <v>110</v>
      </c>
      <c r="G55" s="5" t="s">
        <v>110</v>
      </c>
      <c r="H55" s="5" t="s">
        <v>110</v>
      </c>
      <c r="I55" s="5" t="s">
        <v>109</v>
      </c>
      <c r="J55" s="5" t="s">
        <v>110</v>
      </c>
      <c r="K55" s="5" t="s">
        <v>110</v>
      </c>
      <c r="L55" s="5" t="s">
        <v>110</v>
      </c>
      <c r="M55" s="5" t="s">
        <v>110</v>
      </c>
      <c r="N55" s="5" t="s">
        <v>109</v>
      </c>
      <c r="O55" s="5" t="s">
        <v>109</v>
      </c>
    </row>
    <row r="56" spans="4:15" ht="15.6" x14ac:dyDescent="0.3">
      <c r="D56" s="10" t="s">
        <v>47</v>
      </c>
      <c r="E56" s="6" t="s">
        <v>110</v>
      </c>
      <c r="F56" s="6" t="s">
        <v>110</v>
      </c>
      <c r="G56" s="6" t="s">
        <v>110</v>
      </c>
      <c r="H56" s="6" t="s">
        <v>110</v>
      </c>
      <c r="I56" s="6" t="s">
        <v>109</v>
      </c>
      <c r="J56" s="6" t="s">
        <v>110</v>
      </c>
      <c r="K56" s="6" t="s">
        <v>110</v>
      </c>
      <c r="L56" s="6" t="s">
        <v>110</v>
      </c>
      <c r="M56" s="6" t="s">
        <v>110</v>
      </c>
      <c r="N56" s="6" t="s">
        <v>109</v>
      </c>
      <c r="O56" s="6" t="s">
        <v>110</v>
      </c>
    </row>
    <row r="57" spans="4:15" ht="15.6" x14ac:dyDescent="0.3">
      <c r="D57" s="8" t="s">
        <v>48</v>
      </c>
      <c r="E57" s="5" t="s">
        <v>110</v>
      </c>
      <c r="F57" s="5" t="s">
        <v>110</v>
      </c>
      <c r="G57" s="5" t="s">
        <v>110</v>
      </c>
      <c r="H57" s="5" t="s">
        <v>110</v>
      </c>
      <c r="I57" s="5" t="s">
        <v>109</v>
      </c>
      <c r="J57" s="5" t="s">
        <v>110</v>
      </c>
      <c r="K57" s="5" t="s">
        <v>110</v>
      </c>
      <c r="L57" s="5" t="s">
        <v>110</v>
      </c>
      <c r="M57" s="5" t="s">
        <v>110</v>
      </c>
      <c r="N57" s="5" t="s">
        <v>109</v>
      </c>
      <c r="O57" s="5" t="s">
        <v>110</v>
      </c>
    </row>
    <row r="58" spans="4:15" ht="15.6" x14ac:dyDescent="0.3">
      <c r="D58" s="9" t="s">
        <v>49</v>
      </c>
      <c r="E58" s="6" t="s">
        <v>110</v>
      </c>
      <c r="F58" s="6" t="s">
        <v>110</v>
      </c>
      <c r="G58" s="6" t="s">
        <v>110</v>
      </c>
      <c r="H58" s="6" t="s">
        <v>110</v>
      </c>
      <c r="I58" s="6" t="s">
        <v>109</v>
      </c>
      <c r="J58" s="6" t="s">
        <v>110</v>
      </c>
      <c r="K58" s="6" t="s">
        <v>110</v>
      </c>
      <c r="L58" s="6" t="s">
        <v>110</v>
      </c>
      <c r="M58" s="6" t="s">
        <v>110</v>
      </c>
      <c r="N58" s="6" t="s">
        <v>110</v>
      </c>
      <c r="O58" s="6" t="s">
        <v>110</v>
      </c>
    </row>
    <row r="59" spans="4:15" ht="15.6" x14ac:dyDescent="0.3">
      <c r="D59" s="9" t="s">
        <v>50</v>
      </c>
      <c r="E59" s="5" t="s">
        <v>110</v>
      </c>
      <c r="F59" s="5" t="s">
        <v>110</v>
      </c>
      <c r="G59" s="5" t="s">
        <v>110</v>
      </c>
      <c r="H59" s="5" t="s">
        <v>110</v>
      </c>
      <c r="I59" s="5" t="s">
        <v>110</v>
      </c>
      <c r="J59" s="5" t="s">
        <v>110</v>
      </c>
      <c r="K59" s="5" t="s">
        <v>110</v>
      </c>
      <c r="L59" s="5" t="s">
        <v>110</v>
      </c>
      <c r="M59" s="5" t="s">
        <v>110</v>
      </c>
      <c r="N59" s="5" t="s">
        <v>110</v>
      </c>
      <c r="O59" s="5" t="s">
        <v>110</v>
      </c>
    </row>
    <row r="60" spans="4:15" ht="15.6" x14ac:dyDescent="0.3">
      <c r="D60" s="9" t="s">
        <v>51</v>
      </c>
      <c r="E60" s="6" t="s">
        <v>110</v>
      </c>
      <c r="F60" s="6" t="s">
        <v>110</v>
      </c>
      <c r="G60" s="6" t="s">
        <v>110</v>
      </c>
      <c r="H60" s="6" t="s">
        <v>110</v>
      </c>
      <c r="I60" s="6" t="s">
        <v>109</v>
      </c>
      <c r="J60" s="6" t="s">
        <v>110</v>
      </c>
      <c r="K60" s="6" t="s">
        <v>110</v>
      </c>
      <c r="L60" s="6" t="s">
        <v>110</v>
      </c>
      <c r="M60" s="6" t="s">
        <v>110</v>
      </c>
      <c r="N60" s="6" t="s">
        <v>109</v>
      </c>
      <c r="O60" s="6" t="s">
        <v>110</v>
      </c>
    </row>
    <row r="61" spans="4:15" ht="15.6" x14ac:dyDescent="0.3">
      <c r="D61" s="9" t="s">
        <v>52</v>
      </c>
      <c r="E61" s="5" t="s">
        <v>110</v>
      </c>
      <c r="F61" s="5" t="s">
        <v>110</v>
      </c>
      <c r="G61" s="5" t="s">
        <v>110</v>
      </c>
      <c r="H61" s="5" t="s">
        <v>110</v>
      </c>
      <c r="I61" s="5" t="s">
        <v>109</v>
      </c>
      <c r="J61" s="5" t="s">
        <v>110</v>
      </c>
      <c r="K61" s="5" t="s">
        <v>110</v>
      </c>
      <c r="L61" s="5" t="s">
        <v>110</v>
      </c>
      <c r="M61" s="5" t="s">
        <v>110</v>
      </c>
      <c r="N61" s="5" t="s">
        <v>109</v>
      </c>
      <c r="O61" s="5" t="s">
        <v>110</v>
      </c>
    </row>
    <row r="62" spans="4:15" ht="15.6" x14ac:dyDescent="0.3">
      <c r="D62" s="9" t="s">
        <v>53</v>
      </c>
      <c r="E62" s="6" t="s">
        <v>110</v>
      </c>
      <c r="F62" s="6" t="s">
        <v>110</v>
      </c>
      <c r="G62" s="6" t="s">
        <v>110</v>
      </c>
      <c r="H62" s="6" t="s">
        <v>110</v>
      </c>
      <c r="I62" s="6" t="s">
        <v>110</v>
      </c>
      <c r="J62" s="6" t="s">
        <v>110</v>
      </c>
      <c r="K62" s="6" t="s">
        <v>110</v>
      </c>
      <c r="L62" s="6" t="s">
        <v>110</v>
      </c>
      <c r="M62" s="6" t="s">
        <v>110</v>
      </c>
      <c r="N62" s="6" t="s">
        <v>109</v>
      </c>
      <c r="O62" s="6" t="s">
        <v>110</v>
      </c>
    </row>
    <row r="63" spans="4:15" ht="15.6" x14ac:dyDescent="0.3">
      <c r="D63" s="9" t="s">
        <v>54</v>
      </c>
      <c r="E63" s="5" t="s">
        <v>110</v>
      </c>
      <c r="F63" s="5" t="s">
        <v>110</v>
      </c>
      <c r="G63" s="5" t="s">
        <v>110</v>
      </c>
      <c r="H63" s="5" t="s">
        <v>110</v>
      </c>
      <c r="I63" s="5" t="s">
        <v>110</v>
      </c>
      <c r="J63" s="5" t="s">
        <v>110</v>
      </c>
      <c r="K63" s="5" t="s">
        <v>110</v>
      </c>
      <c r="L63" s="5" t="s">
        <v>110</v>
      </c>
      <c r="M63" s="5" t="s">
        <v>110</v>
      </c>
      <c r="N63" s="5" t="s">
        <v>110</v>
      </c>
      <c r="O63" s="5" t="s">
        <v>110</v>
      </c>
    </row>
    <row r="64" spans="4:15" ht="15.6" x14ac:dyDescent="0.3">
      <c r="D64" s="10" t="s">
        <v>55</v>
      </c>
      <c r="E64" s="6" t="s">
        <v>110</v>
      </c>
      <c r="F64" s="6" t="s">
        <v>110</v>
      </c>
      <c r="G64" s="6" t="s">
        <v>110</v>
      </c>
      <c r="H64" s="6" t="s">
        <v>109</v>
      </c>
      <c r="I64" s="6" t="s">
        <v>110</v>
      </c>
      <c r="J64" s="6" t="s">
        <v>109</v>
      </c>
      <c r="K64" s="6" t="s">
        <v>110</v>
      </c>
      <c r="L64" s="6" t="s">
        <v>110</v>
      </c>
      <c r="M64" s="6" t="s">
        <v>110</v>
      </c>
      <c r="N64" s="6" t="s">
        <v>110</v>
      </c>
      <c r="O64" s="6" t="s">
        <v>109</v>
      </c>
    </row>
    <row r="65" spans="4:15" ht="15.6" x14ac:dyDescent="0.3">
      <c r="D65" s="8" t="s">
        <v>56</v>
      </c>
      <c r="E65" s="5" t="s">
        <v>110</v>
      </c>
      <c r="F65" s="5" t="s">
        <v>110</v>
      </c>
      <c r="G65" s="5" t="s">
        <v>110</v>
      </c>
      <c r="H65" s="5" t="s">
        <v>109</v>
      </c>
      <c r="I65" s="5" t="s">
        <v>110</v>
      </c>
      <c r="J65" s="5" t="s">
        <v>109</v>
      </c>
      <c r="K65" s="5" t="s">
        <v>110</v>
      </c>
      <c r="L65" s="5" t="s">
        <v>110</v>
      </c>
      <c r="M65" s="5" t="s">
        <v>110</v>
      </c>
      <c r="N65" s="5" t="s">
        <v>110</v>
      </c>
      <c r="O65" s="5" t="s">
        <v>109</v>
      </c>
    </row>
    <row r="66" spans="4:15" ht="15.6" x14ac:dyDescent="0.3">
      <c r="D66" s="9" t="s">
        <v>57</v>
      </c>
      <c r="E66" s="6" t="s">
        <v>110</v>
      </c>
      <c r="F66" s="6" t="s">
        <v>110</v>
      </c>
      <c r="G66" s="6" t="s">
        <v>110</v>
      </c>
      <c r="H66" s="6" t="s">
        <v>109</v>
      </c>
      <c r="I66" s="6" t="s">
        <v>110</v>
      </c>
      <c r="J66" s="6" t="s">
        <v>109</v>
      </c>
      <c r="K66" s="6" t="s">
        <v>110</v>
      </c>
      <c r="L66" s="6" t="s">
        <v>110</v>
      </c>
      <c r="M66" s="6" t="s">
        <v>110</v>
      </c>
      <c r="N66" s="6" t="s">
        <v>110</v>
      </c>
      <c r="O66" s="6" t="s">
        <v>109</v>
      </c>
    </row>
    <row r="67" spans="4:15" ht="15.6" x14ac:dyDescent="0.3">
      <c r="D67" s="9" t="s">
        <v>58</v>
      </c>
      <c r="E67" s="5" t="s">
        <v>110</v>
      </c>
      <c r="F67" s="5" t="s">
        <v>110</v>
      </c>
      <c r="G67" s="5" t="s">
        <v>110</v>
      </c>
      <c r="H67" s="5" t="s">
        <v>109</v>
      </c>
      <c r="I67" s="5" t="s">
        <v>110</v>
      </c>
      <c r="J67" s="5" t="s">
        <v>110</v>
      </c>
      <c r="K67" s="5" t="s">
        <v>110</v>
      </c>
      <c r="L67" s="5" t="s">
        <v>110</v>
      </c>
      <c r="M67" s="5" t="s">
        <v>110</v>
      </c>
      <c r="N67" s="5" t="s">
        <v>110</v>
      </c>
      <c r="O67" s="5" t="s">
        <v>109</v>
      </c>
    </row>
    <row r="68" spans="4:15" ht="15.6" x14ac:dyDescent="0.3">
      <c r="D68" s="9" t="s">
        <v>59</v>
      </c>
      <c r="E68" s="6" t="s">
        <v>110</v>
      </c>
      <c r="F68" s="6" t="s">
        <v>110</v>
      </c>
      <c r="G68" s="6" t="s">
        <v>110</v>
      </c>
      <c r="H68" s="6" t="s">
        <v>109</v>
      </c>
      <c r="I68" s="6" t="s">
        <v>110</v>
      </c>
      <c r="J68" s="6" t="s">
        <v>110</v>
      </c>
      <c r="K68" s="6" t="s">
        <v>110</v>
      </c>
      <c r="L68" s="6" t="s">
        <v>110</v>
      </c>
      <c r="M68" s="6" t="s">
        <v>110</v>
      </c>
      <c r="N68" s="6" t="s">
        <v>110</v>
      </c>
      <c r="O68" s="6" t="s">
        <v>109</v>
      </c>
    </row>
    <row r="69" spans="4:15" ht="15.6" x14ac:dyDescent="0.3">
      <c r="D69" s="9" t="s">
        <v>60</v>
      </c>
      <c r="E69" s="5" t="s">
        <v>110</v>
      </c>
      <c r="F69" s="5" t="s">
        <v>110</v>
      </c>
      <c r="G69" s="5" t="s">
        <v>110</v>
      </c>
      <c r="H69" s="5" t="s">
        <v>109</v>
      </c>
      <c r="I69" s="5" t="s">
        <v>110</v>
      </c>
      <c r="J69" s="5" t="s">
        <v>110</v>
      </c>
      <c r="K69" s="5" t="s">
        <v>110</v>
      </c>
      <c r="L69" s="5" t="s">
        <v>110</v>
      </c>
      <c r="M69" s="5" t="s">
        <v>110</v>
      </c>
      <c r="N69" s="5" t="s">
        <v>110</v>
      </c>
      <c r="O69" s="5" t="s">
        <v>109</v>
      </c>
    </row>
    <row r="70" spans="4:15" ht="15.6" x14ac:dyDescent="0.3">
      <c r="D70" s="9" t="s">
        <v>61</v>
      </c>
      <c r="E70" s="6" t="s">
        <v>110</v>
      </c>
      <c r="F70" s="6" t="s">
        <v>110</v>
      </c>
      <c r="G70" s="6" t="s">
        <v>110</v>
      </c>
      <c r="H70" s="6" t="s">
        <v>109</v>
      </c>
      <c r="I70" s="6" t="s">
        <v>110</v>
      </c>
      <c r="J70" s="6" t="s">
        <v>110</v>
      </c>
      <c r="K70" s="6" t="s">
        <v>110</v>
      </c>
      <c r="L70" s="6" t="s">
        <v>110</v>
      </c>
      <c r="M70" s="6" t="s">
        <v>110</v>
      </c>
      <c r="N70" s="6" t="s">
        <v>110</v>
      </c>
      <c r="O70" s="6" t="s">
        <v>109</v>
      </c>
    </row>
    <row r="71" spans="4:15" ht="15.6" x14ac:dyDescent="0.3">
      <c r="D71" s="9" t="s">
        <v>62</v>
      </c>
      <c r="E71" s="5" t="s">
        <v>110</v>
      </c>
      <c r="F71" s="5" t="s">
        <v>110</v>
      </c>
      <c r="G71" s="5" t="s">
        <v>110</v>
      </c>
      <c r="H71" s="5" t="s">
        <v>109</v>
      </c>
      <c r="I71" s="5" t="s">
        <v>110</v>
      </c>
      <c r="J71" s="5" t="s">
        <v>110</v>
      </c>
      <c r="K71" s="5" t="s">
        <v>110</v>
      </c>
      <c r="L71" s="5" t="s">
        <v>110</v>
      </c>
      <c r="M71" s="5" t="s">
        <v>110</v>
      </c>
      <c r="N71" s="5" t="s">
        <v>110</v>
      </c>
      <c r="O71" s="5" t="s">
        <v>109</v>
      </c>
    </row>
    <row r="72" spans="4:15" ht="15.6" x14ac:dyDescent="0.3">
      <c r="D72" s="9" t="s">
        <v>63</v>
      </c>
      <c r="E72" s="6" t="s">
        <v>110</v>
      </c>
      <c r="F72" s="6" t="s">
        <v>110</v>
      </c>
      <c r="G72" s="6" t="s">
        <v>110</v>
      </c>
      <c r="H72" s="6" t="s">
        <v>109</v>
      </c>
      <c r="I72" s="6" t="s">
        <v>110</v>
      </c>
      <c r="J72" s="6" t="s">
        <v>110</v>
      </c>
      <c r="K72" s="6" t="s">
        <v>110</v>
      </c>
      <c r="L72" s="6" t="s">
        <v>110</v>
      </c>
      <c r="M72" s="6" t="s">
        <v>110</v>
      </c>
      <c r="N72" s="6" t="s">
        <v>110</v>
      </c>
      <c r="O72" s="6" t="s">
        <v>109</v>
      </c>
    </row>
    <row r="73" spans="4:15" ht="15.6" x14ac:dyDescent="0.3">
      <c r="D73" s="9" t="s">
        <v>64</v>
      </c>
      <c r="E73" s="5" t="s">
        <v>110</v>
      </c>
      <c r="F73" s="5" t="s">
        <v>110</v>
      </c>
      <c r="G73" s="5" t="s">
        <v>110</v>
      </c>
      <c r="H73" s="5" t="s">
        <v>109</v>
      </c>
      <c r="I73" s="5" t="s">
        <v>110</v>
      </c>
      <c r="J73" s="5" t="s">
        <v>110</v>
      </c>
      <c r="K73" s="5" t="s">
        <v>110</v>
      </c>
      <c r="L73" s="5" t="s">
        <v>110</v>
      </c>
      <c r="M73" s="5" t="s">
        <v>110</v>
      </c>
      <c r="N73" s="5" t="s">
        <v>110</v>
      </c>
      <c r="O73" s="5" t="s">
        <v>109</v>
      </c>
    </row>
    <row r="74" spans="4:15" ht="15.6" x14ac:dyDescent="0.3">
      <c r="D74" s="9" t="s">
        <v>65</v>
      </c>
      <c r="E74" s="6" t="s">
        <v>110</v>
      </c>
      <c r="F74" s="6" t="s">
        <v>110</v>
      </c>
      <c r="G74" s="6" t="s">
        <v>110</v>
      </c>
      <c r="H74" s="6" t="s">
        <v>109</v>
      </c>
      <c r="I74" s="6" t="s">
        <v>110</v>
      </c>
      <c r="J74" s="6" t="s">
        <v>110</v>
      </c>
      <c r="K74" s="6" t="s">
        <v>110</v>
      </c>
      <c r="L74" s="6" t="s">
        <v>110</v>
      </c>
      <c r="M74" s="6" t="s">
        <v>110</v>
      </c>
      <c r="N74" s="6" t="s">
        <v>110</v>
      </c>
      <c r="O74" s="6" t="s">
        <v>109</v>
      </c>
    </row>
    <row r="75" spans="4:15" ht="15.6" x14ac:dyDescent="0.3">
      <c r="D75" s="9" t="s">
        <v>66</v>
      </c>
      <c r="E75" s="5" t="s">
        <v>110</v>
      </c>
      <c r="F75" s="5" t="s">
        <v>110</v>
      </c>
      <c r="G75" s="5" t="s">
        <v>110</v>
      </c>
      <c r="H75" s="5" t="s">
        <v>109</v>
      </c>
      <c r="I75" s="5" t="s">
        <v>110</v>
      </c>
      <c r="J75" s="5" t="s">
        <v>110</v>
      </c>
      <c r="K75" s="5" t="s">
        <v>110</v>
      </c>
      <c r="L75" s="5" t="s">
        <v>110</v>
      </c>
      <c r="M75" s="5" t="s">
        <v>110</v>
      </c>
      <c r="N75" s="5" t="s">
        <v>110</v>
      </c>
      <c r="O75" s="5" t="s">
        <v>109</v>
      </c>
    </row>
    <row r="76" spans="4:15" ht="15.6" x14ac:dyDescent="0.3">
      <c r="D76" s="9" t="s">
        <v>67</v>
      </c>
      <c r="E76" s="6" t="s">
        <v>110</v>
      </c>
      <c r="F76" s="6" t="s">
        <v>110</v>
      </c>
      <c r="G76" s="6" t="s">
        <v>110</v>
      </c>
      <c r="H76" s="6" t="s">
        <v>109</v>
      </c>
      <c r="I76" s="6" t="s">
        <v>110</v>
      </c>
      <c r="J76" s="6" t="s">
        <v>110</v>
      </c>
      <c r="K76" s="6" t="s">
        <v>110</v>
      </c>
      <c r="L76" s="6" t="s">
        <v>110</v>
      </c>
      <c r="M76" s="6" t="s">
        <v>110</v>
      </c>
      <c r="N76" s="6" t="s">
        <v>110</v>
      </c>
      <c r="O76" s="6" t="s">
        <v>109</v>
      </c>
    </row>
    <row r="77" spans="4:15" ht="15.6" x14ac:dyDescent="0.3">
      <c r="D77" s="9" t="s">
        <v>68</v>
      </c>
      <c r="E77" s="5" t="s">
        <v>110</v>
      </c>
      <c r="F77" s="5" t="s">
        <v>110</v>
      </c>
      <c r="G77" s="5" t="s">
        <v>110</v>
      </c>
      <c r="H77" s="5" t="s">
        <v>109</v>
      </c>
      <c r="I77" s="5" t="s">
        <v>110</v>
      </c>
      <c r="J77" s="5" t="s">
        <v>110</v>
      </c>
      <c r="K77" s="5" t="s">
        <v>110</v>
      </c>
      <c r="L77" s="5" t="s">
        <v>110</v>
      </c>
      <c r="M77" s="5" t="s">
        <v>110</v>
      </c>
      <c r="N77" s="5" t="s">
        <v>110</v>
      </c>
      <c r="O77" s="5" t="s">
        <v>109</v>
      </c>
    </row>
    <row r="78" spans="4:15" ht="15.6" x14ac:dyDescent="0.3">
      <c r="D78" s="10" t="s">
        <v>69</v>
      </c>
      <c r="E78" s="6" t="s">
        <v>110</v>
      </c>
      <c r="F78" s="6" t="s">
        <v>109</v>
      </c>
      <c r="G78" s="6" t="s">
        <v>110</v>
      </c>
      <c r="H78" s="6" t="s">
        <v>109</v>
      </c>
      <c r="I78" s="6" t="s">
        <v>110</v>
      </c>
      <c r="J78" s="6" t="s">
        <v>110</v>
      </c>
      <c r="K78" s="6" t="s">
        <v>109</v>
      </c>
      <c r="L78" s="6" t="s">
        <v>109</v>
      </c>
      <c r="M78" s="6" t="s">
        <v>109</v>
      </c>
      <c r="N78" s="6" t="s">
        <v>110</v>
      </c>
      <c r="O78" s="6" t="s">
        <v>110</v>
      </c>
    </row>
    <row r="79" spans="4:15" ht="15.6" x14ac:dyDescent="0.3">
      <c r="D79" s="8" t="s">
        <v>70</v>
      </c>
      <c r="E79" s="5" t="s">
        <v>110</v>
      </c>
      <c r="F79" s="5" t="s">
        <v>109</v>
      </c>
      <c r="G79" s="5" t="s">
        <v>110</v>
      </c>
      <c r="H79" s="5" t="s">
        <v>109</v>
      </c>
      <c r="I79" s="5" t="s">
        <v>110</v>
      </c>
      <c r="J79" s="5" t="s">
        <v>110</v>
      </c>
      <c r="K79" s="5" t="s">
        <v>109</v>
      </c>
      <c r="L79" s="5" t="s">
        <v>109</v>
      </c>
      <c r="M79" s="5" t="s">
        <v>109</v>
      </c>
      <c r="N79" s="5" t="s">
        <v>110</v>
      </c>
      <c r="O79" s="5" t="s">
        <v>110</v>
      </c>
    </row>
    <row r="80" spans="4:15" ht="15.6" x14ac:dyDescent="0.3">
      <c r="D80" s="9" t="s">
        <v>71</v>
      </c>
      <c r="E80" s="6" t="s">
        <v>110</v>
      </c>
      <c r="F80" s="6" t="s">
        <v>109</v>
      </c>
      <c r="G80" s="6" t="s">
        <v>110</v>
      </c>
      <c r="H80" s="6" t="s">
        <v>109</v>
      </c>
      <c r="I80" s="6" t="s">
        <v>110</v>
      </c>
      <c r="J80" s="6" t="s">
        <v>110</v>
      </c>
      <c r="K80" s="6" t="s">
        <v>110</v>
      </c>
      <c r="L80" s="6" t="s">
        <v>110</v>
      </c>
      <c r="M80" s="6" t="s">
        <v>110</v>
      </c>
      <c r="N80" s="6" t="s">
        <v>110</v>
      </c>
      <c r="O80" s="6" t="s">
        <v>110</v>
      </c>
    </row>
    <row r="81" spans="4:15" ht="15.6" x14ac:dyDescent="0.3">
      <c r="D81" s="9" t="s">
        <v>72</v>
      </c>
      <c r="E81" s="5" t="s">
        <v>110</v>
      </c>
      <c r="F81" s="5" t="s">
        <v>110</v>
      </c>
      <c r="G81" s="5" t="s">
        <v>110</v>
      </c>
      <c r="H81" s="5" t="s">
        <v>110</v>
      </c>
      <c r="I81" s="5" t="s">
        <v>110</v>
      </c>
      <c r="J81" s="5" t="s">
        <v>110</v>
      </c>
      <c r="K81" s="5" t="s">
        <v>109</v>
      </c>
      <c r="L81" s="5" t="s">
        <v>110</v>
      </c>
      <c r="M81" s="5" t="s">
        <v>110</v>
      </c>
      <c r="N81" s="5" t="s">
        <v>110</v>
      </c>
      <c r="O81" s="5" t="s">
        <v>110</v>
      </c>
    </row>
    <row r="82" spans="4:15" ht="15.6" x14ac:dyDescent="0.3">
      <c r="D82" s="9" t="s">
        <v>73</v>
      </c>
      <c r="E82" s="6" t="s">
        <v>110</v>
      </c>
      <c r="F82" s="6" t="s">
        <v>110</v>
      </c>
      <c r="G82" s="6" t="s">
        <v>110</v>
      </c>
      <c r="H82" s="6" t="s">
        <v>110</v>
      </c>
      <c r="I82" s="6" t="s">
        <v>110</v>
      </c>
      <c r="J82" s="6" t="s">
        <v>110</v>
      </c>
      <c r="K82" s="6" t="s">
        <v>109</v>
      </c>
      <c r="L82" s="6" t="s">
        <v>110</v>
      </c>
      <c r="M82" s="6" t="s">
        <v>110</v>
      </c>
      <c r="N82" s="6" t="s">
        <v>110</v>
      </c>
      <c r="O82" s="6" t="s">
        <v>110</v>
      </c>
    </row>
    <row r="83" spans="4:15" ht="15.6" x14ac:dyDescent="0.3">
      <c r="D83" s="9" t="s">
        <v>74</v>
      </c>
      <c r="E83" s="5" t="s">
        <v>110</v>
      </c>
      <c r="F83" s="5" t="s">
        <v>110</v>
      </c>
      <c r="G83" s="5" t="s">
        <v>110</v>
      </c>
      <c r="H83" s="5" t="s">
        <v>110</v>
      </c>
      <c r="I83" s="5" t="s">
        <v>110</v>
      </c>
      <c r="J83" s="5" t="s">
        <v>110</v>
      </c>
      <c r="K83" s="5" t="s">
        <v>109</v>
      </c>
      <c r="L83" s="5" t="s">
        <v>110</v>
      </c>
      <c r="M83" s="5" t="s">
        <v>110</v>
      </c>
      <c r="N83" s="5" t="s">
        <v>110</v>
      </c>
      <c r="O83" s="5" t="s">
        <v>110</v>
      </c>
    </row>
    <row r="84" spans="4:15" ht="15.6" x14ac:dyDescent="0.3">
      <c r="D84" s="9" t="s">
        <v>75</v>
      </c>
      <c r="E84" s="6" t="s">
        <v>110</v>
      </c>
      <c r="F84" s="6" t="s">
        <v>110</v>
      </c>
      <c r="G84" s="6" t="s">
        <v>110</v>
      </c>
      <c r="H84" s="6" t="s">
        <v>110</v>
      </c>
      <c r="I84" s="6" t="s">
        <v>110</v>
      </c>
      <c r="J84" s="6" t="s">
        <v>110</v>
      </c>
      <c r="K84" s="6" t="s">
        <v>109</v>
      </c>
      <c r="L84" s="6" t="s">
        <v>110</v>
      </c>
      <c r="M84" s="6" t="s">
        <v>110</v>
      </c>
      <c r="N84" s="6" t="s">
        <v>110</v>
      </c>
      <c r="O84" s="6" t="s">
        <v>110</v>
      </c>
    </row>
    <row r="85" spans="4:15" ht="15.6" x14ac:dyDescent="0.3">
      <c r="D85" s="9" t="s">
        <v>77</v>
      </c>
      <c r="E85" s="5" t="s">
        <v>110</v>
      </c>
      <c r="F85" s="5" t="s">
        <v>110</v>
      </c>
      <c r="G85" s="5" t="s">
        <v>110</v>
      </c>
      <c r="H85" s="5" t="s">
        <v>110</v>
      </c>
      <c r="I85" s="5" t="s">
        <v>110</v>
      </c>
      <c r="J85" s="5" t="s">
        <v>110</v>
      </c>
      <c r="K85" s="5" t="s">
        <v>109</v>
      </c>
      <c r="L85" s="5" t="s">
        <v>110</v>
      </c>
      <c r="M85" s="5" t="s">
        <v>110</v>
      </c>
      <c r="N85" s="5" t="s">
        <v>110</v>
      </c>
      <c r="O85" s="5" t="s">
        <v>110</v>
      </c>
    </row>
    <row r="86" spans="4:15" ht="15.6" x14ac:dyDescent="0.3">
      <c r="D86" s="9" t="s">
        <v>76</v>
      </c>
      <c r="E86" s="6" t="s">
        <v>110</v>
      </c>
      <c r="F86" s="6" t="s">
        <v>110</v>
      </c>
      <c r="G86" s="6" t="s">
        <v>110</v>
      </c>
      <c r="H86" s="6" t="s">
        <v>110</v>
      </c>
      <c r="I86" s="6" t="s">
        <v>110</v>
      </c>
      <c r="J86" s="6" t="s">
        <v>110</v>
      </c>
      <c r="K86" s="6" t="s">
        <v>109</v>
      </c>
      <c r="L86" s="6" t="s">
        <v>110</v>
      </c>
      <c r="M86" s="6" t="s">
        <v>110</v>
      </c>
      <c r="N86" s="6" t="s">
        <v>110</v>
      </c>
      <c r="O86" s="6" t="s">
        <v>110</v>
      </c>
    </row>
    <row r="87" spans="4:15" ht="15.6" x14ac:dyDescent="0.3">
      <c r="D87" s="10" t="s">
        <v>78</v>
      </c>
      <c r="E87" s="5" t="s">
        <v>110</v>
      </c>
      <c r="F87" s="5" t="s">
        <v>110</v>
      </c>
      <c r="G87" s="5" t="s">
        <v>110</v>
      </c>
      <c r="H87" s="5"/>
      <c r="I87" s="5" t="s">
        <v>110</v>
      </c>
      <c r="J87" s="5" t="s">
        <v>110</v>
      </c>
      <c r="K87" s="5" t="s">
        <v>110</v>
      </c>
      <c r="L87" s="5" t="s">
        <v>109</v>
      </c>
      <c r="M87" s="5" t="s">
        <v>110</v>
      </c>
      <c r="N87" s="5" t="s">
        <v>110</v>
      </c>
      <c r="O87" s="5" t="s">
        <v>110</v>
      </c>
    </row>
    <row r="88" spans="4:15" ht="15.6" x14ac:dyDescent="0.3">
      <c r="D88" s="8" t="s">
        <v>79</v>
      </c>
      <c r="E88" s="6" t="s">
        <v>110</v>
      </c>
      <c r="F88" s="6" t="s">
        <v>110</v>
      </c>
      <c r="G88" s="6" t="s">
        <v>110</v>
      </c>
      <c r="H88" s="6" t="s">
        <v>109</v>
      </c>
      <c r="I88" s="6" t="s">
        <v>110</v>
      </c>
      <c r="J88" s="6" t="s">
        <v>110</v>
      </c>
      <c r="K88" s="6" t="s">
        <v>110</v>
      </c>
      <c r="L88" s="6" t="s">
        <v>109</v>
      </c>
      <c r="M88" s="6" t="s">
        <v>110</v>
      </c>
      <c r="N88" s="6" t="s">
        <v>110</v>
      </c>
      <c r="O88" s="6" t="s">
        <v>110</v>
      </c>
    </row>
    <row r="89" spans="4:15" ht="15.6" x14ac:dyDescent="0.3">
      <c r="D89" s="9" t="s">
        <v>114</v>
      </c>
      <c r="E89" s="5" t="s">
        <v>110</v>
      </c>
      <c r="F89" s="5" t="s">
        <v>110</v>
      </c>
      <c r="G89" s="5" t="s">
        <v>110</v>
      </c>
      <c r="H89" s="5" t="s">
        <v>109</v>
      </c>
      <c r="I89" s="5" t="s">
        <v>110</v>
      </c>
      <c r="J89" s="5" t="s">
        <v>110</v>
      </c>
      <c r="K89" s="5" t="s">
        <v>110</v>
      </c>
      <c r="L89" s="5" t="s">
        <v>110</v>
      </c>
      <c r="M89" s="5" t="s">
        <v>110</v>
      </c>
      <c r="N89" s="5" t="s">
        <v>110</v>
      </c>
      <c r="O89" s="5" t="s">
        <v>110</v>
      </c>
    </row>
    <row r="90" spans="4:15" ht="15.6" x14ac:dyDescent="0.3">
      <c r="D90" s="9" t="s">
        <v>80</v>
      </c>
      <c r="E90" s="6" t="s">
        <v>110</v>
      </c>
      <c r="F90" s="6" t="s">
        <v>110</v>
      </c>
      <c r="G90" s="6" t="s">
        <v>110</v>
      </c>
      <c r="H90" s="6" t="s">
        <v>109</v>
      </c>
      <c r="I90" s="6" t="s">
        <v>110</v>
      </c>
      <c r="J90" s="6" t="s">
        <v>110</v>
      </c>
      <c r="K90" s="6" t="s">
        <v>110</v>
      </c>
      <c r="L90" s="6" t="s">
        <v>109</v>
      </c>
      <c r="M90" s="6" t="s">
        <v>110</v>
      </c>
      <c r="N90" s="6" t="s">
        <v>110</v>
      </c>
      <c r="O90" s="6" t="s">
        <v>110</v>
      </c>
    </row>
    <row r="91" spans="4:15" ht="15.6" x14ac:dyDescent="0.3">
      <c r="D91" s="9" t="s">
        <v>81</v>
      </c>
      <c r="E91" s="5" t="s">
        <v>110</v>
      </c>
      <c r="F91" s="5" t="s">
        <v>110</v>
      </c>
      <c r="G91" s="5" t="s">
        <v>110</v>
      </c>
      <c r="H91" s="5" t="s">
        <v>109</v>
      </c>
      <c r="I91" s="5" t="s">
        <v>110</v>
      </c>
      <c r="J91" s="5" t="s">
        <v>110</v>
      </c>
      <c r="K91" s="5" t="s">
        <v>110</v>
      </c>
      <c r="L91" s="5" t="s">
        <v>109</v>
      </c>
      <c r="M91" s="5" t="s">
        <v>110</v>
      </c>
      <c r="N91" s="5" t="s">
        <v>110</v>
      </c>
      <c r="O91" s="5" t="s">
        <v>110</v>
      </c>
    </row>
    <row r="92" spans="4:15" ht="15.6" x14ac:dyDescent="0.3">
      <c r="D92" s="9" t="s">
        <v>82</v>
      </c>
      <c r="E92" s="6" t="s">
        <v>110</v>
      </c>
      <c r="F92" s="6" t="s">
        <v>110</v>
      </c>
      <c r="G92" s="6" t="s">
        <v>110</v>
      </c>
      <c r="H92" s="6" t="s">
        <v>109</v>
      </c>
      <c r="I92" s="6" t="s">
        <v>110</v>
      </c>
      <c r="J92" s="6" t="s">
        <v>110</v>
      </c>
      <c r="K92" s="6" t="s">
        <v>110</v>
      </c>
      <c r="L92" s="6" t="s">
        <v>109</v>
      </c>
      <c r="M92" s="6" t="s">
        <v>110</v>
      </c>
      <c r="N92" s="6" t="s">
        <v>110</v>
      </c>
      <c r="O92" s="6" t="s">
        <v>110</v>
      </c>
    </row>
    <row r="93" spans="4:15" ht="15.6" x14ac:dyDescent="0.3">
      <c r="D93" s="9" t="s">
        <v>83</v>
      </c>
      <c r="E93" s="5" t="s">
        <v>110</v>
      </c>
      <c r="F93" s="5" t="s">
        <v>110</v>
      </c>
      <c r="G93" s="5" t="s">
        <v>110</v>
      </c>
      <c r="H93" s="5" t="s">
        <v>109</v>
      </c>
      <c r="I93" s="5" t="s">
        <v>110</v>
      </c>
      <c r="J93" s="5" t="s">
        <v>110</v>
      </c>
      <c r="K93" s="5" t="s">
        <v>110</v>
      </c>
      <c r="L93" s="5" t="s">
        <v>109</v>
      </c>
      <c r="M93" s="5" t="s">
        <v>110</v>
      </c>
      <c r="N93" s="5" t="s">
        <v>110</v>
      </c>
      <c r="O93" s="5" t="s">
        <v>110</v>
      </c>
    </row>
    <row r="94" spans="4:15" ht="15.6" x14ac:dyDescent="0.3">
      <c r="D94" s="9" t="s">
        <v>84</v>
      </c>
      <c r="E94" s="6" t="s">
        <v>110</v>
      </c>
      <c r="F94" s="6" t="s">
        <v>110</v>
      </c>
      <c r="G94" s="6" t="s">
        <v>110</v>
      </c>
      <c r="H94" s="6" t="s">
        <v>109</v>
      </c>
      <c r="I94" s="6" t="s">
        <v>110</v>
      </c>
      <c r="J94" s="6" t="s">
        <v>110</v>
      </c>
      <c r="K94" s="6" t="s">
        <v>110</v>
      </c>
      <c r="L94" s="6" t="s">
        <v>109</v>
      </c>
      <c r="M94" s="6" t="s">
        <v>110</v>
      </c>
      <c r="N94" s="6" t="s">
        <v>110</v>
      </c>
      <c r="O94" s="6" t="s">
        <v>110</v>
      </c>
    </row>
    <row r="95" spans="4:15" ht="15.6" x14ac:dyDescent="0.3">
      <c r="D95" s="8" t="s">
        <v>85</v>
      </c>
      <c r="E95" s="5" t="s">
        <v>110</v>
      </c>
      <c r="F95" s="5" t="s">
        <v>110</v>
      </c>
      <c r="G95" s="5" t="s">
        <v>110</v>
      </c>
      <c r="H95" s="5" t="s">
        <v>109</v>
      </c>
      <c r="I95" s="5" t="s">
        <v>110</v>
      </c>
      <c r="J95" s="5" t="s">
        <v>110</v>
      </c>
      <c r="K95" s="5" t="s">
        <v>110</v>
      </c>
      <c r="L95" s="5" t="s">
        <v>109</v>
      </c>
      <c r="M95" s="5" t="s">
        <v>110</v>
      </c>
      <c r="N95" s="5" t="s">
        <v>110</v>
      </c>
      <c r="O95" s="5" t="s">
        <v>110</v>
      </c>
    </row>
    <row r="96" spans="4:15" ht="15.6" x14ac:dyDescent="0.3">
      <c r="D96" s="9" t="s">
        <v>86</v>
      </c>
      <c r="E96" s="6" t="s">
        <v>110</v>
      </c>
      <c r="F96" s="6" t="s">
        <v>110</v>
      </c>
      <c r="G96" s="6" t="s">
        <v>110</v>
      </c>
      <c r="H96" s="6" t="s">
        <v>109</v>
      </c>
      <c r="I96" s="6" t="s">
        <v>110</v>
      </c>
      <c r="J96" s="6" t="s">
        <v>110</v>
      </c>
      <c r="K96" s="6" t="s">
        <v>110</v>
      </c>
      <c r="L96" s="6" t="s">
        <v>110</v>
      </c>
      <c r="M96" s="6" t="s">
        <v>110</v>
      </c>
      <c r="N96" s="6" t="s">
        <v>110</v>
      </c>
      <c r="O96" s="6" t="s">
        <v>110</v>
      </c>
    </row>
    <row r="97" spans="4:15" ht="15.6" x14ac:dyDescent="0.3">
      <c r="D97" s="9" t="s">
        <v>87</v>
      </c>
      <c r="E97" s="5" t="s">
        <v>110</v>
      </c>
      <c r="F97" s="5" t="s">
        <v>110</v>
      </c>
      <c r="G97" s="5" t="s">
        <v>110</v>
      </c>
      <c r="H97" s="5" t="s">
        <v>109</v>
      </c>
      <c r="I97" s="5" t="s">
        <v>110</v>
      </c>
      <c r="J97" s="5" t="s">
        <v>110</v>
      </c>
      <c r="K97" s="5" t="s">
        <v>110</v>
      </c>
      <c r="L97" s="5" t="s">
        <v>109</v>
      </c>
      <c r="M97" s="5" t="s">
        <v>110</v>
      </c>
      <c r="N97" s="5" t="s">
        <v>110</v>
      </c>
      <c r="O97" s="5" t="s">
        <v>110</v>
      </c>
    </row>
    <row r="98" spans="4:15" ht="15.6" x14ac:dyDescent="0.3">
      <c r="D98" s="9" t="s">
        <v>88</v>
      </c>
      <c r="E98" s="6" t="s">
        <v>110</v>
      </c>
      <c r="F98" s="6" t="s">
        <v>110</v>
      </c>
      <c r="G98" s="6" t="s">
        <v>110</v>
      </c>
      <c r="H98" s="6" t="s">
        <v>109</v>
      </c>
      <c r="I98" s="6" t="s">
        <v>110</v>
      </c>
      <c r="J98" s="6" t="s">
        <v>110</v>
      </c>
      <c r="K98" s="6" t="s">
        <v>110</v>
      </c>
      <c r="L98" s="6" t="s">
        <v>109</v>
      </c>
      <c r="M98" s="6" t="s">
        <v>110</v>
      </c>
      <c r="N98" s="6" t="s">
        <v>110</v>
      </c>
      <c r="O98" s="6" t="s">
        <v>110</v>
      </c>
    </row>
    <row r="99" spans="4:15" ht="15.6" x14ac:dyDescent="0.3">
      <c r="D99" s="9" t="s">
        <v>89</v>
      </c>
      <c r="E99" s="5" t="s">
        <v>110</v>
      </c>
      <c r="F99" s="5" t="s">
        <v>110</v>
      </c>
      <c r="G99" s="5" t="s">
        <v>110</v>
      </c>
      <c r="H99" s="5" t="s">
        <v>109</v>
      </c>
      <c r="I99" s="5" t="s">
        <v>110</v>
      </c>
      <c r="J99" s="5" t="s">
        <v>110</v>
      </c>
      <c r="K99" s="5" t="s">
        <v>110</v>
      </c>
      <c r="L99" s="5" t="s">
        <v>109</v>
      </c>
      <c r="M99" s="5" t="s">
        <v>110</v>
      </c>
      <c r="N99" s="5" t="s">
        <v>110</v>
      </c>
      <c r="O99" s="5" t="s">
        <v>110</v>
      </c>
    </row>
    <row r="100" spans="4:15" ht="15.6" x14ac:dyDescent="0.3">
      <c r="D100" s="10" t="s">
        <v>90</v>
      </c>
      <c r="E100" s="6" t="s">
        <v>110</v>
      </c>
      <c r="F100" s="6" t="s">
        <v>110</v>
      </c>
      <c r="G100" s="6" t="s">
        <v>110</v>
      </c>
      <c r="H100" s="6" t="s">
        <v>110</v>
      </c>
      <c r="I100" s="6" t="s">
        <v>110</v>
      </c>
      <c r="J100" s="6" t="s">
        <v>110</v>
      </c>
      <c r="K100" s="6" t="s">
        <v>110</v>
      </c>
      <c r="L100" s="6" t="s">
        <v>110</v>
      </c>
      <c r="M100" s="6" t="s">
        <v>110</v>
      </c>
      <c r="N100" s="6" t="s">
        <v>110</v>
      </c>
      <c r="O100" s="6" t="s">
        <v>110</v>
      </c>
    </row>
    <row r="101" spans="4:15" ht="15.6" x14ac:dyDescent="0.3">
      <c r="D101" s="9" t="s">
        <v>91</v>
      </c>
      <c r="E101" s="5" t="s">
        <v>110</v>
      </c>
      <c r="F101" s="5" t="s">
        <v>110</v>
      </c>
      <c r="G101" s="5" t="s">
        <v>110</v>
      </c>
      <c r="H101" s="5" t="s">
        <v>110</v>
      </c>
      <c r="I101" s="5" t="s">
        <v>110</v>
      </c>
      <c r="J101" s="5" t="s">
        <v>110</v>
      </c>
      <c r="K101" s="5" t="s">
        <v>110</v>
      </c>
      <c r="L101" s="5" t="s">
        <v>110</v>
      </c>
      <c r="M101" s="5" t="s">
        <v>109</v>
      </c>
      <c r="N101" s="5" t="s">
        <v>110</v>
      </c>
      <c r="O101" s="5" t="s">
        <v>110</v>
      </c>
    </row>
    <row r="102" spans="4:15" ht="15.6" x14ac:dyDescent="0.3">
      <c r="D102" s="9" t="s">
        <v>92</v>
      </c>
      <c r="E102" s="6" t="s">
        <v>110</v>
      </c>
      <c r="F102" s="6" t="s">
        <v>110</v>
      </c>
      <c r="G102" s="6" t="s">
        <v>110</v>
      </c>
      <c r="H102" s="6" t="s">
        <v>110</v>
      </c>
      <c r="I102" s="6" t="s">
        <v>110</v>
      </c>
      <c r="J102" s="6" t="s">
        <v>110</v>
      </c>
      <c r="K102" s="6" t="s">
        <v>110</v>
      </c>
      <c r="L102" s="6" t="s">
        <v>110</v>
      </c>
      <c r="M102" s="6" t="s">
        <v>110</v>
      </c>
      <c r="N102" s="6" t="s">
        <v>110</v>
      </c>
      <c r="O102" s="6" t="s">
        <v>110</v>
      </c>
    </row>
    <row r="103" spans="4:15" ht="15.6" x14ac:dyDescent="0.3">
      <c r="D103" s="9" t="s">
        <v>93</v>
      </c>
      <c r="E103" s="5" t="s">
        <v>110</v>
      </c>
      <c r="F103" s="5" t="s">
        <v>110</v>
      </c>
      <c r="G103" s="5" t="s">
        <v>110</v>
      </c>
      <c r="H103" s="5" t="s">
        <v>110</v>
      </c>
      <c r="I103" s="5" t="s">
        <v>110</v>
      </c>
      <c r="J103" s="5" t="s">
        <v>110</v>
      </c>
      <c r="K103" s="5" t="s">
        <v>110</v>
      </c>
      <c r="L103" s="5" t="s">
        <v>110</v>
      </c>
      <c r="M103" s="5" t="s">
        <v>110</v>
      </c>
      <c r="N103" s="5" t="s">
        <v>110</v>
      </c>
      <c r="O103" s="5" t="s">
        <v>110</v>
      </c>
    </row>
    <row r="104" spans="4:15" ht="15.6" x14ac:dyDescent="0.3">
      <c r="D104" s="9" t="s">
        <v>115</v>
      </c>
      <c r="E104" s="6" t="s">
        <v>110</v>
      </c>
      <c r="F104" s="6" t="s">
        <v>110</v>
      </c>
      <c r="G104" s="6" t="s">
        <v>110</v>
      </c>
      <c r="H104" s="6" t="s">
        <v>110</v>
      </c>
      <c r="I104" s="6" t="s">
        <v>110</v>
      </c>
      <c r="J104" s="6" t="s">
        <v>110</v>
      </c>
      <c r="K104" s="6" t="s">
        <v>110</v>
      </c>
      <c r="L104" s="6" t="s">
        <v>110</v>
      </c>
      <c r="M104" s="6" t="s">
        <v>109</v>
      </c>
      <c r="N104" s="6" t="s">
        <v>110</v>
      </c>
      <c r="O104" s="6" t="s">
        <v>110</v>
      </c>
    </row>
    <row r="105" spans="4:15" ht="15.6" x14ac:dyDescent="0.3">
      <c r="D105" s="9" t="s">
        <v>94</v>
      </c>
      <c r="E105" s="5" t="s">
        <v>110</v>
      </c>
      <c r="F105" s="5" t="s">
        <v>110</v>
      </c>
      <c r="G105" s="5" t="s">
        <v>110</v>
      </c>
      <c r="H105" s="5" t="s">
        <v>110</v>
      </c>
      <c r="I105" s="5" t="s">
        <v>110</v>
      </c>
      <c r="J105" s="5" t="s">
        <v>110</v>
      </c>
      <c r="K105" s="5" t="s">
        <v>110</v>
      </c>
      <c r="L105" s="5" t="s">
        <v>110</v>
      </c>
      <c r="M105" s="5" t="s">
        <v>109</v>
      </c>
      <c r="N105" s="5" t="s">
        <v>110</v>
      </c>
      <c r="O105" s="5" t="s">
        <v>110</v>
      </c>
    </row>
    <row r="106" spans="4:15" ht="15.6" x14ac:dyDescent="0.3">
      <c r="D106" s="9" t="s">
        <v>95</v>
      </c>
      <c r="E106" s="6" t="s">
        <v>110</v>
      </c>
      <c r="F106" s="6" t="s">
        <v>110</v>
      </c>
      <c r="G106" s="6" t="s">
        <v>110</v>
      </c>
      <c r="H106" s="6" t="s">
        <v>110</v>
      </c>
      <c r="I106" s="6" t="s">
        <v>110</v>
      </c>
      <c r="J106" s="6" t="s">
        <v>110</v>
      </c>
      <c r="K106" s="6" t="s">
        <v>110</v>
      </c>
      <c r="L106" s="6" t="s">
        <v>110</v>
      </c>
      <c r="M106" s="6" t="s">
        <v>109</v>
      </c>
      <c r="N106" s="6" t="s">
        <v>110</v>
      </c>
      <c r="O106" s="6" t="s">
        <v>110</v>
      </c>
    </row>
    <row r="107" spans="4:15" ht="15.6" x14ac:dyDescent="0.3">
      <c r="D107" s="9" t="s">
        <v>96</v>
      </c>
      <c r="E107" s="5" t="s">
        <v>110</v>
      </c>
      <c r="F107" s="5" t="s">
        <v>110</v>
      </c>
      <c r="G107" s="5" t="s">
        <v>110</v>
      </c>
      <c r="H107" s="5" t="s">
        <v>110</v>
      </c>
      <c r="I107" s="5" t="s">
        <v>110</v>
      </c>
      <c r="J107" s="5" t="s">
        <v>110</v>
      </c>
      <c r="K107" s="5" t="s">
        <v>110</v>
      </c>
      <c r="L107" s="5" t="s">
        <v>110</v>
      </c>
      <c r="M107" s="5" t="s">
        <v>109</v>
      </c>
      <c r="N107" s="5" t="s">
        <v>110</v>
      </c>
      <c r="O107" s="5" t="s">
        <v>110</v>
      </c>
    </row>
    <row r="108" spans="4:15" ht="15.6" x14ac:dyDescent="0.3">
      <c r="D108" s="9" t="s">
        <v>97</v>
      </c>
      <c r="E108" s="6" t="s">
        <v>110</v>
      </c>
      <c r="F108" s="6" t="s">
        <v>110</v>
      </c>
      <c r="G108" s="6" t="s">
        <v>110</v>
      </c>
      <c r="H108" s="6" t="s">
        <v>110</v>
      </c>
      <c r="I108" s="6" t="s">
        <v>110</v>
      </c>
      <c r="J108" s="6" t="s">
        <v>110</v>
      </c>
      <c r="K108" s="6" t="s">
        <v>110</v>
      </c>
      <c r="L108" s="6" t="s">
        <v>110</v>
      </c>
      <c r="M108" s="6" t="s">
        <v>109</v>
      </c>
      <c r="N108" s="6" t="s">
        <v>110</v>
      </c>
      <c r="O108" s="6" t="s">
        <v>110</v>
      </c>
    </row>
    <row r="109" spans="4:15" ht="15.6" x14ac:dyDescent="0.3">
      <c r="D109" s="9" t="s">
        <v>98</v>
      </c>
      <c r="E109" s="5" t="s">
        <v>110</v>
      </c>
      <c r="F109" s="5" t="s">
        <v>110</v>
      </c>
      <c r="G109" s="5" t="s">
        <v>110</v>
      </c>
      <c r="H109" s="5" t="s">
        <v>110</v>
      </c>
      <c r="I109" s="5" t="s">
        <v>110</v>
      </c>
      <c r="J109" s="5" t="s">
        <v>110</v>
      </c>
      <c r="K109" s="5" t="s">
        <v>110</v>
      </c>
      <c r="L109" s="5" t="s">
        <v>110</v>
      </c>
      <c r="M109" s="5" t="s">
        <v>109</v>
      </c>
      <c r="N109" s="5" t="s">
        <v>110</v>
      </c>
      <c r="O109" s="5" t="s">
        <v>110</v>
      </c>
    </row>
    <row r="110" spans="4:15" ht="15.6" x14ac:dyDescent="0.3">
      <c r="D110" s="10" t="s">
        <v>99</v>
      </c>
      <c r="E110" s="6" t="s">
        <v>110</v>
      </c>
      <c r="F110" s="6" t="s">
        <v>110</v>
      </c>
      <c r="G110" s="6" t="s">
        <v>110</v>
      </c>
      <c r="H110" s="6" t="s">
        <v>110</v>
      </c>
      <c r="I110" s="6" t="s">
        <v>110</v>
      </c>
      <c r="J110" s="6" t="s">
        <v>110</v>
      </c>
      <c r="K110" s="6" t="s">
        <v>110</v>
      </c>
      <c r="L110" s="6" t="s">
        <v>110</v>
      </c>
      <c r="M110" s="6" t="s">
        <v>110</v>
      </c>
      <c r="N110" s="6" t="s">
        <v>109</v>
      </c>
      <c r="O110" s="6" t="s">
        <v>110</v>
      </c>
    </row>
    <row r="111" spans="4:15" ht="15.6" x14ac:dyDescent="0.3">
      <c r="D111" s="8" t="s">
        <v>100</v>
      </c>
      <c r="E111" s="5" t="s">
        <v>110</v>
      </c>
      <c r="F111" s="5" t="s">
        <v>110</v>
      </c>
      <c r="G111" s="5" t="s">
        <v>110</v>
      </c>
      <c r="H111" s="5" t="s">
        <v>110</v>
      </c>
      <c r="I111" s="5" t="s">
        <v>110</v>
      </c>
      <c r="J111" s="5" t="s">
        <v>110</v>
      </c>
      <c r="K111" s="5" t="s">
        <v>110</v>
      </c>
      <c r="L111" s="5" t="s">
        <v>110</v>
      </c>
      <c r="M111" s="5" t="s">
        <v>110</v>
      </c>
      <c r="N111" s="5" t="s">
        <v>109</v>
      </c>
      <c r="O111" s="5" t="s">
        <v>110</v>
      </c>
    </row>
    <row r="112" spans="4:15" ht="15.6" x14ac:dyDescent="0.3">
      <c r="D112" s="9" t="s">
        <v>116</v>
      </c>
      <c r="E112" s="6" t="s">
        <v>110</v>
      </c>
      <c r="F112" s="6" t="s">
        <v>110</v>
      </c>
      <c r="G112" s="6" t="s">
        <v>110</v>
      </c>
      <c r="H112" s="6" t="s">
        <v>110</v>
      </c>
      <c r="I112" s="6" t="s">
        <v>110</v>
      </c>
      <c r="J112" s="6" t="s">
        <v>110</v>
      </c>
      <c r="K112" s="6" t="s">
        <v>110</v>
      </c>
      <c r="L112" s="6" t="s">
        <v>110</v>
      </c>
      <c r="M112" s="6" t="s">
        <v>110</v>
      </c>
      <c r="N112" s="6" t="s">
        <v>109</v>
      </c>
      <c r="O112" s="6" t="s">
        <v>110</v>
      </c>
    </row>
    <row r="113" spans="4:15" ht="15.6" x14ac:dyDescent="0.3">
      <c r="D113" s="9" t="s">
        <v>117</v>
      </c>
      <c r="E113" s="5" t="s">
        <v>110</v>
      </c>
      <c r="F113" s="5" t="s">
        <v>110</v>
      </c>
      <c r="G113" s="5" t="s">
        <v>110</v>
      </c>
      <c r="H113" s="5" t="s">
        <v>110</v>
      </c>
      <c r="I113" s="5" t="s">
        <v>110</v>
      </c>
      <c r="J113" s="5" t="s">
        <v>110</v>
      </c>
      <c r="K113" s="5" t="s">
        <v>110</v>
      </c>
      <c r="L113" s="5" t="s">
        <v>110</v>
      </c>
      <c r="M113" s="5" t="s">
        <v>110</v>
      </c>
      <c r="N113" s="5" t="s">
        <v>109</v>
      </c>
      <c r="O113" s="5" t="s">
        <v>110</v>
      </c>
    </row>
    <row r="114" spans="4:15" ht="15.6" x14ac:dyDescent="0.3">
      <c r="D114" s="9" t="s">
        <v>101</v>
      </c>
      <c r="E114" s="6" t="s">
        <v>110</v>
      </c>
      <c r="F114" s="6" t="s">
        <v>110</v>
      </c>
      <c r="G114" s="6" t="s">
        <v>110</v>
      </c>
      <c r="H114" s="6" t="s">
        <v>110</v>
      </c>
      <c r="I114" s="6" t="s">
        <v>110</v>
      </c>
      <c r="J114" s="6" t="s">
        <v>110</v>
      </c>
      <c r="K114" s="6" t="s">
        <v>110</v>
      </c>
      <c r="L114" s="6" t="s">
        <v>110</v>
      </c>
      <c r="M114" s="6" t="s">
        <v>110</v>
      </c>
      <c r="N114" s="6" t="s">
        <v>109</v>
      </c>
      <c r="O114" s="6" t="s">
        <v>110</v>
      </c>
    </row>
    <row r="115" spans="4:15" ht="15.6" x14ac:dyDescent="0.3">
      <c r="D115" s="10" t="s">
        <v>102</v>
      </c>
      <c r="E115" s="5" t="s">
        <v>110</v>
      </c>
      <c r="F115" s="5" t="s">
        <v>110</v>
      </c>
      <c r="G115" s="5" t="s">
        <v>110</v>
      </c>
      <c r="H115" s="5" t="s">
        <v>110</v>
      </c>
      <c r="I115" s="5" t="s">
        <v>110</v>
      </c>
      <c r="J115" s="5" t="s">
        <v>110</v>
      </c>
      <c r="K115" s="5" t="s">
        <v>110</v>
      </c>
      <c r="L115" s="5" t="s">
        <v>110</v>
      </c>
      <c r="M115" s="5" t="s">
        <v>110</v>
      </c>
      <c r="N115" s="5" t="s">
        <v>110</v>
      </c>
      <c r="O115" s="5" t="s">
        <v>109</v>
      </c>
    </row>
    <row r="116" spans="4:15" ht="15.6" x14ac:dyDescent="0.3">
      <c r="D116" s="8" t="s">
        <v>103</v>
      </c>
      <c r="E116" s="6" t="s">
        <v>110</v>
      </c>
      <c r="F116" s="6" t="s">
        <v>110</v>
      </c>
      <c r="G116" s="6" t="s">
        <v>110</v>
      </c>
      <c r="H116" s="6" t="s">
        <v>110</v>
      </c>
      <c r="I116" s="6" t="s">
        <v>110</v>
      </c>
      <c r="J116" s="6" t="s">
        <v>110</v>
      </c>
      <c r="K116" s="6" t="s">
        <v>110</v>
      </c>
      <c r="L116" s="6" t="s">
        <v>110</v>
      </c>
      <c r="M116" s="6" t="s">
        <v>110</v>
      </c>
      <c r="N116" s="6" t="s">
        <v>110</v>
      </c>
      <c r="O116" s="6" t="s">
        <v>109</v>
      </c>
    </row>
    <row r="117" spans="4:15" ht="15.6" x14ac:dyDescent="0.3">
      <c r="D117" s="9" t="s">
        <v>104</v>
      </c>
      <c r="E117" s="5" t="s">
        <v>110</v>
      </c>
      <c r="F117" s="5" t="s">
        <v>110</v>
      </c>
      <c r="G117" s="5" t="s">
        <v>110</v>
      </c>
      <c r="H117" s="5" t="s">
        <v>110</v>
      </c>
      <c r="I117" s="5" t="s">
        <v>110</v>
      </c>
      <c r="J117" s="5" t="s">
        <v>110</v>
      </c>
      <c r="K117" s="5" t="s">
        <v>110</v>
      </c>
      <c r="L117" s="5" t="s">
        <v>110</v>
      </c>
      <c r="M117" s="5" t="s">
        <v>110</v>
      </c>
      <c r="N117" s="5" t="s">
        <v>110</v>
      </c>
      <c r="O117" s="5" t="s">
        <v>109</v>
      </c>
    </row>
    <row r="118" spans="4:15" ht="15.6" x14ac:dyDescent="0.3">
      <c r="D118" s="9" t="s">
        <v>105</v>
      </c>
      <c r="E118" s="6" t="s">
        <v>110</v>
      </c>
      <c r="F118" s="6" t="s">
        <v>110</v>
      </c>
      <c r="G118" s="6" t="s">
        <v>110</v>
      </c>
      <c r="H118" s="6" t="s">
        <v>110</v>
      </c>
      <c r="I118" s="6" t="s">
        <v>110</v>
      </c>
      <c r="J118" s="6" t="s">
        <v>110</v>
      </c>
      <c r="K118" s="6" t="s">
        <v>110</v>
      </c>
      <c r="L118" s="6" t="s">
        <v>110</v>
      </c>
      <c r="M118" s="6" t="s">
        <v>110</v>
      </c>
      <c r="N118" s="6" t="s">
        <v>110</v>
      </c>
      <c r="O118" s="6" t="s">
        <v>109</v>
      </c>
    </row>
    <row r="119" spans="4:15" ht="15.6" x14ac:dyDescent="0.3">
      <c r="D119" s="9" t="s">
        <v>118</v>
      </c>
      <c r="E119" s="5" t="s">
        <v>110</v>
      </c>
      <c r="F119" s="5" t="s">
        <v>110</v>
      </c>
      <c r="G119" s="5" t="s">
        <v>110</v>
      </c>
      <c r="H119" s="5" t="s">
        <v>110</v>
      </c>
      <c r="I119" s="5" t="s">
        <v>110</v>
      </c>
      <c r="J119" s="5" t="s">
        <v>110</v>
      </c>
      <c r="K119" s="5" t="s">
        <v>110</v>
      </c>
      <c r="L119" s="5" t="s">
        <v>110</v>
      </c>
      <c r="M119" s="5" t="s">
        <v>110</v>
      </c>
      <c r="N119" s="5" t="s">
        <v>110</v>
      </c>
      <c r="O119" s="5" t="s">
        <v>109</v>
      </c>
    </row>
    <row r="120" spans="4:15" ht="15.6" x14ac:dyDescent="0.3">
      <c r="D120" s="14" t="s">
        <v>106</v>
      </c>
      <c r="E120" s="6" t="s">
        <v>110</v>
      </c>
      <c r="F120" s="6" t="s">
        <v>110</v>
      </c>
      <c r="G120" s="6" t="s">
        <v>110</v>
      </c>
      <c r="H120" s="6" t="s">
        <v>110</v>
      </c>
      <c r="I120" s="6" t="s">
        <v>110</v>
      </c>
      <c r="J120" s="6" t="s">
        <v>110</v>
      </c>
      <c r="K120" s="6" t="s">
        <v>110</v>
      </c>
      <c r="L120" s="6" t="s">
        <v>110</v>
      </c>
      <c r="M120" s="6" t="s">
        <v>110</v>
      </c>
      <c r="N120" s="6" t="s">
        <v>110</v>
      </c>
      <c r="O120" s="6" t="s">
        <v>109</v>
      </c>
    </row>
  </sheetData>
  <dataConsolidate/>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B4DE5C-847C-4BE7-87CC-F267FAE101AB}">
  <dimension ref="C3:T6"/>
  <sheetViews>
    <sheetView workbookViewId="0">
      <selection activeCell="T11" sqref="T11"/>
    </sheetView>
  </sheetViews>
  <sheetFormatPr defaultRowHeight="14.4" x14ac:dyDescent="0.3"/>
  <cols>
    <col min="3" max="3" width="38.44140625" bestFit="1" customWidth="1"/>
    <col min="4" max="4" width="15.109375" customWidth="1"/>
    <col min="11" max="11" width="19.33203125" bestFit="1" customWidth="1"/>
    <col min="12" max="17" width="10.21875" bestFit="1" customWidth="1"/>
    <col min="18" max="18" width="5.21875" bestFit="1" customWidth="1"/>
    <col min="19" max="20" width="11.109375" bestFit="1" customWidth="1"/>
  </cols>
  <sheetData>
    <row r="3" spans="3:20" x14ac:dyDescent="0.3">
      <c r="C3" t="e" vm="1">
        <v>#VALUE!</v>
      </c>
      <c r="D3" s="1" cm="1">
        <f t="array" aca="1" ref="D3" ca="1">_FV(C3,"52 week high",TRUE)</f>
        <v>1162.57</v>
      </c>
      <c r="E3" s="1" cm="1">
        <f t="array" aca="1" ref="E3" ca="1">_FV(C3,"52 week low",TRUE)</f>
        <v>587.04</v>
      </c>
      <c r="F3" s="1" cm="1">
        <f t="array" aca="1" ref="F3" ca="1">_FV(C3,"Change")</f>
        <v>16.28</v>
      </c>
      <c r="G3" s="2" t="e" cm="1" vm="2">
        <f t="array" ref="G3">_FV(C3,"Change % (Extended hours)",TRUE)</f>
        <v>#VALUE!</v>
      </c>
      <c r="H3" s="2" cm="1">
        <f t="array" aca="1" ref="H3" ca="1">_FV(C3,"Change (%)",TRUE)</f>
        <v>1.431E-2</v>
      </c>
      <c r="I3" s="1" t="e" cm="1" vm="3">
        <f t="array" ref="I3">_FV(C3,"Change (Extended hours)",TRUE)</f>
        <v>#VALUE!</v>
      </c>
      <c r="J3" t="str" cm="1">
        <f t="array" aca="1" ref="J3" ca="1">_FV(C3,"Currency")</f>
        <v>USD</v>
      </c>
      <c r="K3" t="str" cm="1">
        <f t="array" aca="1" ref="K3" ca="1">_FV(C3,"Exchange")</f>
        <v>Nasdaq Stock Market</v>
      </c>
      <c r="L3" s="1" cm="1">
        <f t="array" aca="1" ref="L3" ca="1">_FV(C3,"High")</f>
        <v>1162.57</v>
      </c>
      <c r="M3" s="1" cm="1">
        <f t="array" aca="1" ref="M3" ca="1">_FV(C3,"Low")</f>
        <v>1138</v>
      </c>
      <c r="N3" s="1" cm="1">
        <f t="array" aca="1" ref="N3" ca="1">_FV(C3,"Open")</f>
        <v>1138</v>
      </c>
      <c r="O3" s="1" cm="1">
        <f t="array" aca="1" ref="O3" ca="1">_FV(C3,"Previous close",TRUE)</f>
        <v>1137.69</v>
      </c>
      <c r="P3" s="1" cm="1">
        <f t="array" aca="1" ref="P3" ca="1">_FV(C3,"Price")</f>
        <v>1153.97</v>
      </c>
      <c r="Q3" s="1" t="e" cm="1" vm="4">
        <f t="array" ref="Q3">_FV(C3,"Price (Extended hours)",TRUE)</f>
        <v>#VALUE!</v>
      </c>
      <c r="R3" t="str" cm="1">
        <f t="array" aca="1" ref="R3" ca="1">_FV(C3,"Ticker symbol",TRUE)</f>
        <v>NFLX</v>
      </c>
      <c r="S3" s="3" cm="1">
        <f t="array" aca="1" ref="S3" ca="1">_FV(C3,"Volume")</f>
        <v>1923135</v>
      </c>
      <c r="T3" s="3" cm="1">
        <f t="array" aca="1" ref="T3" ca="1">_FV(C3,"Volume average",TRUE)</f>
        <v>5565914</v>
      </c>
    </row>
    <row r="4" spans="3:20" x14ac:dyDescent="0.3">
      <c r="C4" t="e" vm="5">
        <v>#VALUE!</v>
      </c>
      <c r="D4" s="1" cm="1">
        <f t="array" aca="1" ref="D4" ca="1">_FV(C4,"52 week high",TRUE)</f>
        <v>468.35</v>
      </c>
      <c r="E4" s="1" cm="1">
        <f t="array" aca="1" ref="E4" ca="1">_FV(C4,"52 week low",TRUE)</f>
        <v>344.79</v>
      </c>
      <c r="F4" s="1" cm="1">
        <f t="array" aca="1" ref="F4" ca="1">_FV(C4,"Change")</f>
        <v>0.43419999999999997</v>
      </c>
      <c r="G4" s="2" t="e" cm="1" vm="2">
        <f t="array" ref="G4">_FV(C4,"Change % (Extended hours)",TRUE)</f>
        <v>#VALUE!</v>
      </c>
      <c r="H4" s="2" cm="1">
        <f t="array" aca="1" ref="H4" ca="1">_FV(C4,"Change (%)",TRUE)</f>
        <v>1.0020000000000001E-3</v>
      </c>
      <c r="I4" s="1" t="e" cm="1" vm="3">
        <f t="array" ref="I4">_FV(C4,"Change (Extended hours)",TRUE)</f>
        <v>#VALUE!</v>
      </c>
      <c r="J4" t="str" cm="1">
        <f t="array" aca="1" ref="J4" ca="1">_FV(C4,"Currency")</f>
        <v>USD</v>
      </c>
      <c r="K4" t="str" cm="1">
        <f t="array" aca="1" ref="K4" ca="1">_FV(C4,"Exchange")</f>
        <v>Nasdaq Stock Market</v>
      </c>
      <c r="L4" s="1" cm="1">
        <f t="array" aca="1" ref="L4" ca="1">_FV(C4,"High")</f>
        <v>435.71</v>
      </c>
      <c r="M4" s="1" cm="1">
        <f t="array" aca="1" ref="M4" ca="1">_FV(C4,"Low")</f>
        <v>431.1103</v>
      </c>
      <c r="N4" s="1" cm="1">
        <f t="array" aca="1" ref="N4" ca="1">_FV(C4,"Open")</f>
        <v>434.2</v>
      </c>
      <c r="O4" s="1" cm="1">
        <f t="array" aca="1" ref="O4" ca="1">_FV(C4,"Previous close",TRUE)</f>
        <v>433.31</v>
      </c>
      <c r="P4" s="1" cm="1">
        <f t="array" aca="1" ref="P4" ca="1">_FV(C4,"Price")</f>
        <v>433.74419999999998</v>
      </c>
      <c r="Q4" s="1" t="e" cm="1" vm="4">
        <f t="array" ref="Q4">_FV(C4,"Price (Extended hours)",TRUE)</f>
        <v>#VALUE!</v>
      </c>
      <c r="R4" t="str" cm="1">
        <f t="array" aca="1" ref="R4" ca="1">_FV(C4,"Ticker symbol",TRUE)</f>
        <v>MSFT</v>
      </c>
      <c r="S4" s="3" cm="1">
        <f t="array" aca="1" ref="S4" ca="1">_FV(C4,"Volume")</f>
        <v>7041483</v>
      </c>
      <c r="T4" s="3" cm="1">
        <f t="array" aca="1" ref="T4" ca="1">_FV(C4,"Volume average",TRUE)</f>
        <v>27523189</v>
      </c>
    </row>
    <row r="5" spans="3:20" x14ac:dyDescent="0.3">
      <c r="C5" t="e" vm="6">
        <v>#VALUE!</v>
      </c>
      <c r="D5" s="1" cm="1">
        <f t="array" aca="1" ref="D5" ca="1">_FV(C5,"52 week high",TRUE)</f>
        <v>242.52</v>
      </c>
      <c r="E5" s="1" cm="1">
        <f t="array" aca="1" ref="E5" ca="1">_FV(C5,"52 week low",TRUE)</f>
        <v>151.61000000000001</v>
      </c>
      <c r="F5" s="1" cm="1">
        <f t="array" aca="1" ref="F5" ca="1">_FV(C5,"Change")</f>
        <v>3.1749999999999998</v>
      </c>
      <c r="G5" s="2" t="e" cm="1" vm="2">
        <f t="array" ref="G5">_FV(C5,"Change % (Extended hours)",TRUE)</f>
        <v>#VALUE!</v>
      </c>
      <c r="H5" s="2" cm="1">
        <f t="array" aca="1" ref="H5" ca="1">_FV(C5,"Change (%)",TRUE)</f>
        <v>1.7160999999999999E-2</v>
      </c>
      <c r="I5" s="1" t="e" cm="1" vm="3">
        <f t="array" ref="I5">_FV(C5,"Change (Extended hours)",TRUE)</f>
        <v>#VALUE!</v>
      </c>
      <c r="J5" t="str" cm="1">
        <f t="array" aca="1" ref="J5" ca="1">_FV(C5,"Currency")</f>
        <v>USD</v>
      </c>
      <c r="K5" t="str" cm="1">
        <f t="array" aca="1" ref="K5" ca="1">_FV(C5,"Exchange")</f>
        <v>Nasdaq Stock Market</v>
      </c>
      <c r="L5" s="1" cm="1">
        <f t="array" aca="1" ref="L5" ca="1">_FV(C5,"High")</f>
        <v>190.99</v>
      </c>
      <c r="M5" s="1" cm="1">
        <f t="array" aca="1" ref="M5" ca="1">_FV(C5,"Low")</f>
        <v>185.01</v>
      </c>
      <c r="N5" s="1" cm="1">
        <f t="array" aca="1" ref="N5" ca="1">_FV(C5,"Open")</f>
        <v>185.44</v>
      </c>
      <c r="O5" s="1" cm="1">
        <f t="array" aca="1" ref="O5" ca="1">_FV(C5,"Previous close",TRUE)</f>
        <v>185.01</v>
      </c>
      <c r="P5" s="1" cm="1">
        <f t="array" aca="1" ref="P5" ca="1">_FV(C5,"Price")</f>
        <v>188.185</v>
      </c>
      <c r="Q5" s="1" t="e" cm="1" vm="4">
        <f t="array" ref="Q5">_FV(C5,"Price (Extended hours)",TRUE)</f>
        <v>#VALUE!</v>
      </c>
      <c r="R5" t="str" cm="1">
        <f t="array" aca="1" ref="R5" ca="1">_FV(C5,"Ticker symbol",TRUE)</f>
        <v>AMZN</v>
      </c>
      <c r="S5" s="3" cm="1">
        <f t="array" aca="1" ref="S5" ca="1">_FV(C5,"Volume")</f>
        <v>19190329</v>
      </c>
      <c r="T5" s="3" cm="1">
        <f t="array" aca="1" ref="T5" ca="1">_FV(C5,"Volume average",TRUE)</f>
        <v>61191777</v>
      </c>
    </row>
    <row r="6" spans="3:20" x14ac:dyDescent="0.3">
      <c r="C6" t="e" vm="7">
        <v>#VALUE!</v>
      </c>
      <c r="D6" s="1" cm="1">
        <f t="array" aca="1" ref="D6" ca="1">_FV(C6,"52 week high",TRUE)</f>
        <v>488.53989999999999</v>
      </c>
      <c r="E6" s="1" cm="1">
        <f t="array" aca="1" ref="E6" ca="1">_FV(C6,"52 week low",TRUE)</f>
        <v>167.41</v>
      </c>
      <c r="F6" s="1" cm="1">
        <f t="array" aca="1" ref="F6" ca="1">_FV(C6,"Change")</f>
        <v>-2.35</v>
      </c>
      <c r="G6" s="2" t="e" cm="1" vm="2">
        <f t="array" ref="G6">_FV(C6,"Change % (Extended hours)",TRUE)</f>
        <v>#VALUE!</v>
      </c>
      <c r="H6" s="2" cm="1">
        <f t="array" aca="1" ref="H6" ca="1">_FV(C6,"Change (%)",TRUE)</f>
        <v>-8.5350000000000009E-3</v>
      </c>
      <c r="I6" s="1" t="e" cm="1" vm="3">
        <f t="array" ref="I6">_FV(C6,"Change (Extended hours)",TRUE)</f>
        <v>#VALUE!</v>
      </c>
      <c r="J6" t="str" cm="1">
        <f t="array" aca="1" ref="J6" ca="1">_FV(C6,"Currency")</f>
        <v>USD</v>
      </c>
      <c r="K6" t="str" cm="1">
        <f t="array" aca="1" ref="K6" ca="1">_FV(C6,"Exchange")</f>
        <v>Nasdaq Stock Market</v>
      </c>
      <c r="L6" s="1" cm="1">
        <f t="array" aca="1" ref="L6" ca="1">_FV(C6,"High")</f>
        <v>277.92</v>
      </c>
      <c r="M6" s="1" cm="1">
        <f t="array" aca="1" ref="M6" ca="1">_FV(C6,"Low")</f>
        <v>272.13010000000003</v>
      </c>
      <c r="N6" s="1" cm="1">
        <f t="array" aca="1" ref="N6" ca="1">_FV(C6,"Open")</f>
        <v>276.27999999999997</v>
      </c>
      <c r="O6" s="1" cm="1">
        <f t="array" aca="1" ref="O6" ca="1">_FV(C6,"Previous close",TRUE)</f>
        <v>275.35000000000002</v>
      </c>
      <c r="P6" s="1" cm="1">
        <f t="array" aca="1" ref="P6" ca="1">_FV(C6,"Price")</f>
        <v>273</v>
      </c>
      <c r="Q6" s="1" t="e" cm="1" vm="4">
        <f t="array" ref="Q6">_FV(C6,"Price (Extended hours)",TRUE)</f>
        <v>#VALUE!</v>
      </c>
      <c r="R6" t="str" cm="1">
        <f t="array" aca="1" ref="R6" ca="1">_FV(C6,"Ticker symbol",TRUE)</f>
        <v>TSLA</v>
      </c>
      <c r="S6" s="3" cm="1">
        <f t="array" aca="1" ref="S6" ca="1">_FV(C6,"Volume")</f>
        <v>32620175</v>
      </c>
      <c r="T6" s="3" cm="1">
        <f t="array" aca="1" ref="T6" ca="1">_FV(C6,"Volume average",TRUE)</f>
        <v>133737348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706BC44-F1D0-45D6-9503-AFDA02D065B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B. Martinolli</dc:creator>
  <cp:lastModifiedBy>Joao B. Martinolli</cp:lastModifiedBy>
  <dcterms:created xsi:type="dcterms:W3CDTF">2025-05-02T15:52:36Z</dcterms:created>
  <dcterms:modified xsi:type="dcterms:W3CDTF">2025-05-07T16:00:52Z</dcterms:modified>
</cp:coreProperties>
</file>