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Admin\Desktop\ogaga martinz\"/>
    </mc:Choice>
  </mc:AlternateContent>
  <xr:revisionPtr revIDLastSave="0" documentId="13_ncr:1_{2CFB7AB6-EE78-4EB6-91FA-36C442A9CCDD}" xr6:coauthVersionLast="47" xr6:coauthVersionMax="47" xr10:uidLastSave="{00000000-0000-0000-0000-000000000000}"/>
  <bookViews>
    <workbookView xWindow="-120" yWindow="-120" windowWidth="24240" windowHeight="13020" activeTab="4" xr2:uid="{00000000-000D-0000-FFFF-FFFF00000000}"/>
  </bookViews>
  <sheets>
    <sheet name="Original Data" sheetId="1" r:id="rId1"/>
    <sheet name="Cleaned Data" sheetId="8" r:id="rId2"/>
    <sheet name="Decriptive statistics" sheetId="3" r:id="rId3"/>
    <sheet name="Specific Analysis" sheetId="4" r:id="rId4"/>
    <sheet name="Sheet1" sheetId="9" r:id="rId5"/>
  </sheets>
  <definedNames>
    <definedName name="_xlnm._FilterDatabase" localSheetId="0" hidden="1">'Original Data'!$A$1:$M$502</definedName>
    <definedName name="Slicer_Age_Brackets">#N/A</definedName>
    <definedName name="Slicer_Default_Status\">#N/A</definedName>
    <definedName name="Slicer_Gender">#N/A</definedName>
  </definedNames>
  <calcPr calcId="191029"/>
  <pivotCaches>
    <pivotCache cacheId="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3" l="1"/>
  <c r="B4" i="3"/>
  <c r="B3" i="3"/>
  <c r="O2" i="8" a="1"/>
  <c r="O2" i="8"/>
  <c r="O3" i="8" a="1"/>
  <c r="O3" i="8" s="1"/>
  <c r="O4" i="8" a="1"/>
  <c r="O4" i="8" s="1"/>
  <c r="O5" i="8" a="1"/>
  <c r="O5" i="8" s="1"/>
  <c r="O6" i="8" a="1"/>
  <c r="O6" i="8"/>
  <c r="O7" i="8" a="1"/>
  <c r="O7" i="8" s="1"/>
  <c r="O8" i="8" a="1"/>
  <c r="O8" i="8"/>
  <c r="O9" i="8" a="1"/>
  <c r="O9" i="8" s="1"/>
  <c r="O10" i="8" a="1"/>
  <c r="O10" i="8"/>
  <c r="O11" i="8" a="1"/>
  <c r="O11" i="8" s="1"/>
  <c r="O12" i="8" a="1"/>
  <c r="O12" i="8" s="1"/>
  <c r="O13" i="8" a="1"/>
  <c r="O13" i="8" s="1"/>
  <c r="O14" i="8" a="1"/>
  <c r="O14" i="8"/>
  <c r="O15" i="8" a="1"/>
  <c r="O15" i="8" s="1"/>
  <c r="O16" i="8" a="1"/>
  <c r="O16" i="8" s="1"/>
  <c r="O17" i="8" a="1"/>
  <c r="O17" i="8" s="1"/>
  <c r="O18" i="8" a="1"/>
  <c r="O18" i="8"/>
  <c r="O19" i="8" a="1"/>
  <c r="O19" i="8" s="1"/>
  <c r="O20" i="8" a="1"/>
  <c r="O20" i="8" s="1"/>
  <c r="O21" i="8" a="1"/>
  <c r="O21" i="8" s="1"/>
  <c r="O22" i="8" a="1"/>
  <c r="O22" i="8" s="1"/>
  <c r="O23" i="8" a="1"/>
  <c r="O23" i="8" s="1"/>
  <c r="O24" i="8" a="1"/>
  <c r="O24" i="8"/>
  <c r="O25" i="8" a="1"/>
  <c r="O25" i="8" s="1"/>
  <c r="O26" i="8" a="1"/>
  <c r="O26" i="8"/>
  <c r="O27" i="8" a="1"/>
  <c r="O27" i="8" s="1"/>
  <c r="O28" i="8" a="1"/>
  <c r="O28" i="8" s="1"/>
  <c r="O29" i="8" a="1"/>
  <c r="O29" i="8" s="1"/>
  <c r="O30" i="8" a="1"/>
  <c r="O30" i="8"/>
  <c r="O31" i="8" a="1"/>
  <c r="O31" i="8" s="1"/>
  <c r="O32" i="8" a="1"/>
  <c r="O32" i="8"/>
  <c r="O33" i="8" a="1"/>
  <c r="O33" i="8" s="1"/>
  <c r="O34" i="8" a="1"/>
  <c r="O34" i="8"/>
  <c r="O35" i="8" a="1"/>
  <c r="O35" i="8" s="1"/>
  <c r="O36" i="8" a="1"/>
  <c r="O36" i="8" s="1"/>
  <c r="O37" i="8" a="1"/>
  <c r="O37" i="8" s="1"/>
  <c r="O38" i="8" a="1"/>
  <c r="O38" i="8"/>
  <c r="O39" i="8" a="1"/>
  <c r="O39" i="8" s="1"/>
  <c r="O40" i="8" a="1"/>
  <c r="O40" i="8"/>
  <c r="O41" i="8" a="1"/>
  <c r="O41" i="8" s="1"/>
  <c r="O42" i="8" a="1"/>
  <c r="O42" i="8"/>
  <c r="O43" i="8" a="1"/>
  <c r="O43" i="8" s="1"/>
  <c r="O44" i="8" a="1"/>
  <c r="O44" i="8" s="1"/>
  <c r="O45" i="8" a="1"/>
  <c r="O45" i="8" s="1"/>
  <c r="O46" i="8" a="1"/>
  <c r="O46" i="8"/>
  <c r="O47" i="8" a="1"/>
  <c r="O47" i="8" s="1"/>
  <c r="O48" i="8" a="1"/>
  <c r="O48" i="8" s="1"/>
  <c r="O49" i="8" a="1"/>
  <c r="O49" i="8" s="1"/>
  <c r="O50" i="8" a="1"/>
  <c r="O50" i="8"/>
  <c r="O51" i="8" a="1"/>
  <c r="O51" i="8" s="1"/>
  <c r="O52" i="8" a="1"/>
  <c r="O52" i="8" s="1"/>
  <c r="O53" i="8" a="1"/>
  <c r="O53" i="8" s="1"/>
  <c r="O54" i="8" a="1"/>
  <c r="O54" i="8" s="1"/>
  <c r="O55" i="8" a="1"/>
  <c r="O55" i="8" s="1"/>
  <c r="O56" i="8" a="1"/>
  <c r="O56" i="8"/>
  <c r="O57" i="8" a="1"/>
  <c r="O57" i="8" s="1"/>
  <c r="O58" i="8" a="1"/>
  <c r="O58" i="8"/>
  <c r="O59" i="8" a="1"/>
  <c r="O59" i="8" s="1"/>
  <c r="O60" i="8" a="1"/>
  <c r="O60" i="8" s="1"/>
  <c r="O61" i="8" a="1"/>
  <c r="O61" i="8" s="1"/>
  <c r="O62" i="8" a="1"/>
  <c r="O62" i="8"/>
  <c r="O63" i="8" a="1"/>
  <c r="O63" i="8" s="1"/>
  <c r="O64" i="8" a="1"/>
  <c r="O64" i="8"/>
  <c r="O65" i="8" a="1"/>
  <c r="O65" i="8" s="1"/>
  <c r="O66" i="8" a="1"/>
  <c r="O66" i="8"/>
  <c r="O67" i="8" a="1"/>
  <c r="O67" i="8" s="1"/>
  <c r="O68" i="8" a="1"/>
  <c r="O68" i="8" s="1"/>
  <c r="O69" i="8" a="1"/>
  <c r="O69" i="8" s="1"/>
  <c r="O70" i="8" a="1"/>
  <c r="O70" i="8"/>
  <c r="O71" i="8" a="1"/>
  <c r="O71" i="8" s="1"/>
  <c r="O72" i="8" a="1"/>
  <c r="O72" i="8"/>
  <c r="O73" i="8" a="1"/>
  <c r="O73" i="8" s="1"/>
  <c r="O74" i="8" a="1"/>
  <c r="O74" i="8"/>
  <c r="O75" i="8" a="1"/>
  <c r="O75" i="8" s="1"/>
  <c r="O76" i="8" a="1"/>
  <c r="O76" i="8" s="1"/>
  <c r="O77" i="8" a="1"/>
  <c r="O77" i="8" s="1"/>
  <c r="O78" i="8" a="1"/>
  <c r="O78" i="8"/>
  <c r="O79" i="8" a="1"/>
  <c r="O79" i="8" s="1"/>
  <c r="O80" i="8" a="1"/>
  <c r="O80" i="8" s="1"/>
  <c r="O81" i="8" a="1"/>
  <c r="O81" i="8" s="1"/>
  <c r="O82" i="8" a="1"/>
  <c r="O82" i="8"/>
  <c r="O83" i="8" a="1"/>
  <c r="O83" i="8" s="1"/>
  <c r="O84" i="8" a="1"/>
  <c r="O84" i="8" s="1"/>
  <c r="O85" i="8" a="1"/>
  <c r="O85" i="8" s="1"/>
  <c r="O86" i="8" a="1"/>
  <c r="O86" i="8" s="1"/>
  <c r="O87" i="8" a="1"/>
  <c r="O87" i="8" s="1"/>
  <c r="O88" i="8" a="1"/>
  <c r="O88" i="8"/>
  <c r="O89" i="8" a="1"/>
  <c r="O89" i="8" s="1"/>
  <c r="O90" i="8" a="1"/>
  <c r="O90" i="8"/>
  <c r="O91" i="8" a="1"/>
  <c r="O91" i="8" s="1"/>
  <c r="O92" i="8" a="1"/>
  <c r="O92" i="8" s="1"/>
  <c r="O93" i="8" a="1"/>
  <c r="O93" i="8" s="1"/>
  <c r="O94" i="8" a="1"/>
  <c r="O94" i="8"/>
  <c r="O95" i="8" a="1"/>
  <c r="O95" i="8" s="1"/>
  <c r="O96" i="8" a="1"/>
  <c r="O96" i="8"/>
  <c r="O97" i="8" a="1"/>
  <c r="O97" i="8" s="1"/>
  <c r="O98" i="8" a="1"/>
  <c r="O98" i="8"/>
  <c r="O99" i="8" a="1"/>
  <c r="O99" i="8" s="1"/>
  <c r="O100" i="8" a="1"/>
  <c r="O100" i="8" s="1"/>
  <c r="O101" i="8" a="1"/>
  <c r="O101" i="8" s="1"/>
  <c r="O102" i="8" a="1"/>
  <c r="O102" i="8"/>
  <c r="O103" i="8" a="1"/>
  <c r="O103" i="8" s="1"/>
  <c r="O104" i="8" a="1"/>
  <c r="O104" i="8"/>
  <c r="O105" i="8" a="1"/>
  <c r="O105" i="8" s="1"/>
  <c r="O106" i="8" a="1"/>
  <c r="O106" i="8"/>
  <c r="O107" i="8" a="1"/>
  <c r="O107" i="8" s="1"/>
  <c r="O108" i="8" a="1"/>
  <c r="O108" i="8" s="1"/>
  <c r="O109" i="8" a="1"/>
  <c r="O109" i="8" s="1"/>
  <c r="O110" i="8" a="1"/>
  <c r="O110" i="8"/>
  <c r="O111" i="8" a="1"/>
  <c r="O111" i="8" s="1"/>
  <c r="O112" i="8" a="1"/>
  <c r="O112" i="8" s="1"/>
  <c r="O113" i="8" a="1"/>
  <c r="O113" i="8" s="1"/>
  <c r="O114" i="8" a="1"/>
  <c r="O114" i="8"/>
  <c r="O115" i="8" a="1"/>
  <c r="O115" i="8" s="1"/>
  <c r="O116" i="8" a="1"/>
  <c r="O116" i="8" s="1"/>
  <c r="O117" i="8" a="1"/>
  <c r="O117" i="8" s="1"/>
  <c r="O118" i="8" a="1"/>
  <c r="O118" i="8" s="1"/>
  <c r="O119" i="8" a="1"/>
  <c r="O119" i="8" s="1"/>
  <c r="O120" i="8" a="1"/>
  <c r="O120" i="8"/>
  <c r="O121" i="8" a="1"/>
  <c r="O121" i="8" s="1"/>
  <c r="O122" i="8" a="1"/>
  <c r="O122" i="8"/>
  <c r="O123" i="8" a="1"/>
  <c r="O123" i="8" s="1"/>
  <c r="O124" i="8" a="1"/>
  <c r="O124" i="8" s="1"/>
  <c r="O125" i="8" a="1"/>
  <c r="O125" i="8" s="1"/>
  <c r="O126" i="8" a="1"/>
  <c r="O126" i="8"/>
  <c r="O127" i="8" a="1"/>
  <c r="O127" i="8" s="1"/>
  <c r="O128" i="8" a="1"/>
  <c r="O128" i="8"/>
  <c r="O129" i="8" a="1"/>
  <c r="O129" i="8" s="1"/>
  <c r="O130" i="8" a="1"/>
  <c r="O130" i="8"/>
  <c r="O131" i="8" a="1"/>
  <c r="O131" i="8" s="1"/>
  <c r="O132" i="8" a="1"/>
  <c r="O132" i="8" s="1"/>
  <c r="O133" i="8" a="1"/>
  <c r="O133" i="8" s="1"/>
  <c r="O134" i="8" a="1"/>
  <c r="O134" i="8"/>
  <c r="O135" i="8" a="1"/>
  <c r="O135" i="8" s="1"/>
  <c r="O136" i="8" a="1"/>
  <c r="O136" i="8"/>
  <c r="O137" i="8" a="1"/>
  <c r="O137" i="8" s="1"/>
  <c r="O138" i="8" a="1"/>
  <c r="O138" i="8"/>
  <c r="O139" i="8" a="1"/>
  <c r="O139" i="8" s="1"/>
  <c r="O140" i="8" a="1"/>
  <c r="O140" i="8" s="1"/>
  <c r="O141" i="8" a="1"/>
  <c r="O141" i="8" s="1"/>
  <c r="O142" i="8" a="1"/>
  <c r="O142" i="8"/>
  <c r="O143" i="8" a="1"/>
  <c r="O143" i="8" s="1"/>
  <c r="O144" i="8" a="1"/>
  <c r="O144" i="8" s="1"/>
  <c r="O145" i="8" a="1"/>
  <c r="O145" i="8" s="1"/>
  <c r="O146" i="8" a="1"/>
  <c r="O146" i="8"/>
  <c r="O147" i="8" a="1"/>
  <c r="O147" i="8" s="1"/>
  <c r="O148" i="8" a="1"/>
  <c r="O148" i="8" s="1"/>
  <c r="O149" i="8" a="1"/>
  <c r="O149" i="8" s="1"/>
  <c r="O150" i="8" a="1"/>
  <c r="O150" i="8" s="1"/>
  <c r="O151" i="8" a="1"/>
  <c r="O151" i="8" s="1"/>
  <c r="O152" i="8" a="1"/>
  <c r="O152" i="8"/>
  <c r="O153" i="8" a="1"/>
  <c r="O153" i="8" s="1"/>
  <c r="O154" i="8" a="1"/>
  <c r="O154" i="8"/>
  <c r="O155" i="8" a="1"/>
  <c r="O155" i="8" s="1"/>
  <c r="O156" i="8" a="1"/>
  <c r="O156" i="8" s="1"/>
  <c r="O157" i="8" a="1"/>
  <c r="O157" i="8" s="1"/>
  <c r="O158" i="8" a="1"/>
  <c r="O158" i="8"/>
  <c r="O159" i="8" a="1"/>
  <c r="O159" i="8" s="1"/>
  <c r="O160" i="8" a="1"/>
  <c r="O160" i="8"/>
  <c r="O161" i="8" a="1"/>
  <c r="O161" i="8" s="1"/>
  <c r="O162" i="8" a="1"/>
  <c r="O162" i="8"/>
  <c r="O163" i="8" a="1"/>
  <c r="O163" i="8" s="1"/>
  <c r="O164" i="8" a="1"/>
  <c r="O164" i="8" s="1"/>
  <c r="O165" i="8" a="1"/>
  <c r="O165" i="8" s="1"/>
  <c r="O166" i="8" a="1"/>
  <c r="O166" i="8"/>
  <c r="O167" i="8" a="1"/>
  <c r="O167" i="8" s="1"/>
  <c r="O168" i="8" a="1"/>
  <c r="O168" i="8"/>
  <c r="O169" i="8" a="1"/>
  <c r="O169" i="8" s="1"/>
  <c r="O170" i="8" a="1"/>
  <c r="O170" i="8"/>
  <c r="O171" i="8" a="1"/>
  <c r="O171" i="8" s="1"/>
  <c r="O172" i="8" a="1"/>
  <c r="O172" i="8" s="1"/>
  <c r="O173" i="8" a="1"/>
  <c r="O173" i="8" s="1"/>
  <c r="O174" i="8" a="1"/>
  <c r="O174" i="8" s="1"/>
  <c r="O175" i="8" a="1"/>
  <c r="O175" i="8"/>
  <c r="O176" i="8" a="1"/>
  <c r="O176" i="8" s="1"/>
  <c r="O177" i="8" a="1"/>
  <c r="O177" i="8"/>
  <c r="O178" i="8" a="1"/>
  <c r="O178" i="8" s="1"/>
  <c r="O179" i="8" a="1"/>
  <c r="O179" i="8"/>
  <c r="O180" i="8" a="1"/>
  <c r="O180" i="8" s="1"/>
  <c r="O181" i="8" a="1"/>
  <c r="O181" i="8" s="1"/>
  <c r="O182" i="8" a="1"/>
  <c r="O182" i="8" s="1"/>
  <c r="O183" i="8" a="1"/>
  <c r="O183" i="8"/>
  <c r="O184" i="8" a="1"/>
  <c r="O184" i="8" s="1"/>
  <c r="O185" i="8" a="1"/>
  <c r="O185" i="8"/>
  <c r="O186" i="8" a="1"/>
  <c r="O186" i="8" s="1"/>
  <c r="O187" i="8" a="1"/>
  <c r="O187" i="8"/>
  <c r="O188" i="8" a="1"/>
  <c r="O188" i="8" s="1"/>
  <c r="O189" i="8" a="1"/>
  <c r="O189" i="8" s="1"/>
  <c r="O190" i="8" a="1"/>
  <c r="O190" i="8" s="1"/>
  <c r="O191" i="8" a="1"/>
  <c r="O191" i="8"/>
  <c r="O192" i="8" a="1"/>
  <c r="O192" i="8" s="1"/>
  <c r="O193" i="8" a="1"/>
  <c r="O193" i="8"/>
  <c r="O194" i="8" a="1"/>
  <c r="O194" i="8" s="1"/>
  <c r="O195" i="8" a="1"/>
  <c r="O195" i="8"/>
  <c r="O196" i="8" a="1"/>
  <c r="O196" i="8" s="1"/>
  <c r="O197" i="8" a="1"/>
  <c r="O197" i="8" s="1"/>
  <c r="O198" i="8" a="1"/>
  <c r="O198" i="8" s="1"/>
  <c r="O199" i="8" a="1"/>
  <c r="O199" i="8"/>
  <c r="O200" i="8" a="1"/>
  <c r="O200" i="8" s="1"/>
  <c r="O201" i="8" a="1"/>
  <c r="O201" i="8"/>
  <c r="O202" i="8" a="1"/>
  <c r="O202" i="8" s="1"/>
  <c r="O203" i="8" a="1"/>
  <c r="O203" i="8"/>
  <c r="O204" i="8" a="1"/>
  <c r="O204" i="8" s="1"/>
  <c r="O205" i="8" a="1"/>
  <c r="O205" i="8" s="1"/>
  <c r="O206" i="8" a="1"/>
  <c r="O206" i="8" s="1"/>
  <c r="O207" i="8" a="1"/>
  <c r="O207" i="8"/>
  <c r="O208" i="8" a="1"/>
  <c r="O208" i="8" s="1"/>
  <c r="O209" i="8" a="1"/>
  <c r="O209" i="8"/>
  <c r="O210" i="8" a="1"/>
  <c r="O210" i="8" s="1"/>
  <c r="O211" i="8" a="1"/>
  <c r="O211" i="8"/>
  <c r="O212" i="8" a="1"/>
  <c r="O212" i="8" s="1"/>
  <c r="O213" i="8" a="1"/>
  <c r="O213" i="8" s="1"/>
  <c r="O214" i="8" a="1"/>
  <c r="O214" i="8" s="1"/>
  <c r="O215" i="8" a="1"/>
  <c r="O215" i="8"/>
  <c r="O216" i="8" a="1"/>
  <c r="O216" i="8" s="1"/>
  <c r="O217" i="8" a="1"/>
  <c r="O217" i="8"/>
  <c r="O218" i="8" a="1"/>
  <c r="O218" i="8" s="1"/>
  <c r="O219" i="8" a="1"/>
  <c r="O219" i="8"/>
  <c r="O220" i="8" a="1"/>
  <c r="O220" i="8" s="1"/>
  <c r="O221" i="8" a="1"/>
  <c r="O221" i="8" s="1"/>
  <c r="O222" i="8" a="1"/>
  <c r="O222" i="8" s="1"/>
  <c r="O223" i="8" a="1"/>
  <c r="O223" i="8"/>
  <c r="O224" i="8" a="1"/>
  <c r="O224" i="8" s="1"/>
  <c r="O225" i="8" a="1"/>
  <c r="O225" i="8"/>
  <c r="O226" i="8" a="1"/>
  <c r="O226" i="8" s="1"/>
  <c r="O227" i="8" a="1"/>
  <c r="O227" i="8"/>
  <c r="O228" i="8" a="1"/>
  <c r="O228" i="8" s="1"/>
  <c r="O229" i="8" a="1"/>
  <c r="O229" i="8" s="1"/>
  <c r="O230" i="8" a="1"/>
  <c r="O230" i="8" s="1"/>
  <c r="O231" i="8" a="1"/>
  <c r="O231" i="8"/>
  <c r="O232" i="8" a="1"/>
  <c r="O232" i="8" s="1"/>
  <c r="O233" i="8" a="1"/>
  <c r="O233" i="8"/>
  <c r="O234" i="8" a="1"/>
  <c r="O234" i="8" s="1"/>
  <c r="O235" i="8" a="1"/>
  <c r="O235" i="8"/>
  <c r="O236" i="8" a="1"/>
  <c r="O236" i="8" s="1"/>
  <c r="O237" i="8" a="1"/>
  <c r="O237" i="8" s="1"/>
  <c r="O238" i="8" a="1"/>
  <c r="O238" i="8" s="1"/>
  <c r="O239" i="8" a="1"/>
  <c r="O239" i="8"/>
  <c r="O240" i="8" a="1"/>
  <c r="O240" i="8" s="1"/>
  <c r="O241" i="8" a="1"/>
  <c r="O241" i="8"/>
  <c r="O242" i="8" a="1"/>
  <c r="O242" i="8" s="1"/>
  <c r="O243" i="8" a="1"/>
  <c r="O243" i="8"/>
  <c r="O244" i="8" a="1"/>
  <c r="O244" i="8" s="1"/>
  <c r="O245" i="8" a="1"/>
  <c r="O245" i="8" s="1"/>
  <c r="O246" i="8" a="1"/>
  <c r="O246" i="8" s="1"/>
  <c r="O247" i="8" a="1"/>
  <c r="O247" i="8"/>
  <c r="O248" i="8" a="1"/>
  <c r="O248" i="8" s="1"/>
  <c r="O249" i="8" a="1"/>
  <c r="O249" i="8"/>
  <c r="O250" i="8" a="1"/>
  <c r="O250" i="8" s="1"/>
  <c r="O251" i="8" a="1"/>
  <c r="O251" i="8"/>
  <c r="O252" i="8" a="1"/>
  <c r="O252" i="8" s="1"/>
  <c r="O253" i="8" a="1"/>
  <c r="O253" i="8" s="1"/>
  <c r="O254" i="8" a="1"/>
  <c r="O254" i="8" s="1"/>
  <c r="O255" i="8" a="1"/>
  <c r="O255" i="8"/>
  <c r="O256" i="8" a="1"/>
  <c r="O256" i="8" s="1"/>
  <c r="O257" i="8" a="1"/>
  <c r="O257" i="8"/>
  <c r="O258" i="8" a="1"/>
  <c r="O258" i="8" s="1"/>
  <c r="O259" i="8" a="1"/>
  <c r="O259" i="8"/>
  <c r="O260" i="8" a="1"/>
  <c r="O260" i="8" s="1"/>
  <c r="O261" i="8" a="1"/>
  <c r="O261" i="8" s="1"/>
  <c r="O262" i="8" a="1"/>
  <c r="O262" i="8" s="1"/>
  <c r="O263" i="8" a="1"/>
  <c r="O263" i="8"/>
  <c r="O264" i="8" a="1"/>
  <c r="O264" i="8" s="1"/>
  <c r="O265" i="8" a="1"/>
  <c r="O265" i="8"/>
  <c r="O266" i="8" a="1"/>
  <c r="O266" i="8" s="1"/>
  <c r="O267" i="8" a="1"/>
  <c r="O267" i="8"/>
  <c r="O268" i="8" a="1"/>
  <c r="O268" i="8" s="1"/>
  <c r="O269" i="8" a="1"/>
  <c r="O269" i="8" s="1"/>
  <c r="O270" i="8" a="1"/>
  <c r="O270" i="8" s="1"/>
  <c r="O271" i="8" a="1"/>
  <c r="O271" i="8"/>
  <c r="O272" i="8" a="1"/>
  <c r="O272" i="8" s="1"/>
  <c r="O273" i="8" a="1"/>
  <c r="O273" i="8"/>
  <c r="O274" i="8" a="1"/>
  <c r="O274" i="8" s="1"/>
  <c r="O275" i="8" a="1"/>
  <c r="O275" i="8"/>
  <c r="O276" i="8" a="1"/>
  <c r="O276" i="8" s="1"/>
  <c r="O277" i="8" a="1"/>
  <c r="O277" i="8" s="1"/>
  <c r="O278" i="8" a="1"/>
  <c r="O278" i="8" s="1"/>
  <c r="O279" i="8" a="1"/>
  <c r="O279" i="8"/>
  <c r="O280" i="8" a="1"/>
  <c r="O280" i="8" s="1"/>
  <c r="O281" i="8" a="1"/>
  <c r="O281" i="8"/>
  <c r="O282" i="8" a="1"/>
  <c r="O282" i="8" s="1"/>
  <c r="O283" i="8" a="1"/>
  <c r="O283" i="8"/>
  <c r="O284" i="8" a="1"/>
  <c r="O284" i="8" s="1"/>
  <c r="O285" i="8" a="1"/>
  <c r="O285" i="8" s="1"/>
  <c r="O286" i="8" a="1"/>
  <c r="O286" i="8" s="1"/>
  <c r="O287" i="8" a="1"/>
  <c r="O287" i="8"/>
  <c r="O288" i="8" a="1"/>
  <c r="O288" i="8" s="1"/>
  <c r="O289" i="8" a="1"/>
  <c r="O289" i="8"/>
  <c r="O290" i="8" a="1"/>
  <c r="O290" i="8" s="1"/>
  <c r="O291" i="8" a="1"/>
  <c r="O291" i="8"/>
  <c r="O292" i="8" a="1"/>
  <c r="O292" i="8" s="1"/>
  <c r="O293" i="8" a="1"/>
  <c r="O293" i="8" s="1"/>
  <c r="O294" i="8" a="1"/>
  <c r="O294" i="8" s="1"/>
  <c r="O295" i="8" a="1"/>
  <c r="O295" i="8"/>
  <c r="O296" i="8" a="1"/>
  <c r="O296" i="8" s="1"/>
  <c r="O297" i="8" a="1"/>
  <c r="O297" i="8"/>
  <c r="O298" i="8" a="1"/>
  <c r="O298" i="8" s="1"/>
  <c r="O299" i="8" a="1"/>
  <c r="O299" i="8"/>
  <c r="O300" i="8" a="1"/>
  <c r="O300" i="8"/>
  <c r="O301" i="8" a="1"/>
  <c r="O301" i="8"/>
  <c r="O302" i="8" a="1"/>
  <c r="O302" i="8"/>
  <c r="O303" i="8" a="1"/>
  <c r="O303" i="8"/>
  <c r="O304" i="8" a="1"/>
  <c r="O304" i="8"/>
  <c r="O305" i="8" a="1"/>
  <c r="O305" i="8"/>
  <c r="O306" i="8" a="1"/>
  <c r="O306" i="8"/>
  <c r="O307" i="8" a="1"/>
  <c r="O307" i="8"/>
  <c r="O308" i="8" a="1"/>
  <c r="O308" i="8"/>
  <c r="O309" i="8" a="1"/>
  <c r="O309" i="8"/>
  <c r="O310" i="8" a="1"/>
  <c r="O310" i="8"/>
  <c r="O311" i="8" a="1"/>
  <c r="O311" i="8"/>
  <c r="O312" i="8" a="1"/>
  <c r="O312" i="8"/>
  <c r="O313" i="8" a="1"/>
  <c r="O313" i="8"/>
  <c r="O314" i="8" a="1"/>
  <c r="O314" i="8"/>
  <c r="O315" i="8" a="1"/>
  <c r="O315" i="8"/>
  <c r="O316" i="8" a="1"/>
  <c r="O316" i="8"/>
  <c r="O317" i="8" a="1"/>
  <c r="O317" i="8"/>
  <c r="O318" i="8" a="1"/>
  <c r="O318" i="8"/>
  <c r="O319" i="8" a="1"/>
  <c r="O319" i="8"/>
  <c r="O320" i="8" a="1"/>
  <c r="O320" i="8"/>
  <c r="O321" i="8" a="1"/>
  <c r="O321" i="8"/>
  <c r="O322" i="8" a="1"/>
  <c r="O322" i="8"/>
  <c r="O323" i="8" a="1"/>
  <c r="O323" i="8"/>
  <c r="O324" i="8" a="1"/>
  <c r="O324" i="8"/>
  <c r="O325" i="8" a="1"/>
  <c r="O325" i="8"/>
  <c r="O326" i="8" a="1"/>
  <c r="O326" i="8"/>
  <c r="O327" i="8" a="1"/>
  <c r="O327" i="8"/>
  <c r="O328" i="8" a="1"/>
  <c r="O328" i="8"/>
  <c r="O329" i="8" a="1"/>
  <c r="O329" i="8"/>
  <c r="O330" i="8" a="1"/>
  <c r="O330" i="8"/>
  <c r="O331" i="8" a="1"/>
  <c r="O331" i="8"/>
  <c r="O332" i="8" a="1"/>
  <c r="O332" i="8"/>
  <c r="O333" i="8" a="1"/>
  <c r="O333" i="8"/>
  <c r="O334" i="8" a="1"/>
  <c r="O334" i="8"/>
  <c r="O335" i="8" a="1"/>
  <c r="O335" i="8"/>
  <c r="O336" i="8" a="1"/>
  <c r="O336" i="8"/>
  <c r="O337" i="8" a="1"/>
  <c r="O337" i="8"/>
  <c r="O338" i="8" a="1"/>
  <c r="O338" i="8"/>
  <c r="O339" i="8" a="1"/>
  <c r="O339" i="8"/>
  <c r="O340" i="8" a="1"/>
  <c r="O340" i="8"/>
  <c r="O341" i="8" a="1"/>
  <c r="O341" i="8"/>
  <c r="O342" i="8" a="1"/>
  <c r="O342" i="8"/>
  <c r="O343" i="8" a="1"/>
  <c r="O343" i="8"/>
  <c r="O344" i="8" a="1"/>
  <c r="O344" i="8"/>
  <c r="O345" i="8" a="1"/>
  <c r="O345" i="8"/>
  <c r="O346" i="8" a="1"/>
  <c r="O346" i="8"/>
  <c r="O347" i="8" a="1"/>
  <c r="O347" i="8"/>
  <c r="O348" i="8" a="1"/>
  <c r="O348" i="8"/>
  <c r="O349" i="8" a="1"/>
  <c r="O349" i="8"/>
  <c r="O350" i="8" a="1"/>
  <c r="O350" i="8"/>
  <c r="O351" i="8" a="1"/>
  <c r="O351" i="8"/>
  <c r="O352" i="8" a="1"/>
  <c r="O352" i="8"/>
  <c r="O353" i="8" a="1"/>
  <c r="O353" i="8"/>
  <c r="O354" i="8" a="1"/>
  <c r="O354" i="8"/>
  <c r="O355" i="8" a="1"/>
  <c r="O355" i="8"/>
  <c r="O356" i="8" a="1"/>
  <c r="O356" i="8"/>
  <c r="O357" i="8" a="1"/>
  <c r="O357" i="8"/>
  <c r="O358" i="8" a="1"/>
  <c r="O358" i="8"/>
  <c r="O359" i="8" a="1"/>
  <c r="O359" i="8"/>
  <c r="O360" i="8" a="1"/>
  <c r="O360" i="8"/>
  <c r="O361" i="8" a="1"/>
  <c r="O361" i="8"/>
  <c r="O362" i="8" a="1"/>
  <c r="O362" i="8"/>
  <c r="O363" i="8" a="1"/>
  <c r="O363" i="8"/>
  <c r="O364" i="8" a="1"/>
  <c r="O364" i="8"/>
  <c r="O365" i="8" a="1"/>
  <c r="O365" i="8"/>
  <c r="O366" i="8" a="1"/>
  <c r="O366" i="8"/>
  <c r="O367" i="8" a="1"/>
  <c r="O367" i="8"/>
  <c r="O368" i="8" a="1"/>
  <c r="O368" i="8"/>
  <c r="O369" i="8" a="1"/>
  <c r="O369" i="8"/>
  <c r="O370" i="8" a="1"/>
  <c r="O370" i="8"/>
  <c r="O371" i="8" a="1"/>
  <c r="O371" i="8"/>
  <c r="O372" i="8" a="1"/>
  <c r="O372" i="8"/>
  <c r="O373" i="8" a="1"/>
  <c r="O373" i="8"/>
  <c r="O374" i="8" a="1"/>
  <c r="O374" i="8"/>
  <c r="O375" i="8" a="1"/>
  <c r="O375" i="8"/>
  <c r="O376" i="8" a="1"/>
  <c r="O376" i="8"/>
  <c r="O377" i="8" a="1"/>
  <c r="O377" i="8"/>
  <c r="O378" i="8" a="1"/>
  <c r="O378" i="8"/>
  <c r="O379" i="8" a="1"/>
  <c r="O379" i="8"/>
  <c r="O380" i="8" a="1"/>
  <c r="O380" i="8"/>
  <c r="O381" i="8" a="1"/>
  <c r="O381" i="8"/>
  <c r="O382" i="8" a="1"/>
  <c r="O382" i="8"/>
  <c r="O383" i="8" a="1"/>
  <c r="O383" i="8"/>
  <c r="O384" i="8" a="1"/>
  <c r="O384" i="8"/>
  <c r="O385" i="8" a="1"/>
  <c r="O385" i="8"/>
  <c r="O386" i="8" a="1"/>
  <c r="O386" i="8"/>
  <c r="O387" i="8" a="1"/>
  <c r="O387" i="8"/>
  <c r="O388" i="8" a="1"/>
  <c r="O388" i="8"/>
  <c r="O389" i="8" a="1"/>
  <c r="O389" i="8"/>
  <c r="O390" i="8" a="1"/>
  <c r="O390" i="8"/>
  <c r="O391" i="8" a="1"/>
  <c r="O391" i="8"/>
  <c r="O392" i="8" a="1"/>
  <c r="O392" i="8"/>
  <c r="O393" i="8" a="1"/>
  <c r="O393" i="8"/>
  <c r="O394" i="8" a="1"/>
  <c r="O394" i="8"/>
  <c r="O395" i="8" a="1"/>
  <c r="O395" i="8"/>
  <c r="O396" i="8" a="1"/>
  <c r="O396" i="8"/>
  <c r="O397" i="8" a="1"/>
  <c r="O397" i="8"/>
  <c r="O398" i="8" a="1"/>
  <c r="O398" i="8"/>
  <c r="O399" i="8" a="1"/>
  <c r="O399" i="8"/>
  <c r="O400" i="8" a="1"/>
  <c r="O400" i="8"/>
  <c r="O401" i="8" a="1"/>
  <c r="O401" i="8"/>
  <c r="O402" i="8" a="1"/>
  <c r="O402" i="8"/>
  <c r="O403" i="8" a="1"/>
  <c r="O403" i="8"/>
  <c r="O404" i="8" a="1"/>
  <c r="O404" i="8"/>
  <c r="O405" i="8" a="1"/>
  <c r="O405" i="8"/>
  <c r="O406" i="8" a="1"/>
  <c r="O406" i="8"/>
  <c r="O407" i="8" a="1"/>
  <c r="O407" i="8"/>
  <c r="O408" i="8" a="1"/>
  <c r="O408" i="8"/>
  <c r="O409" i="8" a="1"/>
  <c r="O409" i="8"/>
  <c r="O410" i="8" a="1"/>
  <c r="O410" i="8"/>
  <c r="O411" i="8" a="1"/>
  <c r="O411" i="8"/>
  <c r="O412" i="8" a="1"/>
  <c r="O412" i="8"/>
  <c r="O413" i="8" a="1"/>
  <c r="O413" i="8"/>
  <c r="O414" i="8" a="1"/>
  <c r="O414" i="8"/>
  <c r="O415" i="8" a="1"/>
  <c r="O415" i="8"/>
  <c r="O416" i="8" a="1"/>
  <c r="O416" i="8"/>
  <c r="O417" i="8" a="1"/>
  <c r="O417" i="8"/>
  <c r="O418" i="8" a="1"/>
  <c r="O418" i="8"/>
  <c r="O419" i="8" a="1"/>
  <c r="O419" i="8"/>
  <c r="O420" i="8" a="1"/>
  <c r="O420" i="8"/>
  <c r="O421" i="8" a="1"/>
  <c r="O421" i="8"/>
  <c r="O422" i="8" a="1"/>
  <c r="O422" i="8"/>
  <c r="O423" i="8" a="1"/>
  <c r="O423" i="8"/>
  <c r="O424" i="8" a="1"/>
  <c r="O424" i="8"/>
  <c r="O425" i="8" a="1"/>
  <c r="O425" i="8"/>
  <c r="O426" i="8" a="1"/>
  <c r="O426" i="8"/>
  <c r="O427" i="8" a="1"/>
  <c r="O427" i="8"/>
  <c r="O428" i="8" a="1"/>
  <c r="O428" i="8"/>
  <c r="O429" i="8" a="1"/>
  <c r="O429" i="8"/>
  <c r="O430" i="8" a="1"/>
  <c r="O430" i="8"/>
  <c r="O431" i="8" a="1"/>
  <c r="O431" i="8"/>
  <c r="O432" i="8" a="1"/>
  <c r="O432" i="8"/>
  <c r="O433" i="8" a="1"/>
  <c r="O433" i="8"/>
  <c r="O434" i="8" a="1"/>
  <c r="O434" i="8"/>
  <c r="O435" i="8" a="1"/>
  <c r="O435" i="8"/>
  <c r="O436" i="8" a="1"/>
  <c r="O436" i="8"/>
  <c r="O437" i="8" a="1"/>
  <c r="O437" i="8"/>
  <c r="O438" i="8" a="1"/>
  <c r="O438" i="8"/>
  <c r="O439" i="8" a="1"/>
  <c r="O439" i="8"/>
  <c r="O440" i="8" a="1"/>
  <c r="O440" i="8"/>
  <c r="O441" i="8" a="1"/>
  <c r="O441" i="8"/>
  <c r="O442" i="8" a="1"/>
  <c r="O442" i="8"/>
  <c r="O443" i="8" a="1"/>
  <c r="O443" i="8"/>
  <c r="O444" i="8" a="1"/>
  <c r="O444" i="8"/>
  <c r="O445" i="8" a="1"/>
  <c r="O445" i="8"/>
  <c r="O446" i="8" a="1"/>
  <c r="O446" i="8"/>
  <c r="O447" i="8" a="1"/>
  <c r="O447" i="8"/>
  <c r="O448" i="8" a="1"/>
  <c r="O448" i="8"/>
  <c r="O449" i="8" a="1"/>
  <c r="O449" i="8"/>
  <c r="O450" i="8" a="1"/>
  <c r="O450" i="8"/>
  <c r="O451" i="8" a="1"/>
  <c r="O451" i="8"/>
  <c r="O452" i="8" a="1"/>
  <c r="O452" i="8"/>
  <c r="O453" i="8" a="1"/>
  <c r="O453" i="8"/>
  <c r="O454" i="8" a="1"/>
  <c r="O454" i="8"/>
  <c r="O455" i="8" a="1"/>
  <c r="O455" i="8"/>
  <c r="O456" i="8" a="1"/>
  <c r="O456" i="8"/>
  <c r="O457" i="8" a="1"/>
  <c r="O457" i="8"/>
  <c r="O458" i="8" a="1"/>
  <c r="O458" i="8"/>
  <c r="O459" i="8" a="1"/>
  <c r="O459" i="8"/>
  <c r="O460" i="8" a="1"/>
  <c r="O460" i="8"/>
  <c r="O461" i="8" a="1"/>
  <c r="O461" i="8"/>
  <c r="O462" i="8" a="1"/>
  <c r="O462" i="8"/>
  <c r="O463" i="8" a="1"/>
  <c r="O463" i="8"/>
  <c r="O464" i="8" a="1"/>
  <c r="O464" i="8"/>
  <c r="O465" i="8" a="1"/>
  <c r="O465" i="8"/>
  <c r="O466" i="8" a="1"/>
  <c r="O466" i="8"/>
  <c r="O467" i="8" a="1"/>
  <c r="O467" i="8"/>
  <c r="O468" i="8" a="1"/>
  <c r="O468" i="8"/>
  <c r="O469" i="8" a="1"/>
  <c r="O469" i="8"/>
  <c r="O470" i="8" a="1"/>
  <c r="O470" i="8"/>
  <c r="O471" i="8" a="1"/>
  <c r="O471" i="8"/>
  <c r="O472" i="8" a="1"/>
  <c r="O472" i="8"/>
  <c r="O473" i="8" a="1"/>
  <c r="O473" i="8"/>
  <c r="O474" i="8" a="1"/>
  <c r="O474" i="8"/>
  <c r="O475" i="8" a="1"/>
  <c r="O475" i="8"/>
  <c r="O476" i="8" a="1"/>
  <c r="O476" i="8"/>
  <c r="O477" i="8" a="1"/>
  <c r="O477" i="8"/>
  <c r="O478" i="8" a="1"/>
  <c r="O478" i="8"/>
  <c r="O479" i="8" a="1"/>
  <c r="O479" i="8"/>
  <c r="O480" i="8" a="1"/>
  <c r="O480" i="8"/>
  <c r="O481" i="8" a="1"/>
  <c r="O481" i="8"/>
  <c r="O482" i="8" a="1"/>
  <c r="O482" i="8"/>
  <c r="O483" i="8" a="1"/>
  <c r="O483" i="8"/>
  <c r="O484" i="8" a="1"/>
  <c r="O484" i="8"/>
  <c r="O485" i="8" a="1"/>
  <c r="O485" i="8"/>
  <c r="O486" i="8" a="1"/>
  <c r="O486" i="8"/>
  <c r="N2" i="8" a="1"/>
  <c r="N2" i="8" s="1"/>
  <c r="N3" i="8" a="1"/>
  <c r="N3" i="8" s="1"/>
  <c r="N4" i="8" a="1"/>
  <c r="N4" i="8" s="1"/>
  <c r="N5" i="8" a="1"/>
  <c r="N5" i="8" s="1"/>
  <c r="N6" i="8" a="1"/>
  <c r="N6" i="8" s="1"/>
  <c r="N7" i="8" a="1"/>
  <c r="N7" i="8" s="1"/>
  <c r="N8" i="8" a="1"/>
  <c r="N8" i="8" s="1"/>
  <c r="N9" i="8" a="1"/>
  <c r="N9" i="8" s="1"/>
  <c r="N10" i="8" a="1"/>
  <c r="N10" i="8" s="1"/>
  <c r="N11" i="8" a="1"/>
  <c r="N11" i="8" s="1"/>
  <c r="N12" i="8" a="1"/>
  <c r="N12" i="8" s="1"/>
  <c r="N13" i="8" a="1"/>
  <c r="N13" i="8" s="1"/>
  <c r="N14" i="8" a="1"/>
  <c r="N14" i="8" s="1"/>
  <c r="N15" i="8" a="1"/>
  <c r="N15" i="8" s="1"/>
  <c r="N16" i="8" a="1"/>
  <c r="N16" i="8"/>
  <c r="N17" i="8" a="1"/>
  <c r="N17" i="8" s="1"/>
  <c r="N18" i="8" a="1"/>
  <c r="N18" i="8" s="1"/>
  <c r="N19" i="8" a="1"/>
  <c r="N19" i="8" s="1"/>
  <c r="N20" i="8" a="1"/>
  <c r="N20" i="8" s="1"/>
  <c r="N21" i="8" a="1"/>
  <c r="N21" i="8" s="1"/>
  <c r="N22" i="8" a="1"/>
  <c r="N22" i="8"/>
  <c r="N23" i="8" a="1"/>
  <c r="N23" i="8" s="1"/>
  <c r="N24" i="8" a="1"/>
  <c r="N24" i="8" s="1"/>
  <c r="N25" i="8" a="1"/>
  <c r="N25" i="8" s="1"/>
  <c r="N26" i="8" a="1"/>
  <c r="N26" i="8" s="1"/>
  <c r="N27" i="8" a="1"/>
  <c r="N27" i="8" s="1"/>
  <c r="N28" i="8" a="1"/>
  <c r="N28" i="8"/>
  <c r="N29" i="8" a="1"/>
  <c r="N29" i="8" s="1"/>
  <c r="N30" i="8" a="1"/>
  <c r="N30" i="8" s="1"/>
  <c r="N31" i="8" a="1"/>
  <c r="N31" i="8" s="1"/>
  <c r="N32" i="8" a="1"/>
  <c r="N32" i="8" s="1"/>
  <c r="N33" i="8" a="1"/>
  <c r="N33" i="8" s="1"/>
  <c r="N34" i="8" a="1"/>
  <c r="N34" i="8" s="1"/>
  <c r="N35" i="8" a="1"/>
  <c r="N35" i="8" s="1"/>
  <c r="N36" i="8" a="1"/>
  <c r="N36" i="8" s="1"/>
  <c r="N37" i="8" a="1"/>
  <c r="N37" i="8" s="1"/>
  <c r="N38" i="8" a="1"/>
  <c r="N38" i="8" s="1"/>
  <c r="N39" i="8" a="1"/>
  <c r="N39" i="8" s="1"/>
  <c r="N40" i="8" a="1"/>
  <c r="N40" i="8" s="1"/>
  <c r="N41" i="8" a="1"/>
  <c r="N41" i="8" s="1"/>
  <c r="N42" i="8" a="1"/>
  <c r="N42" i="8" s="1"/>
  <c r="N43" i="8" a="1"/>
  <c r="N43" i="8" s="1"/>
  <c r="N44" i="8" a="1"/>
  <c r="N44" i="8" s="1"/>
  <c r="N45" i="8" a="1"/>
  <c r="N45" i="8" s="1"/>
  <c r="N46" i="8" a="1"/>
  <c r="N46" i="8" s="1"/>
  <c r="N47" i="8" a="1"/>
  <c r="N47" i="8" s="1"/>
  <c r="N48" i="8" a="1"/>
  <c r="N48" i="8"/>
  <c r="N49" i="8" a="1"/>
  <c r="N49" i="8" s="1"/>
  <c r="N50" i="8" a="1"/>
  <c r="N50" i="8" s="1"/>
  <c r="N51" i="8" a="1"/>
  <c r="N51" i="8" s="1"/>
  <c r="N52" i="8" a="1"/>
  <c r="N52" i="8" s="1"/>
  <c r="N53" i="8" a="1"/>
  <c r="N53" i="8" s="1"/>
  <c r="N54" i="8" a="1"/>
  <c r="N54" i="8"/>
  <c r="N55" i="8" a="1"/>
  <c r="N55" i="8" s="1"/>
  <c r="N56" i="8" a="1"/>
  <c r="N56" i="8" s="1"/>
  <c r="N57" i="8" a="1"/>
  <c r="N57" i="8" s="1"/>
  <c r="N58" i="8" a="1"/>
  <c r="N58" i="8" s="1"/>
  <c r="N59" i="8" a="1"/>
  <c r="N59" i="8" s="1"/>
  <c r="N60" i="8" a="1"/>
  <c r="N60" i="8"/>
  <c r="N61" i="8" a="1"/>
  <c r="N61" i="8" s="1"/>
  <c r="N62" i="8" a="1"/>
  <c r="N62" i="8" s="1"/>
  <c r="N63" i="8" a="1"/>
  <c r="N63" i="8" s="1"/>
  <c r="N64" i="8" a="1"/>
  <c r="N64" i="8" s="1"/>
  <c r="N65" i="8" a="1"/>
  <c r="N65" i="8" s="1"/>
  <c r="N66" i="8" a="1"/>
  <c r="N66" i="8" s="1"/>
  <c r="N67" i="8" a="1"/>
  <c r="N67" i="8" s="1"/>
  <c r="N68" i="8" a="1"/>
  <c r="N68" i="8" s="1"/>
  <c r="N69" i="8" a="1"/>
  <c r="N69" i="8" s="1"/>
  <c r="N70" i="8" a="1"/>
  <c r="N70" i="8"/>
  <c r="N71" i="8" a="1"/>
  <c r="N71" i="8" s="1"/>
  <c r="N72" i="8" a="1"/>
  <c r="N72" i="8" s="1"/>
  <c r="N73" i="8" a="1"/>
  <c r="N73" i="8" s="1"/>
  <c r="N74" i="8" a="1"/>
  <c r="N74" i="8" s="1"/>
  <c r="N75" i="8" a="1"/>
  <c r="N75" i="8" s="1"/>
  <c r="N76" i="8" a="1"/>
  <c r="N76" i="8"/>
  <c r="N77" i="8" a="1"/>
  <c r="N77" i="8" s="1"/>
  <c r="N78" i="8" a="1"/>
  <c r="N78" i="8" s="1"/>
  <c r="N79" i="8" a="1"/>
  <c r="N79" i="8" s="1"/>
  <c r="N80" i="8" a="1"/>
  <c r="N80" i="8"/>
  <c r="N81" i="8" a="1"/>
  <c r="N81" i="8" s="1"/>
  <c r="N82" i="8" a="1"/>
  <c r="N82" i="8" s="1"/>
  <c r="N83" i="8" a="1"/>
  <c r="N83" i="8" s="1"/>
  <c r="N84" i="8" a="1"/>
  <c r="N84" i="8" s="1"/>
  <c r="N85" i="8" a="1"/>
  <c r="N85" i="8" s="1"/>
  <c r="N86" i="8" a="1"/>
  <c r="N86" i="8"/>
  <c r="N87" i="8" a="1"/>
  <c r="N87" i="8" s="1"/>
  <c r="N88" i="8" a="1"/>
  <c r="N88" i="8" s="1"/>
  <c r="N89" i="8" a="1"/>
  <c r="N89" i="8" s="1"/>
  <c r="N90" i="8" a="1"/>
  <c r="N90" i="8" s="1"/>
  <c r="N91" i="8" a="1"/>
  <c r="N91" i="8" s="1"/>
  <c r="N92" i="8" a="1"/>
  <c r="N92" i="8"/>
  <c r="N93" i="8" a="1"/>
  <c r="N93" i="8" s="1"/>
  <c r="N94" i="8" a="1"/>
  <c r="N94" i="8" s="1"/>
  <c r="N95" i="8" a="1"/>
  <c r="N95" i="8" s="1"/>
  <c r="N96" i="8" a="1"/>
  <c r="N96" i="8"/>
  <c r="N97" i="8" a="1"/>
  <c r="N97" i="8" s="1"/>
  <c r="N98" i="8" a="1"/>
  <c r="N98" i="8" s="1"/>
  <c r="N99" i="8" a="1"/>
  <c r="N99" i="8" s="1"/>
  <c r="N100" i="8" a="1"/>
  <c r="N100" i="8" s="1"/>
  <c r="N101" i="8" a="1"/>
  <c r="N101" i="8" s="1"/>
  <c r="N102" i="8" a="1"/>
  <c r="N102" i="8"/>
  <c r="N103" i="8" a="1"/>
  <c r="N103" i="8" s="1"/>
  <c r="N104" i="8" a="1"/>
  <c r="N104" i="8" s="1"/>
  <c r="N105" i="8" a="1"/>
  <c r="N105" i="8" s="1"/>
  <c r="N106" i="8" a="1"/>
  <c r="N106" i="8" s="1"/>
  <c r="N107" i="8" a="1"/>
  <c r="N107" i="8" s="1"/>
  <c r="N108" i="8" a="1"/>
  <c r="N108" i="8"/>
  <c r="N109" i="8" a="1"/>
  <c r="N109" i="8" s="1"/>
  <c r="N110" i="8" a="1"/>
  <c r="N110" i="8" s="1"/>
  <c r="N111" i="8" a="1"/>
  <c r="N111" i="8" s="1"/>
  <c r="N112" i="8" a="1"/>
  <c r="N112" i="8"/>
  <c r="N113" i="8" a="1"/>
  <c r="N113" i="8" s="1"/>
  <c r="N114" i="8" a="1"/>
  <c r="N114" i="8" s="1"/>
  <c r="N115" i="8" a="1"/>
  <c r="N115" i="8" s="1"/>
  <c r="N116" i="8" a="1"/>
  <c r="N116" i="8" s="1"/>
  <c r="N117" i="8" a="1"/>
  <c r="N117" i="8" s="1"/>
  <c r="N118" i="8" a="1"/>
  <c r="N118" i="8"/>
  <c r="N119" i="8" a="1"/>
  <c r="N119" i="8" s="1"/>
  <c r="N120" i="8" a="1"/>
  <c r="N120" i="8" s="1"/>
  <c r="N121" i="8" a="1"/>
  <c r="N121" i="8" s="1"/>
  <c r="N122" i="8" a="1"/>
  <c r="N122" i="8" s="1"/>
  <c r="N123" i="8" a="1"/>
  <c r="N123" i="8" s="1"/>
  <c r="N124" i="8" a="1"/>
  <c r="N124" i="8"/>
  <c r="N125" i="8" a="1"/>
  <c r="N125" i="8" s="1"/>
  <c r="N126" i="8" a="1"/>
  <c r="N126" i="8" s="1"/>
  <c r="N127" i="8" a="1"/>
  <c r="N127" i="8" s="1"/>
  <c r="N128" i="8" a="1"/>
  <c r="N128" i="8"/>
  <c r="N129" i="8" a="1"/>
  <c r="N129" i="8" s="1"/>
  <c r="N130" i="8" a="1"/>
  <c r="N130" i="8" s="1"/>
  <c r="N131" i="8" a="1"/>
  <c r="N131" i="8" s="1"/>
  <c r="N132" i="8" a="1"/>
  <c r="N132" i="8" s="1"/>
  <c r="N133" i="8" a="1"/>
  <c r="N133" i="8" s="1"/>
  <c r="N134" i="8" a="1"/>
  <c r="N134" i="8"/>
  <c r="N135" i="8" a="1"/>
  <c r="N135" i="8" s="1"/>
  <c r="N136" i="8" a="1"/>
  <c r="N136" i="8" s="1"/>
  <c r="N137" i="8" a="1"/>
  <c r="N137" i="8" s="1"/>
  <c r="N138" i="8" a="1"/>
  <c r="N138" i="8" s="1"/>
  <c r="N139" i="8" a="1"/>
  <c r="N139" i="8" s="1"/>
  <c r="N140" i="8" a="1"/>
  <c r="N140" i="8"/>
  <c r="N141" i="8" a="1"/>
  <c r="N141" i="8" s="1"/>
  <c r="N142" i="8" a="1"/>
  <c r="N142" i="8" s="1"/>
  <c r="N143" i="8" a="1"/>
  <c r="N143" i="8" s="1"/>
  <c r="N144" i="8" a="1"/>
  <c r="N144" i="8"/>
  <c r="N145" i="8" a="1"/>
  <c r="N145" i="8" s="1"/>
  <c r="N146" i="8" a="1"/>
  <c r="N146" i="8" s="1"/>
  <c r="N147" i="8" a="1"/>
  <c r="N147" i="8" s="1"/>
  <c r="N148" i="8" a="1"/>
  <c r="N148" i="8" s="1"/>
  <c r="N149" i="8" a="1"/>
  <c r="N149" i="8" s="1"/>
  <c r="N150" i="8" a="1"/>
  <c r="N150" i="8"/>
  <c r="N151" i="8" a="1"/>
  <c r="N151" i="8" s="1"/>
  <c r="N152" i="8" a="1"/>
  <c r="N152" i="8" s="1"/>
  <c r="N153" i="8" a="1"/>
  <c r="N153" i="8" s="1"/>
  <c r="N154" i="8" a="1"/>
  <c r="N154" i="8" s="1"/>
  <c r="N155" i="8" a="1"/>
  <c r="N155" i="8" s="1"/>
  <c r="N156" i="8" a="1"/>
  <c r="N156" i="8"/>
  <c r="N157" i="8" a="1"/>
  <c r="N157" i="8" s="1"/>
  <c r="N158" i="8" a="1"/>
  <c r="N158" i="8" s="1"/>
  <c r="N159" i="8" a="1"/>
  <c r="N159" i="8" s="1"/>
  <c r="N160" i="8" a="1"/>
  <c r="N160" i="8"/>
  <c r="N161" i="8" a="1"/>
  <c r="N161" i="8" s="1"/>
  <c r="N162" i="8" a="1"/>
  <c r="N162" i="8" s="1"/>
  <c r="N163" i="8" a="1"/>
  <c r="N163" i="8" s="1"/>
  <c r="N164" i="8" a="1"/>
  <c r="N164" i="8" s="1"/>
  <c r="N165" i="8" a="1"/>
  <c r="N165" i="8" s="1"/>
  <c r="N166" i="8" a="1"/>
  <c r="N166" i="8"/>
  <c r="N167" i="8" a="1"/>
  <c r="N167" i="8" s="1"/>
  <c r="N168" i="8" a="1"/>
  <c r="N168" i="8" s="1"/>
  <c r="N169" i="8" a="1"/>
  <c r="N169" i="8" s="1"/>
  <c r="N170" i="8" a="1"/>
  <c r="N170" i="8" s="1"/>
  <c r="N171" i="8" a="1"/>
  <c r="N171" i="8" s="1"/>
  <c r="N172" i="8" a="1"/>
  <c r="N172" i="8"/>
  <c r="N173" i="8" a="1"/>
  <c r="N173" i="8"/>
  <c r="N174" i="8" a="1"/>
  <c r="N174" i="8"/>
  <c r="N175" i="8" a="1"/>
  <c r="N175" i="8"/>
  <c r="N176" i="8" a="1"/>
  <c r="N176" i="8"/>
  <c r="N177" i="8" a="1"/>
  <c r="N177" i="8"/>
  <c r="N178" i="8" a="1"/>
  <c r="N178" i="8"/>
  <c r="N179" i="8" a="1"/>
  <c r="N179" i="8"/>
  <c r="N180" i="8" a="1"/>
  <c r="N180" i="8"/>
  <c r="N181" i="8" a="1"/>
  <c r="N181" i="8"/>
  <c r="N182" i="8" a="1"/>
  <c r="N182" i="8"/>
  <c r="N183" i="8" a="1"/>
  <c r="N183" i="8"/>
  <c r="N184" i="8" a="1"/>
  <c r="N184" i="8"/>
  <c r="N185" i="8" a="1"/>
  <c r="N185" i="8"/>
  <c r="N186" i="8" a="1"/>
  <c r="N186" i="8"/>
  <c r="N187" i="8" a="1"/>
  <c r="N187" i="8"/>
  <c r="N188" i="8" a="1"/>
  <c r="N188" i="8"/>
  <c r="N189" i="8" a="1"/>
  <c r="N189" i="8"/>
  <c r="N190" i="8" a="1"/>
  <c r="N190" i="8"/>
  <c r="N191" i="8" a="1"/>
  <c r="N191" i="8"/>
  <c r="N192" i="8" a="1"/>
  <c r="N192" i="8"/>
  <c r="N193" i="8" a="1"/>
  <c r="N193" i="8"/>
  <c r="N194" i="8" a="1"/>
  <c r="N194" i="8"/>
  <c r="N195" i="8" a="1"/>
  <c r="N195" i="8"/>
  <c r="N196" i="8" a="1"/>
  <c r="N196" i="8"/>
  <c r="N197" i="8" a="1"/>
  <c r="N197" i="8"/>
  <c r="N198" i="8" a="1"/>
  <c r="N198" i="8"/>
  <c r="N199" i="8" a="1"/>
  <c r="N199" i="8"/>
  <c r="N200" i="8" a="1"/>
  <c r="N200" i="8"/>
  <c r="N201" i="8" a="1"/>
  <c r="N201" i="8"/>
  <c r="N202" i="8" a="1"/>
  <c r="N202" i="8"/>
  <c r="N203" i="8" a="1"/>
  <c r="N203" i="8"/>
  <c r="N204" i="8" a="1"/>
  <c r="N204" i="8"/>
  <c r="N205" i="8" a="1"/>
  <c r="N205" i="8"/>
  <c r="N206" i="8" a="1"/>
  <c r="N206" i="8"/>
  <c r="N207" i="8" a="1"/>
  <c r="N207" i="8"/>
  <c r="N208" i="8" a="1"/>
  <c r="N208" i="8"/>
  <c r="N209" i="8" a="1"/>
  <c r="N209" i="8"/>
  <c r="N210" i="8" a="1"/>
  <c r="N210" i="8"/>
  <c r="N211" i="8" a="1"/>
  <c r="N211" i="8"/>
  <c r="N212" i="8" a="1"/>
  <c r="N212" i="8"/>
  <c r="N213" i="8" a="1"/>
  <c r="N213" i="8"/>
  <c r="N214" i="8" a="1"/>
  <c r="N214" i="8"/>
  <c r="N215" i="8" a="1"/>
  <c r="N215" i="8"/>
  <c r="N216" i="8" a="1"/>
  <c r="N216" i="8"/>
  <c r="N217" i="8" a="1"/>
  <c r="N217" i="8"/>
  <c r="N218" i="8" a="1"/>
  <c r="N218" i="8"/>
  <c r="N219" i="8" a="1"/>
  <c r="N219" i="8"/>
  <c r="N220" i="8" a="1"/>
  <c r="N220" i="8"/>
  <c r="N221" i="8" a="1"/>
  <c r="N221" i="8"/>
  <c r="N222" i="8" a="1"/>
  <c r="N222" i="8"/>
  <c r="N223" i="8" a="1"/>
  <c r="N223" i="8"/>
  <c r="N224" i="8" a="1"/>
  <c r="N224" i="8"/>
  <c r="N225" i="8" a="1"/>
  <c r="N225" i="8"/>
  <c r="N226" i="8" a="1"/>
  <c r="N226" i="8"/>
  <c r="N227" i="8" a="1"/>
  <c r="N227" i="8"/>
  <c r="N228" i="8" a="1"/>
  <c r="N228" i="8"/>
  <c r="N229" i="8" a="1"/>
  <c r="N229" i="8"/>
  <c r="N230" i="8" a="1"/>
  <c r="N230" i="8"/>
  <c r="N231" i="8" a="1"/>
  <c r="N231" i="8"/>
  <c r="N232" i="8" a="1"/>
  <c r="N232" i="8"/>
  <c r="N233" i="8" a="1"/>
  <c r="N233" i="8"/>
  <c r="N234" i="8" a="1"/>
  <c r="N234" i="8"/>
  <c r="N235" i="8" a="1"/>
  <c r="N235" i="8"/>
  <c r="N236" i="8" a="1"/>
  <c r="N236" i="8"/>
  <c r="N237" i="8" a="1"/>
  <c r="N237" i="8"/>
  <c r="N238" i="8" a="1"/>
  <c r="N238" i="8"/>
  <c r="N239" i="8" a="1"/>
  <c r="N239" i="8"/>
  <c r="N240" i="8" a="1"/>
  <c r="N240" i="8"/>
  <c r="N241" i="8" a="1"/>
  <c r="N241" i="8"/>
  <c r="N242" i="8" a="1"/>
  <c r="N242" i="8"/>
  <c r="N243" i="8" a="1"/>
  <c r="N243" i="8"/>
  <c r="N244" i="8" a="1"/>
  <c r="N244" i="8"/>
  <c r="N245" i="8" a="1"/>
  <c r="N245" i="8"/>
  <c r="N246" i="8" a="1"/>
  <c r="N246" i="8"/>
  <c r="N247" i="8" a="1"/>
  <c r="N247" i="8"/>
  <c r="N248" i="8" a="1"/>
  <c r="N248" i="8"/>
  <c r="N249" i="8" a="1"/>
  <c r="N249" i="8"/>
  <c r="N250" i="8" a="1"/>
  <c r="N250" i="8"/>
  <c r="N251" i="8" a="1"/>
  <c r="N251" i="8"/>
  <c r="N252" i="8" a="1"/>
  <c r="N252" i="8"/>
  <c r="N253" i="8" a="1"/>
  <c r="N253" i="8"/>
  <c r="N254" i="8" a="1"/>
  <c r="N254" i="8"/>
  <c r="N255" i="8" a="1"/>
  <c r="N255" i="8"/>
  <c r="N256" i="8" a="1"/>
  <c r="N256" i="8"/>
  <c r="N257" i="8" a="1"/>
  <c r="N257" i="8"/>
  <c r="N258" i="8" a="1"/>
  <c r="N258" i="8"/>
  <c r="N259" i="8" a="1"/>
  <c r="N259" i="8"/>
  <c r="N260" i="8" a="1"/>
  <c r="N260" i="8"/>
  <c r="N261" i="8" a="1"/>
  <c r="N261" i="8"/>
  <c r="N262" i="8" a="1"/>
  <c r="N262" i="8"/>
  <c r="N263" i="8" a="1"/>
  <c r="N263" i="8"/>
  <c r="N264" i="8" a="1"/>
  <c r="N264" i="8"/>
  <c r="N265" i="8" a="1"/>
  <c r="N265" i="8"/>
  <c r="N266" i="8" a="1"/>
  <c r="N266" i="8"/>
  <c r="N267" i="8" a="1"/>
  <c r="N267" i="8"/>
  <c r="N268" i="8" a="1"/>
  <c r="N268" i="8"/>
  <c r="N269" i="8" a="1"/>
  <c r="N269" i="8"/>
  <c r="N270" i="8" a="1"/>
  <c r="N270" i="8"/>
  <c r="N271" i="8" a="1"/>
  <c r="N271" i="8"/>
  <c r="N272" i="8" a="1"/>
  <c r="N272" i="8"/>
  <c r="N273" i="8" a="1"/>
  <c r="N273" i="8"/>
  <c r="N274" i="8" a="1"/>
  <c r="N274" i="8"/>
  <c r="N275" i="8" a="1"/>
  <c r="N275" i="8"/>
  <c r="N276" i="8" a="1"/>
  <c r="N276" i="8"/>
  <c r="N277" i="8" a="1"/>
  <c r="N277" i="8"/>
  <c r="N278" i="8" a="1"/>
  <c r="N278" i="8"/>
  <c r="N279" i="8" a="1"/>
  <c r="N279" i="8"/>
  <c r="N280" i="8" a="1"/>
  <c r="N280" i="8"/>
  <c r="N281" i="8" a="1"/>
  <c r="N281" i="8"/>
  <c r="N282" i="8" a="1"/>
  <c r="N282" i="8"/>
  <c r="N283" i="8" a="1"/>
  <c r="N283" i="8"/>
  <c r="N284" i="8" a="1"/>
  <c r="N284" i="8"/>
  <c r="N285" i="8" a="1"/>
  <c r="N285" i="8"/>
  <c r="N286" i="8" a="1"/>
  <c r="N286" i="8"/>
  <c r="N287" i="8" a="1"/>
  <c r="N287" i="8"/>
  <c r="N288" i="8" a="1"/>
  <c r="N288" i="8"/>
  <c r="N289" i="8" a="1"/>
  <c r="N289" i="8"/>
  <c r="N290" i="8" a="1"/>
  <c r="N290" i="8"/>
  <c r="N291" i="8" a="1"/>
  <c r="N291" i="8"/>
  <c r="N292" i="8" a="1"/>
  <c r="N292" i="8"/>
  <c r="N293" i="8" a="1"/>
  <c r="N293" i="8"/>
  <c r="N294" i="8" a="1"/>
  <c r="N294" i="8"/>
  <c r="N295" i="8" a="1"/>
  <c r="N295" i="8"/>
  <c r="N296" i="8" a="1"/>
  <c r="N296" i="8"/>
  <c r="N297" i="8" a="1"/>
  <c r="N297" i="8"/>
  <c r="N298" i="8" a="1"/>
  <c r="N298" i="8"/>
  <c r="N299" i="8" a="1"/>
  <c r="N299" i="8"/>
  <c r="N300" i="8" a="1"/>
  <c r="N300" i="8"/>
  <c r="N301" i="8" a="1"/>
  <c r="N301" i="8"/>
  <c r="N302" i="8" a="1"/>
  <c r="N302" i="8"/>
  <c r="N303" i="8" a="1"/>
  <c r="N303" i="8"/>
  <c r="N304" i="8" a="1"/>
  <c r="N304" i="8"/>
  <c r="N305" i="8" a="1"/>
  <c r="N305" i="8"/>
  <c r="N306" i="8" a="1"/>
  <c r="N306" i="8"/>
  <c r="N307" i="8" a="1"/>
  <c r="N307" i="8"/>
  <c r="N308" i="8" a="1"/>
  <c r="N308" i="8"/>
  <c r="N309" i="8" a="1"/>
  <c r="N309" i="8"/>
  <c r="N310" i="8" a="1"/>
  <c r="N310" i="8"/>
  <c r="N311" i="8" a="1"/>
  <c r="N311" i="8"/>
  <c r="N312" i="8" a="1"/>
  <c r="N312" i="8"/>
  <c r="N313" i="8" a="1"/>
  <c r="N313" i="8"/>
  <c r="N314" i="8" a="1"/>
  <c r="N314" i="8"/>
  <c r="N315" i="8" a="1"/>
  <c r="N315" i="8"/>
  <c r="N316" i="8" a="1"/>
  <c r="N316" i="8"/>
  <c r="N317" i="8" a="1"/>
  <c r="N317" i="8"/>
  <c r="N318" i="8" a="1"/>
  <c r="N318" i="8"/>
  <c r="N319" i="8" a="1"/>
  <c r="N319" i="8"/>
  <c r="N320" i="8" a="1"/>
  <c r="N320" i="8"/>
  <c r="N321" i="8" a="1"/>
  <c r="N321" i="8"/>
  <c r="N322" i="8" a="1"/>
  <c r="N322" i="8"/>
  <c r="N323" i="8" a="1"/>
  <c r="N323" i="8"/>
  <c r="N324" i="8" a="1"/>
  <c r="N324" i="8"/>
  <c r="N325" i="8" a="1"/>
  <c r="N325" i="8"/>
  <c r="N326" i="8" a="1"/>
  <c r="N326" i="8"/>
  <c r="N327" i="8" a="1"/>
  <c r="N327" i="8"/>
  <c r="N328" i="8" a="1"/>
  <c r="N328" i="8"/>
  <c r="N329" i="8" a="1"/>
  <c r="N329" i="8"/>
  <c r="N330" i="8" a="1"/>
  <c r="N330" i="8"/>
  <c r="N331" i="8" a="1"/>
  <c r="N331" i="8"/>
  <c r="N332" i="8" a="1"/>
  <c r="N332" i="8"/>
  <c r="N333" i="8" a="1"/>
  <c r="N333" i="8"/>
  <c r="N334" i="8" a="1"/>
  <c r="N334" i="8"/>
  <c r="N335" i="8" a="1"/>
  <c r="N335" i="8"/>
  <c r="N336" i="8" a="1"/>
  <c r="N336" i="8"/>
  <c r="N337" i="8" a="1"/>
  <c r="N337" i="8"/>
  <c r="N338" i="8" a="1"/>
  <c r="N338" i="8"/>
  <c r="N339" i="8" a="1"/>
  <c r="N339" i="8"/>
  <c r="N340" i="8" a="1"/>
  <c r="N340" i="8"/>
  <c r="N341" i="8" a="1"/>
  <c r="N341" i="8"/>
  <c r="N342" i="8" a="1"/>
  <c r="N342" i="8"/>
  <c r="N343" i="8" a="1"/>
  <c r="N343" i="8"/>
  <c r="N344" i="8" a="1"/>
  <c r="N344" i="8"/>
  <c r="N345" i="8" a="1"/>
  <c r="N345" i="8"/>
  <c r="N346" i="8" a="1"/>
  <c r="N346" i="8"/>
  <c r="N347" i="8" a="1"/>
  <c r="N347" i="8"/>
  <c r="N348" i="8" a="1"/>
  <c r="N348" i="8"/>
  <c r="N349" i="8" a="1"/>
  <c r="N349" i="8"/>
  <c r="N350" i="8" a="1"/>
  <c r="N350" i="8"/>
  <c r="N351" i="8" a="1"/>
  <c r="N351" i="8"/>
  <c r="N352" i="8" a="1"/>
  <c r="N352" i="8"/>
  <c r="N353" i="8" a="1"/>
  <c r="N353" i="8"/>
  <c r="N354" i="8" a="1"/>
  <c r="N354" i="8"/>
  <c r="N355" i="8" a="1"/>
  <c r="N355" i="8"/>
  <c r="N356" i="8" a="1"/>
  <c r="N356" i="8"/>
  <c r="N357" i="8" a="1"/>
  <c r="N357" i="8"/>
  <c r="N358" i="8" a="1"/>
  <c r="N358" i="8"/>
  <c r="N359" i="8" a="1"/>
  <c r="N359" i="8"/>
  <c r="N360" i="8" a="1"/>
  <c r="N360" i="8"/>
  <c r="N361" i="8" a="1"/>
  <c r="N361" i="8"/>
  <c r="N362" i="8" a="1"/>
  <c r="N362" i="8"/>
  <c r="N363" i="8" a="1"/>
  <c r="N363" i="8"/>
  <c r="N364" i="8" a="1"/>
  <c r="N364" i="8"/>
  <c r="N365" i="8" a="1"/>
  <c r="N365" i="8"/>
  <c r="N366" i="8" a="1"/>
  <c r="N366" i="8"/>
  <c r="N367" i="8" a="1"/>
  <c r="N367" i="8"/>
  <c r="N368" i="8" a="1"/>
  <c r="N368" i="8"/>
  <c r="N369" i="8" a="1"/>
  <c r="N369" i="8"/>
  <c r="N370" i="8" a="1"/>
  <c r="N370" i="8"/>
  <c r="N371" i="8" a="1"/>
  <c r="N371" i="8"/>
  <c r="N372" i="8" a="1"/>
  <c r="N372" i="8"/>
  <c r="N373" i="8" a="1"/>
  <c r="N373" i="8"/>
  <c r="N374" i="8" a="1"/>
  <c r="N374" i="8"/>
  <c r="N375" i="8" a="1"/>
  <c r="N375" i="8"/>
  <c r="N376" i="8" a="1"/>
  <c r="N376" i="8"/>
  <c r="N377" i="8" a="1"/>
  <c r="N377" i="8"/>
  <c r="N378" i="8" a="1"/>
  <c r="N378" i="8"/>
  <c r="N379" i="8" a="1"/>
  <c r="N379" i="8"/>
  <c r="N380" i="8" a="1"/>
  <c r="N380" i="8"/>
  <c r="N381" i="8" a="1"/>
  <c r="N381" i="8"/>
  <c r="N382" i="8" a="1"/>
  <c r="N382" i="8"/>
  <c r="N383" i="8" a="1"/>
  <c r="N383" i="8"/>
  <c r="N384" i="8" a="1"/>
  <c r="N384" i="8"/>
  <c r="N385" i="8" a="1"/>
  <c r="N385" i="8"/>
  <c r="N386" i="8" a="1"/>
  <c r="N386" i="8"/>
  <c r="N387" i="8" a="1"/>
  <c r="N387" i="8"/>
  <c r="N388" i="8" a="1"/>
  <c r="N388" i="8"/>
  <c r="N389" i="8" a="1"/>
  <c r="N389" i="8"/>
  <c r="N390" i="8" a="1"/>
  <c r="N390" i="8"/>
  <c r="N391" i="8" a="1"/>
  <c r="N391" i="8"/>
  <c r="N392" i="8" a="1"/>
  <c r="N392" i="8"/>
  <c r="N393" i="8" a="1"/>
  <c r="N393" i="8"/>
  <c r="N394" i="8" a="1"/>
  <c r="N394" i="8"/>
  <c r="N395" i="8" a="1"/>
  <c r="N395" i="8"/>
  <c r="N396" i="8" a="1"/>
  <c r="N396" i="8"/>
  <c r="N397" i="8" a="1"/>
  <c r="N397" i="8"/>
  <c r="N398" i="8" a="1"/>
  <c r="N398" i="8"/>
  <c r="N399" i="8" a="1"/>
  <c r="N399" i="8"/>
  <c r="N400" i="8" a="1"/>
  <c r="N400" i="8"/>
  <c r="N401" i="8" a="1"/>
  <c r="N401" i="8"/>
  <c r="N402" i="8" a="1"/>
  <c r="N402" i="8"/>
  <c r="N403" i="8" a="1"/>
  <c r="N403" i="8"/>
  <c r="N404" i="8" a="1"/>
  <c r="N404" i="8"/>
  <c r="N405" i="8" a="1"/>
  <c r="N405" i="8"/>
  <c r="N406" i="8" a="1"/>
  <c r="N406" i="8"/>
  <c r="N407" i="8" a="1"/>
  <c r="N407" i="8"/>
  <c r="N408" i="8" a="1"/>
  <c r="N408" i="8"/>
  <c r="N409" i="8" a="1"/>
  <c r="N409" i="8"/>
  <c r="N410" i="8" a="1"/>
  <c r="N410" i="8"/>
  <c r="N411" i="8" a="1"/>
  <c r="N411" i="8"/>
  <c r="N412" i="8" a="1"/>
  <c r="N412" i="8"/>
  <c r="N413" i="8" a="1"/>
  <c r="N413" i="8"/>
  <c r="N414" i="8" a="1"/>
  <c r="N414" i="8"/>
  <c r="N415" i="8" a="1"/>
  <c r="N415" i="8"/>
  <c r="N416" i="8" a="1"/>
  <c r="N416" i="8"/>
  <c r="N417" i="8" a="1"/>
  <c r="N417" i="8"/>
  <c r="N418" i="8" a="1"/>
  <c r="N418" i="8"/>
  <c r="N419" i="8" a="1"/>
  <c r="N419" i="8"/>
  <c r="N420" i="8" a="1"/>
  <c r="N420" i="8"/>
  <c r="N421" i="8" a="1"/>
  <c r="N421" i="8"/>
  <c r="N422" i="8" a="1"/>
  <c r="N422" i="8"/>
  <c r="N423" i="8" a="1"/>
  <c r="N423" i="8"/>
  <c r="N424" i="8" a="1"/>
  <c r="N424" i="8"/>
  <c r="N425" i="8" a="1"/>
  <c r="N425" i="8"/>
  <c r="N426" i="8" a="1"/>
  <c r="N426" i="8"/>
  <c r="N427" i="8" a="1"/>
  <c r="N427" i="8"/>
  <c r="N428" i="8" a="1"/>
  <c r="N428" i="8"/>
  <c r="N429" i="8" a="1"/>
  <c r="N429" i="8"/>
  <c r="N430" i="8" a="1"/>
  <c r="N430" i="8"/>
  <c r="N431" i="8" a="1"/>
  <c r="N431" i="8"/>
  <c r="N432" i="8" a="1"/>
  <c r="N432" i="8"/>
  <c r="N433" i="8" a="1"/>
  <c r="N433" i="8"/>
  <c r="N434" i="8" a="1"/>
  <c r="N434" i="8"/>
  <c r="N435" i="8" a="1"/>
  <c r="N435" i="8"/>
  <c r="N436" i="8" a="1"/>
  <c r="N436" i="8"/>
  <c r="N437" i="8" a="1"/>
  <c r="N437" i="8"/>
  <c r="N438" i="8" a="1"/>
  <c r="N438" i="8"/>
  <c r="N439" i="8" a="1"/>
  <c r="N439" i="8"/>
  <c r="N440" i="8" a="1"/>
  <c r="N440" i="8"/>
  <c r="N441" i="8" a="1"/>
  <c r="N441" i="8"/>
  <c r="N442" i="8" a="1"/>
  <c r="N442" i="8"/>
  <c r="N443" i="8" a="1"/>
  <c r="N443" i="8"/>
  <c r="N444" i="8" a="1"/>
  <c r="N444" i="8"/>
  <c r="N445" i="8" a="1"/>
  <c r="N445" i="8"/>
  <c r="N446" i="8" a="1"/>
  <c r="N446" i="8"/>
  <c r="N447" i="8" a="1"/>
  <c r="N447" i="8"/>
  <c r="N448" i="8" a="1"/>
  <c r="N448" i="8"/>
  <c r="N449" i="8" a="1"/>
  <c r="N449" i="8"/>
  <c r="N450" i="8" a="1"/>
  <c r="N450" i="8"/>
  <c r="N451" i="8" a="1"/>
  <c r="N451" i="8"/>
  <c r="N452" i="8" a="1"/>
  <c r="N452" i="8"/>
  <c r="N453" i="8" a="1"/>
  <c r="N453" i="8"/>
  <c r="N454" i="8" a="1"/>
  <c r="N454" i="8"/>
  <c r="N455" i="8" a="1"/>
  <c r="N455" i="8"/>
  <c r="N456" i="8" a="1"/>
  <c r="N456" i="8"/>
  <c r="N457" i="8" a="1"/>
  <c r="N457" i="8"/>
  <c r="N458" i="8" a="1"/>
  <c r="N458" i="8"/>
  <c r="N459" i="8" a="1"/>
  <c r="N459" i="8"/>
  <c r="N460" i="8" a="1"/>
  <c r="N460" i="8"/>
  <c r="N461" i="8" a="1"/>
  <c r="N461" i="8"/>
  <c r="N462" i="8" a="1"/>
  <c r="N462" i="8"/>
  <c r="N463" i="8" a="1"/>
  <c r="N463" i="8"/>
  <c r="N464" i="8" a="1"/>
  <c r="N464" i="8"/>
  <c r="N465" i="8" a="1"/>
  <c r="N465" i="8"/>
  <c r="N466" i="8" a="1"/>
  <c r="N466" i="8"/>
  <c r="N467" i="8" a="1"/>
  <c r="N467" i="8"/>
  <c r="N468" i="8" a="1"/>
  <c r="N468" i="8"/>
  <c r="N469" i="8" a="1"/>
  <c r="N469" i="8"/>
  <c r="N470" i="8" a="1"/>
  <c r="N470" i="8"/>
  <c r="N471" i="8" a="1"/>
  <c r="N471" i="8"/>
  <c r="N472" i="8" a="1"/>
  <c r="N472" i="8"/>
  <c r="N473" i="8" a="1"/>
  <c r="N473" i="8"/>
  <c r="N474" i="8" a="1"/>
  <c r="N474" i="8"/>
  <c r="N475" i="8" a="1"/>
  <c r="N475" i="8"/>
  <c r="N476" i="8" a="1"/>
  <c r="N476" i="8"/>
  <c r="N477" i="8" a="1"/>
  <c r="N477" i="8"/>
  <c r="N478" i="8" a="1"/>
  <c r="N478" i="8"/>
  <c r="N479" i="8" a="1"/>
  <c r="N479" i="8"/>
  <c r="N480" i="8" a="1"/>
  <c r="N480" i="8"/>
  <c r="N481" i="8" a="1"/>
  <c r="N481" i="8"/>
  <c r="N482" i="8" a="1"/>
  <c r="N482" i="8"/>
  <c r="N483" i="8" a="1"/>
  <c r="N483" i="8"/>
  <c r="N484" i="8" a="1"/>
  <c r="N484" i="8"/>
  <c r="N485" i="8" a="1"/>
  <c r="N485" i="8"/>
  <c r="N486" i="8" a="1"/>
  <c r="N486"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<sst xmlns="http://schemas.openxmlformats.org/spreadsheetml/2006/main" count="6048" uniqueCount="568">
  <si>
    <t>Loan_ID</t>
  </si>
  <si>
    <t>loan_status</t>
  </si>
  <si>
    <t>Principal</t>
  </si>
  <si>
    <t>terms</t>
  </si>
  <si>
    <t>effective_date</t>
  </si>
  <si>
    <t>due_date</t>
  </si>
  <si>
    <t>paid_off_time</t>
  </si>
  <si>
    <t>past_due_days</t>
  </si>
  <si>
    <t>age</t>
  </si>
  <si>
    <t>Gender</t>
  </si>
  <si>
    <t>COLLECTION</t>
  </si>
  <si>
    <t>college</t>
  </si>
  <si>
    <t>male</t>
  </si>
  <si>
    <t>High School or Below</t>
  </si>
  <si>
    <t>female</t>
  </si>
  <si>
    <t>Master or Above</t>
  </si>
  <si>
    <t>COLLECTION_PAIDOFF</t>
  </si>
  <si>
    <t>PAIDOFF</t>
  </si>
  <si>
    <t>Mode of application</t>
  </si>
  <si>
    <t>Online</t>
  </si>
  <si>
    <t>Branch</t>
  </si>
  <si>
    <t>Guarantor</t>
  </si>
  <si>
    <t>Yes</t>
  </si>
  <si>
    <t>No</t>
  </si>
  <si>
    <t>c20160301</t>
  </si>
  <si>
    <t>c20160302</t>
  </si>
  <si>
    <t>c20160303</t>
  </si>
  <si>
    <t>c20160304</t>
  </si>
  <si>
    <t>c20160305</t>
  </si>
  <si>
    <t>c20160306</t>
  </si>
  <si>
    <t>c20160307</t>
  </si>
  <si>
    <t>c20160308</t>
  </si>
  <si>
    <t>c20160309</t>
  </si>
  <si>
    <t>c20160310</t>
  </si>
  <si>
    <t>c20160311</t>
  </si>
  <si>
    <t>c20160312</t>
  </si>
  <si>
    <t>c20160313</t>
  </si>
  <si>
    <t>c20160314</t>
  </si>
  <si>
    <t>c20160315</t>
  </si>
  <si>
    <t>c20160316</t>
  </si>
  <si>
    <t>c20160317</t>
  </si>
  <si>
    <t>c20160318</t>
  </si>
  <si>
    <t>c20160319</t>
  </si>
  <si>
    <t>c20160320</t>
  </si>
  <si>
    <t>c20160321</t>
  </si>
  <si>
    <t>c20160322</t>
  </si>
  <si>
    <t>c20160323</t>
  </si>
  <si>
    <t>c20160324</t>
  </si>
  <si>
    <t>c20160325</t>
  </si>
  <si>
    <t>c20160326</t>
  </si>
  <si>
    <t>c20160327</t>
  </si>
  <si>
    <t>c20160328</t>
  </si>
  <si>
    <t>c20160329</t>
  </si>
  <si>
    <t>c20160330</t>
  </si>
  <si>
    <t>c20160331</t>
  </si>
  <si>
    <t>c20160332</t>
  </si>
  <si>
    <t>c20160333</t>
  </si>
  <si>
    <t>c20160334</t>
  </si>
  <si>
    <t>c20160335</t>
  </si>
  <si>
    <t>c20160336</t>
  </si>
  <si>
    <t>c20160337</t>
  </si>
  <si>
    <t>c20160338</t>
  </si>
  <si>
    <t>c20160339</t>
  </si>
  <si>
    <t>c20160340</t>
  </si>
  <si>
    <t>c20160341</t>
  </si>
  <si>
    <t>c20160342</t>
  </si>
  <si>
    <t>c20160343</t>
  </si>
  <si>
    <t>c20160344</t>
  </si>
  <si>
    <t>c20160345</t>
  </si>
  <si>
    <t>c20160346</t>
  </si>
  <si>
    <t>c20160347</t>
  </si>
  <si>
    <t>c20160348</t>
  </si>
  <si>
    <t>c20160349</t>
  </si>
  <si>
    <t>c20160350</t>
  </si>
  <si>
    <t>c20160351</t>
  </si>
  <si>
    <t>c20160352</t>
  </si>
  <si>
    <t>c20160353</t>
  </si>
  <si>
    <t>c20160354</t>
  </si>
  <si>
    <t>c20160355</t>
  </si>
  <si>
    <t>c20160356</t>
  </si>
  <si>
    <t>c20160357</t>
  </si>
  <si>
    <t>c20160358</t>
  </si>
  <si>
    <t>c20160359</t>
  </si>
  <si>
    <t>c20160360</t>
  </si>
  <si>
    <t>c20160361</t>
  </si>
  <si>
    <t>c20160362</t>
  </si>
  <si>
    <t>c20160363</t>
  </si>
  <si>
    <t>c20160364</t>
  </si>
  <si>
    <t>c20160365</t>
  </si>
  <si>
    <t>c20160366</t>
  </si>
  <si>
    <t>c20160367</t>
  </si>
  <si>
    <t>c20160368</t>
  </si>
  <si>
    <t>c20160369</t>
  </si>
  <si>
    <t>c20160370</t>
  </si>
  <si>
    <t>c20160371</t>
  </si>
  <si>
    <t>c20160372</t>
  </si>
  <si>
    <t>c20160373</t>
  </si>
  <si>
    <t>c20160374</t>
  </si>
  <si>
    <t>c20160375</t>
  </si>
  <si>
    <t>c20160376</t>
  </si>
  <si>
    <t>c20160377</t>
  </si>
  <si>
    <t>c20160378</t>
  </si>
  <si>
    <t>c20160379</t>
  </si>
  <si>
    <t>c20160380</t>
  </si>
  <si>
    <t>c20160381</t>
  </si>
  <si>
    <t>c20160382</t>
  </si>
  <si>
    <t>c20160383</t>
  </si>
  <si>
    <t>c20160384</t>
  </si>
  <si>
    <t>c20160385</t>
  </si>
  <si>
    <t>c20160386</t>
  </si>
  <si>
    <t>c20160387</t>
  </si>
  <si>
    <t>c20160388</t>
  </si>
  <si>
    <t>c20160389</t>
  </si>
  <si>
    <t>c20160390</t>
  </si>
  <si>
    <t>c20160391</t>
  </si>
  <si>
    <t>c20160392</t>
  </si>
  <si>
    <t>c20160393</t>
  </si>
  <si>
    <t>c20160394</t>
  </si>
  <si>
    <t>c20160395</t>
  </si>
  <si>
    <t>c20160396</t>
  </si>
  <si>
    <t>c20160397</t>
  </si>
  <si>
    <t>c20160398</t>
  </si>
  <si>
    <t>c20160399</t>
  </si>
  <si>
    <t>c20160400</t>
  </si>
  <si>
    <t>c20160401</t>
  </si>
  <si>
    <t>c20160402</t>
  </si>
  <si>
    <t>c20160403</t>
  </si>
  <si>
    <t>c20160404</t>
  </si>
  <si>
    <t>c20160405</t>
  </si>
  <si>
    <t>c20160406</t>
  </si>
  <si>
    <t>c20160407</t>
  </si>
  <si>
    <t>c20160408</t>
  </si>
  <si>
    <t>c20160409</t>
  </si>
  <si>
    <t>c20160410</t>
  </si>
  <si>
    <t>c20160411</t>
  </si>
  <si>
    <t>c20160412</t>
  </si>
  <si>
    <t>c20160413</t>
  </si>
  <si>
    <t>c20160414</t>
  </si>
  <si>
    <t>c20160415</t>
  </si>
  <si>
    <t>c20160416</t>
  </si>
  <si>
    <t>c20160417</t>
  </si>
  <si>
    <t>c20160418</t>
  </si>
  <si>
    <t>c20160419</t>
  </si>
  <si>
    <t>c20160420</t>
  </si>
  <si>
    <t>c20160421</t>
  </si>
  <si>
    <t>c20160422</t>
  </si>
  <si>
    <t>c20160423</t>
  </si>
  <si>
    <t>c20160424</t>
  </si>
  <si>
    <t>c20160425</t>
  </si>
  <si>
    <t>c20160426</t>
  </si>
  <si>
    <t>c20160427</t>
  </si>
  <si>
    <t>c20160428</t>
  </si>
  <si>
    <t>c20160429</t>
  </si>
  <si>
    <t>c20160430</t>
  </si>
  <si>
    <t>c20160431</t>
  </si>
  <si>
    <t>c20160432</t>
  </si>
  <si>
    <t>c20160433</t>
  </si>
  <si>
    <t>c20160434</t>
  </si>
  <si>
    <t>c20160435</t>
  </si>
  <si>
    <t>c20160436</t>
  </si>
  <si>
    <t>c20160437</t>
  </si>
  <si>
    <t>c20160438</t>
  </si>
  <si>
    <t>c20160439</t>
  </si>
  <si>
    <t>c20160440</t>
  </si>
  <si>
    <t>c20160441</t>
  </si>
  <si>
    <t>c20160442</t>
  </si>
  <si>
    <t>c20160443</t>
  </si>
  <si>
    <t>c20160444</t>
  </si>
  <si>
    <t>c20160445</t>
  </si>
  <si>
    <t>c20160446</t>
  </si>
  <si>
    <t>c20160447</t>
  </si>
  <si>
    <t>c20160448</t>
  </si>
  <si>
    <t>c20160449</t>
  </si>
  <si>
    <t>c20160450</t>
  </si>
  <si>
    <t>c20160451</t>
  </si>
  <si>
    <t>c20160452</t>
  </si>
  <si>
    <t>c20160453</t>
  </si>
  <si>
    <t>c20160454</t>
  </si>
  <si>
    <t>c20160455</t>
  </si>
  <si>
    <t>c20160456</t>
  </si>
  <si>
    <t>c20160457</t>
  </si>
  <si>
    <t>c20160458</t>
  </si>
  <si>
    <t>c20160459</t>
  </si>
  <si>
    <t>c20160460</t>
  </si>
  <si>
    <t>c20160461</t>
  </si>
  <si>
    <t>c20160462</t>
  </si>
  <si>
    <t>c20160463</t>
  </si>
  <si>
    <t>c20160464</t>
  </si>
  <si>
    <t>c20160465</t>
  </si>
  <si>
    <t>c20160466</t>
  </si>
  <si>
    <t>c20160467</t>
  </si>
  <si>
    <t>c20160468</t>
  </si>
  <si>
    <t>c20160469</t>
  </si>
  <si>
    <t>c20160470</t>
  </si>
  <si>
    <t>c20160471</t>
  </si>
  <si>
    <t>c20160472</t>
  </si>
  <si>
    <t>c20160473</t>
  </si>
  <si>
    <t>c20160474</t>
  </si>
  <si>
    <t>c20160475</t>
  </si>
  <si>
    <t>c20160476</t>
  </si>
  <si>
    <t>c20160477</t>
  </si>
  <si>
    <t>c20160478</t>
  </si>
  <si>
    <t>c20160479</t>
  </si>
  <si>
    <t>c20160480</t>
  </si>
  <si>
    <t>c20160481</t>
  </si>
  <si>
    <t>c20160482</t>
  </si>
  <si>
    <t>c20160483</t>
  </si>
  <si>
    <t>c20160484</t>
  </si>
  <si>
    <t>c20160485</t>
  </si>
  <si>
    <t>c20160486</t>
  </si>
  <si>
    <t>c20160487</t>
  </si>
  <si>
    <t>c20160488</t>
  </si>
  <si>
    <t>c20160489</t>
  </si>
  <si>
    <t>c20160490</t>
  </si>
  <si>
    <t>c20160491</t>
  </si>
  <si>
    <t>c20160492</t>
  </si>
  <si>
    <t>c20160493</t>
  </si>
  <si>
    <t>c20160494</t>
  </si>
  <si>
    <t>c20160495</t>
  </si>
  <si>
    <t>c20160496</t>
  </si>
  <si>
    <t>c20160497</t>
  </si>
  <si>
    <t>c20160498</t>
  </si>
  <si>
    <t>c20160499</t>
  </si>
  <si>
    <t>c20160500</t>
  </si>
  <si>
    <t>c20160501</t>
  </si>
  <si>
    <t>c20160502</t>
  </si>
  <si>
    <t>c20160503</t>
  </si>
  <si>
    <t>c20160504</t>
  </si>
  <si>
    <t>c20160505</t>
  </si>
  <si>
    <t>c20160506</t>
  </si>
  <si>
    <t>c20160507</t>
  </si>
  <si>
    <t>c20160508</t>
  </si>
  <si>
    <t>c20160509</t>
  </si>
  <si>
    <t>c20160510</t>
  </si>
  <si>
    <t>c20160511</t>
  </si>
  <si>
    <t>c20160512</t>
  </si>
  <si>
    <t>c20160513</t>
  </si>
  <si>
    <t>c20160514</t>
  </si>
  <si>
    <t>c20160515</t>
  </si>
  <si>
    <t>c20160516</t>
  </si>
  <si>
    <t>c20160517</t>
  </si>
  <si>
    <t>c20160518</t>
  </si>
  <si>
    <t>c20160519</t>
  </si>
  <si>
    <t>c20160520</t>
  </si>
  <si>
    <t>c20160521</t>
  </si>
  <si>
    <t>c20160522</t>
  </si>
  <si>
    <t>c20160523</t>
  </si>
  <si>
    <t>c20160524</t>
  </si>
  <si>
    <t>c20160525</t>
  </si>
  <si>
    <t>c20160526</t>
  </si>
  <si>
    <t>c20160527</t>
  </si>
  <si>
    <t>c20160528</t>
  </si>
  <si>
    <t>c20160529</t>
  </si>
  <si>
    <t>c20160530</t>
  </si>
  <si>
    <t>c20160531</t>
  </si>
  <si>
    <t>c20160532</t>
  </si>
  <si>
    <t>c20160533</t>
  </si>
  <si>
    <t>c20160534</t>
  </si>
  <si>
    <t>c20160535</t>
  </si>
  <si>
    <t>c20160536</t>
  </si>
  <si>
    <t>c20160537</t>
  </si>
  <si>
    <t>c20160538</t>
  </si>
  <si>
    <t>c20160539</t>
  </si>
  <si>
    <t>c20160540</t>
  </si>
  <si>
    <t>c20160541</t>
  </si>
  <si>
    <t>c20160542</t>
  </si>
  <si>
    <t>c20160543</t>
  </si>
  <si>
    <t>c20160544</t>
  </si>
  <si>
    <t>c20160545</t>
  </si>
  <si>
    <t>c20160546</t>
  </si>
  <si>
    <t>c20160547</t>
  </si>
  <si>
    <t>c20160548</t>
  </si>
  <si>
    <t>c20160549</t>
  </si>
  <si>
    <t>c20160550</t>
  </si>
  <si>
    <t>c20160551</t>
  </si>
  <si>
    <t>c20160552</t>
  </si>
  <si>
    <t>c20160553</t>
  </si>
  <si>
    <t>c20160554</t>
  </si>
  <si>
    <t>c20160555</t>
  </si>
  <si>
    <t>c20160556</t>
  </si>
  <si>
    <t>c20160557</t>
  </si>
  <si>
    <t>c20160558</t>
  </si>
  <si>
    <t>c20160559</t>
  </si>
  <si>
    <t>c20160560</t>
  </si>
  <si>
    <t>c20160561</t>
  </si>
  <si>
    <t>c20160562</t>
  </si>
  <si>
    <t>c20160563</t>
  </si>
  <si>
    <t>c20160564</t>
  </si>
  <si>
    <t>c20160565</t>
  </si>
  <si>
    <t>c20160566</t>
  </si>
  <si>
    <t>c20160567</t>
  </si>
  <si>
    <t>c20160568</t>
  </si>
  <si>
    <t>c20160569</t>
  </si>
  <si>
    <t>c20160570</t>
  </si>
  <si>
    <t>c20160571</t>
  </si>
  <si>
    <t>c20160572</t>
  </si>
  <si>
    <t>c20160573</t>
  </si>
  <si>
    <t>c20160574</t>
  </si>
  <si>
    <t>c20160575</t>
  </si>
  <si>
    <t>c20160576</t>
  </si>
  <si>
    <t>c20160577</t>
  </si>
  <si>
    <t>c20160578</t>
  </si>
  <si>
    <t>c20160579</t>
  </si>
  <si>
    <t>c20160580</t>
  </si>
  <si>
    <t>c20160581</t>
  </si>
  <si>
    <t>c20160582</t>
  </si>
  <si>
    <t>c20160583</t>
  </si>
  <si>
    <t>c20160584</t>
  </si>
  <si>
    <t>c20160585</t>
  </si>
  <si>
    <t>c20160586</t>
  </si>
  <si>
    <t>c20160587</t>
  </si>
  <si>
    <t>c20160588</t>
  </si>
  <si>
    <t>c20160589</t>
  </si>
  <si>
    <t>c20160590</t>
  </si>
  <si>
    <t>c20160591</t>
  </si>
  <si>
    <t>c20160592</t>
  </si>
  <si>
    <t>c20160593</t>
  </si>
  <si>
    <t>c20160594</t>
  </si>
  <si>
    <t>c20160595</t>
  </si>
  <si>
    <t>c20160596</t>
  </si>
  <si>
    <t>c20160597</t>
  </si>
  <si>
    <t>c20160598</t>
  </si>
  <si>
    <t>c20160599</t>
  </si>
  <si>
    <t>c20160600</t>
  </si>
  <si>
    <t>c20160601</t>
  </si>
  <si>
    <t>c20160602</t>
  </si>
  <si>
    <t>c20160603</t>
  </si>
  <si>
    <t>c20160604</t>
  </si>
  <si>
    <t>c20160605</t>
  </si>
  <si>
    <t>c20160606</t>
  </si>
  <si>
    <t>c20160607</t>
  </si>
  <si>
    <t>c20160608</t>
  </si>
  <si>
    <t>c20160609</t>
  </si>
  <si>
    <t>c20160610</t>
  </si>
  <si>
    <t>c20160611</t>
  </si>
  <si>
    <t>c20160612</t>
  </si>
  <si>
    <t>c20160613</t>
  </si>
  <si>
    <t>c20160614</t>
  </si>
  <si>
    <t>c20160615</t>
  </si>
  <si>
    <t>c20160616</t>
  </si>
  <si>
    <t>c20160617</t>
  </si>
  <si>
    <t>c20160618</t>
  </si>
  <si>
    <t>c20160619</t>
  </si>
  <si>
    <t>c20160620</t>
  </si>
  <si>
    <t>c20160621</t>
  </si>
  <si>
    <t>c20160622</t>
  </si>
  <si>
    <t>c20160623</t>
  </si>
  <si>
    <t>c20160624</t>
  </si>
  <si>
    <t>c20160625</t>
  </si>
  <si>
    <t>c20160626</t>
  </si>
  <si>
    <t>c20160627</t>
  </si>
  <si>
    <t>c20160628</t>
  </si>
  <si>
    <t>c20160629</t>
  </si>
  <si>
    <t>c20160630</t>
  </si>
  <si>
    <t>c20160631</t>
  </si>
  <si>
    <t>c20160632</t>
  </si>
  <si>
    <t>c20160633</t>
  </si>
  <si>
    <t>c20160634</t>
  </si>
  <si>
    <t>c20160635</t>
  </si>
  <si>
    <t>c20160636</t>
  </si>
  <si>
    <t>c20160637</t>
  </si>
  <si>
    <t>c20160638</t>
  </si>
  <si>
    <t>c20160639</t>
  </si>
  <si>
    <t>c20160640</t>
  </si>
  <si>
    <t>c20160641</t>
  </si>
  <si>
    <t>c20160642</t>
  </si>
  <si>
    <t>c20160643</t>
  </si>
  <si>
    <t>c20160644</t>
  </si>
  <si>
    <t>c20160645</t>
  </si>
  <si>
    <t>c20160646</t>
  </si>
  <si>
    <t>c20160647</t>
  </si>
  <si>
    <t>c20160648</t>
  </si>
  <si>
    <t>c20160649</t>
  </si>
  <si>
    <t>c20160650</t>
  </si>
  <si>
    <t>c20160651</t>
  </si>
  <si>
    <t>c20160652</t>
  </si>
  <si>
    <t>c20160653</t>
  </si>
  <si>
    <t>c20160654</t>
  </si>
  <si>
    <t>c20160655</t>
  </si>
  <si>
    <t>c20160656</t>
  </si>
  <si>
    <t>c20160657</t>
  </si>
  <si>
    <t>c20160658</t>
  </si>
  <si>
    <t>c20160659</t>
  </si>
  <si>
    <t>c20160660</t>
  </si>
  <si>
    <t>c20160661</t>
  </si>
  <si>
    <t>c20160662</t>
  </si>
  <si>
    <t>c20160663</t>
  </si>
  <si>
    <t>c20160664</t>
  </si>
  <si>
    <t>c20160665</t>
  </si>
  <si>
    <t>c20160666</t>
  </si>
  <si>
    <t>c20160667</t>
  </si>
  <si>
    <t>c20160668</t>
  </si>
  <si>
    <t>c20160669</t>
  </si>
  <si>
    <t>c20160670</t>
  </si>
  <si>
    <t>c20160671</t>
  </si>
  <si>
    <t>c20160672</t>
  </si>
  <si>
    <t>c20160673</t>
  </si>
  <si>
    <t>c20160674</t>
  </si>
  <si>
    <t>c20160675</t>
  </si>
  <si>
    <t>c20160676</t>
  </si>
  <si>
    <t>c20160677</t>
  </si>
  <si>
    <t>c20160678</t>
  </si>
  <si>
    <t>c20160679</t>
  </si>
  <si>
    <t>c20160680</t>
  </si>
  <si>
    <t>c20160681</t>
  </si>
  <si>
    <t>c20160682</t>
  </si>
  <si>
    <t>c20160683</t>
  </si>
  <si>
    <t>c20160684</t>
  </si>
  <si>
    <t>c20160685</t>
  </si>
  <si>
    <t>c20160686</t>
  </si>
  <si>
    <t>c20160687</t>
  </si>
  <si>
    <t>c20160688</t>
  </si>
  <si>
    <t>c20160689</t>
  </si>
  <si>
    <t>c20160690</t>
  </si>
  <si>
    <t>c20160691</t>
  </si>
  <si>
    <t>c20160692</t>
  </si>
  <si>
    <t>c20160693</t>
  </si>
  <si>
    <t>c20160694</t>
  </si>
  <si>
    <t>c20160695</t>
  </si>
  <si>
    <t>c20160696</t>
  </si>
  <si>
    <t>c20160697</t>
  </si>
  <si>
    <t>c20160698</t>
  </si>
  <si>
    <t>c20160699</t>
  </si>
  <si>
    <t>c20160700</t>
  </si>
  <si>
    <t>c20160701</t>
  </si>
  <si>
    <t>c20160702</t>
  </si>
  <si>
    <t>c20160703</t>
  </si>
  <si>
    <t>c20160704</t>
  </si>
  <si>
    <t>c20160705</t>
  </si>
  <si>
    <t>c20160706</t>
  </si>
  <si>
    <t>c20160707</t>
  </si>
  <si>
    <t>c20160708</t>
  </si>
  <si>
    <t>c20160709</t>
  </si>
  <si>
    <t>c20160710</t>
  </si>
  <si>
    <t>c20160711</t>
  </si>
  <si>
    <t>c20160712</t>
  </si>
  <si>
    <t>c20160713</t>
  </si>
  <si>
    <t>c20160714</t>
  </si>
  <si>
    <t>c20160715</t>
  </si>
  <si>
    <t>c20160716</t>
  </si>
  <si>
    <t>c20160717</t>
  </si>
  <si>
    <t>c20160718</t>
  </si>
  <si>
    <t>c20160719</t>
  </si>
  <si>
    <t>c20160720</t>
  </si>
  <si>
    <t>c20160721</t>
  </si>
  <si>
    <t>c20160722</t>
  </si>
  <si>
    <t>c20160723</t>
  </si>
  <si>
    <t>c20160724</t>
  </si>
  <si>
    <t>c20160725</t>
  </si>
  <si>
    <t>c20160726</t>
  </si>
  <si>
    <t>c20160727</t>
  </si>
  <si>
    <t>c20160728</t>
  </si>
  <si>
    <t>c20160729</t>
  </si>
  <si>
    <t>c20160730</t>
  </si>
  <si>
    <t>c20160731</t>
  </si>
  <si>
    <t>c20160732</t>
  </si>
  <si>
    <t>c20160733</t>
  </si>
  <si>
    <t>c20160734</t>
  </si>
  <si>
    <t>c20160735</t>
  </si>
  <si>
    <t>c20160736</t>
  </si>
  <si>
    <t>c20160737</t>
  </si>
  <si>
    <t>c20160738</t>
  </si>
  <si>
    <t>c20160739</t>
  </si>
  <si>
    <t>c20160740</t>
  </si>
  <si>
    <t>c20160741</t>
  </si>
  <si>
    <t>c20160742</t>
  </si>
  <si>
    <t>c20160743</t>
  </si>
  <si>
    <t>c20160744</t>
  </si>
  <si>
    <t>c20160745</t>
  </si>
  <si>
    <t>c20160746</t>
  </si>
  <si>
    <t>c20160747</t>
  </si>
  <si>
    <t>c20160748</t>
  </si>
  <si>
    <t>c20160749</t>
  </si>
  <si>
    <t>c20160750</t>
  </si>
  <si>
    <t>c20160751</t>
  </si>
  <si>
    <t>c20160752</t>
  </si>
  <si>
    <t>c20160753</t>
  </si>
  <si>
    <t>c20160754</t>
  </si>
  <si>
    <t>c20160755</t>
  </si>
  <si>
    <t>c20160756</t>
  </si>
  <si>
    <t>c20160757</t>
  </si>
  <si>
    <t>c20160758</t>
  </si>
  <si>
    <t>c20160759</t>
  </si>
  <si>
    <t>c20160760</t>
  </si>
  <si>
    <t>c20160761</t>
  </si>
  <si>
    <t>c20160762</t>
  </si>
  <si>
    <t>c20160763</t>
  </si>
  <si>
    <t>c20160764</t>
  </si>
  <si>
    <t>c20160765</t>
  </si>
  <si>
    <t>c20160766</t>
  </si>
  <si>
    <t>c20160767</t>
  </si>
  <si>
    <t>c20160768</t>
  </si>
  <si>
    <t>c20160769</t>
  </si>
  <si>
    <t>c20160770</t>
  </si>
  <si>
    <t>c20160771</t>
  </si>
  <si>
    <t>c20160772</t>
  </si>
  <si>
    <t>c20160773</t>
  </si>
  <si>
    <t>c20160774</t>
  </si>
  <si>
    <t>c20160775</t>
  </si>
  <si>
    <t>c20160776</t>
  </si>
  <si>
    <t>c20160777</t>
  </si>
  <si>
    <t>c20160778</t>
  </si>
  <si>
    <t>c20160779</t>
  </si>
  <si>
    <t>c20160780</t>
  </si>
  <si>
    <t>c20160781</t>
  </si>
  <si>
    <t>c20160782</t>
  </si>
  <si>
    <t>c20160783</t>
  </si>
  <si>
    <t>c20160784</t>
  </si>
  <si>
    <t>c20160785</t>
  </si>
  <si>
    <t>c20160786</t>
  </si>
  <si>
    <t>c20160787</t>
  </si>
  <si>
    <t>c20160788</t>
  </si>
  <si>
    <t>c20160789</t>
  </si>
  <si>
    <t>c20160790</t>
  </si>
  <si>
    <t>c20160791</t>
  </si>
  <si>
    <t>c20160792</t>
  </si>
  <si>
    <t>c20160793</t>
  </si>
  <si>
    <t>c20160794</t>
  </si>
  <si>
    <t>c20160795</t>
  </si>
  <si>
    <t>c20160796</t>
  </si>
  <si>
    <t>c20160797</t>
  </si>
  <si>
    <t>c20160798</t>
  </si>
  <si>
    <t>c20160799</t>
  </si>
  <si>
    <t>c20160800</t>
  </si>
  <si>
    <t>c20160801</t>
  </si>
  <si>
    <t>Bachelor Degree</t>
  </si>
  <si>
    <t>Highest Education</t>
  </si>
  <si>
    <t>Mean</t>
  </si>
  <si>
    <t>Median</t>
  </si>
  <si>
    <t>Mode</t>
  </si>
  <si>
    <t>Maximum</t>
  </si>
  <si>
    <t>Minimum</t>
  </si>
  <si>
    <t>Standard Deviation</t>
  </si>
  <si>
    <t>Count</t>
  </si>
  <si>
    <t>Descriptive statistics on numerical column</t>
  </si>
  <si>
    <t>Standard Error</t>
  </si>
  <si>
    <t>Sample Variance</t>
  </si>
  <si>
    <t>Kurtosis</t>
  </si>
  <si>
    <t>Skewness</t>
  </si>
  <si>
    <t>Range</t>
  </si>
  <si>
    <t>Sum</t>
  </si>
  <si>
    <t>Business  Questions</t>
  </si>
  <si>
    <t>1 What is the distribution of loans across different loan types?</t>
  </si>
  <si>
    <t>2 Which demographics (e.g age,gender, region) have the best repayment rates?</t>
  </si>
  <si>
    <t>3 What factors are linked to higher default risks?</t>
  </si>
  <si>
    <t>4 How do loans and repayments vary across regions</t>
  </si>
  <si>
    <t>5 What is the impact of loans duration on repayment performance</t>
  </si>
  <si>
    <t>Row Labels</t>
  </si>
  <si>
    <t>Grand Total</t>
  </si>
  <si>
    <t>Default Status\</t>
  </si>
  <si>
    <t>Age Brackets</t>
  </si>
  <si>
    <t>Overdue</t>
  </si>
  <si>
    <t>Paid</t>
  </si>
  <si>
    <t>Unpaid</t>
  </si>
  <si>
    <t>Count of Loan_ID</t>
  </si>
  <si>
    <t>Column Labels</t>
  </si>
  <si>
    <t>Sum of Principal</t>
  </si>
  <si>
    <t>Early Career</t>
  </si>
  <si>
    <t>Late Career</t>
  </si>
  <si>
    <t>Mid Career</t>
  </si>
  <si>
    <t>Young Adults</t>
  </si>
  <si>
    <t>Count of Default Status\</t>
  </si>
  <si>
    <t>Count of ID</t>
  </si>
  <si>
    <t>Avg. Loan Amount</t>
  </si>
  <si>
    <t>Avg. Age</t>
  </si>
  <si>
    <t>Education</t>
  </si>
  <si>
    <t>Loan Status</t>
  </si>
  <si>
    <t>Count of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</si>
</sst>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quot;$&quot;#,##0.00"/>
  </numFmts>
  <fonts count="5" x14ac:knownFonts="1">
    <font>
      <sz val="11"/>
      <color theme="1"/>
      <name val="Calibri"/>
      <family val="2"/>
      <scheme val="minor"/>
    </font>
    <font>
      <b/>
      <sz val="12"/>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rgb="FF152443"/>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22" fontId="0" fillId="0" borderId="0" xfId="0" applyNumberFormat="1"/>
    <xf numFmtId="0" fontId="1" fillId="2" borderId="0" xfId="0" applyFont="1" applyFill="1"/>
    <xf numFmtId="0" fontId="0" fillId="0" borderId="1" xfId="0" applyBorder="1"/>
    <xf numFmtId="0" fontId="2" fillId="0" borderId="2" xfId="0" applyFont="1" applyBorder="1" applyAlignment="1">
      <alignment horizontal="centerContinuous"/>
    </xf>
    <xf numFmtId="0" fontId="0" fillId="0" borderId="0" xfId="0" pivotButton="1"/>
    <xf numFmtId="0" fontId="0" fillId="0" borderId="0" xfId="0" applyAlignment="1">
      <alignment horizontal="left"/>
    </xf>
    <xf numFmtId="15" fontId="0" fillId="0" borderId="0" xfId="0" applyNumberFormat="1"/>
    <xf numFmtId="0" fontId="0" fillId="3" borderId="0" xfId="0" applyFill="1"/>
    <xf numFmtId="0" fontId="4" fillId="3" borderId="0" xfId="0" applyFont="1" applyFill="1"/>
    <xf numFmtId="0" fontId="3" fillId="3" borderId="0" xfId="0" applyFont="1" applyFill="1"/>
    <xf numFmtId="1" fontId="0" fillId="0" borderId="0" xfId="0" applyNumberFormat="1"/>
    <xf numFmtId="171" fontId="0" fillId="0" borderId="0" xfId="0" applyNumberFormat="1"/>
    <xf numFmtId="0" fontId="0" fillId="0" borderId="0" xfId="0" applyNumberFormat="1"/>
  </cellXfs>
  <cellStyles count="1">
    <cellStyle name="Normal" xfId="0" builtinId="0"/>
  </cellStyles>
  <dxfs count="9">
    <dxf>
      <fill>
        <patternFill patternType="solid">
          <bgColor rgb="FF152443"/>
        </patternFill>
      </fill>
      <border diagonalUp="1" diagonalDown="0">
        <left/>
        <right/>
        <top/>
        <bottom/>
        <diagonal style="thin">
          <color auto="1"/>
        </diagonal>
        <vertical/>
        <horizontal/>
      </border>
    </dxf>
    <dxf>
      <fill>
        <patternFill patternType="solid">
          <bgColor rgb="FF152443"/>
        </patternFill>
      </fill>
      <border diagonalUp="1" diagonalDown="0">
        <left/>
        <right/>
        <top/>
        <bottom/>
        <diagonal style="thin">
          <color auto="1"/>
        </diagonal>
        <vertical/>
        <horizontal/>
      </border>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
      <numFmt numFmtId="0" formatCode="General"/>
    </dxf>
    <dxf>
      <numFmt numFmtId="0" formatCode="General"/>
    </dxf>
    <dxf>
      <numFmt numFmtId="20" formatCode="d\-mmm\-yy"/>
    </dxf>
    <dxf>
      <numFmt numFmtId="20" formatCode="d\-mmm\-yy"/>
    </dxf>
    <dxf>
      <numFmt numFmtId="20" formatCode="d\-mmm\-yy"/>
    </dxf>
  </dxfs>
  <tableStyles count="3" defaultTableStyle="TableStyleMedium2" defaultPivotStyle="PivotStyleLight16">
    <tableStyle name="Slicer Style 1" pivot="0" table="0" count="4" xr9:uid="{B93924A1-DA25-492D-831F-68BB941729B1}">
      <tableStyleElement type="wholeTable" dxfId="1"/>
    </tableStyle>
    <tableStyle name="Slicer Style 1 2" pivot="0" table="0" count="4" xr9:uid="{F5B45793-6E9E-4097-AF8D-92241580FA46}">
      <tableStyleElement type="wholeTable" dxfId="0"/>
    </tableStyle>
    <tableStyle name="SlicerStyleDark1 2" pivot="0" table="0" count="10" xr9:uid="{C208306D-306C-4DF3-86C7-710680C2DE97}">
      <tableStyleElement type="wholeTable" dxfId="3"/>
      <tableStyleElement type="headerRow" dxfId="2"/>
    </tableStyle>
  </tableStyles>
  <colors>
    <mruColors>
      <color rgb="FFF9F9F9"/>
      <color rgb="FF6188CD"/>
      <color rgb="FF152443"/>
    </mruColors>
  </colors>
  <extLst>
    <ext xmlns:x14="http://schemas.microsoft.com/office/spreadsheetml/2009/9/main" uri="{46F421CA-312F-682f-3DD2-61675219B42D}">
      <x14:dxfs count="26">
        <dxf>
          <fill>
            <patternFill>
              <bgColor rgb="FF6188CD"/>
            </patternFill>
          </fill>
        </dxf>
        <dxf>
          <fill>
            <patternFill>
              <bgColor theme="0"/>
            </patternFill>
          </fill>
        </dxf>
        <dxf>
          <fill>
            <patternFill>
              <bgColor rgb="FFF9F9F9"/>
            </patternFill>
          </fill>
        </dxf>
        <dxf>
          <fill>
            <patternFill>
              <bgColor rgb="FFF9F9F9"/>
            </patternFill>
          </fill>
        </dxf>
        <dxf>
          <fill>
            <patternFill>
              <bgColor rgb="FF6188CD"/>
            </patternFill>
          </fill>
        </dxf>
        <dxf>
          <fill>
            <patternFill>
              <bgColor rgb="FF6188CD"/>
            </patternFill>
          </fill>
        </dxf>
        <dxf>
          <fill>
            <patternFill>
              <bgColor rgb="FFF9F9F9"/>
            </patternFill>
          </fill>
        </dxf>
        <dxf>
          <fill>
            <patternFill>
              <bgColor theme="0"/>
            </patternFill>
          </fill>
        </dxf>
        <dxf>
          <fill>
            <patternFill>
              <bgColor rgb="FF6188CD"/>
            </patternFill>
          </fill>
        </dxf>
        <dxf>
          <fill>
            <patternFill>
              <bgColor rgb="FF6188CD"/>
            </patternFill>
          </fill>
        </dxf>
        <dxf>
          <fill>
            <patternFill>
              <bgColor theme="0"/>
            </patternFill>
          </fill>
        </dxf>
        <dxf>
          <fill>
            <patternFill>
              <bgColor rgb="FFF9F9F9"/>
            </patternFill>
          </fill>
        </dxf>
        <dxf>
          <fill>
            <patternFill>
              <bgColor theme="0"/>
            </patternFill>
          </fill>
        </dxf>
        <dxf>
          <fill>
            <patternFill>
              <bgColor rgb="FFF9F9F9"/>
            </patternFill>
          </fill>
        </dxf>
        <dxf>
          <fill>
            <patternFill>
              <bgColor theme="0"/>
            </patternFill>
          </fill>
        </dxf>
        <dxf>
          <fill>
            <patternFill>
              <bgColor rgb="FF6188CD"/>
            </patternFill>
          </fill>
        </dxf>
        <dxf>
          <fill>
            <patternFill>
              <bgColor theme="0"/>
            </patternFill>
          </fill>
        </dxf>
        <dxf>
          <fill>
            <patternFill>
              <bgColor theme="0"/>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5"/>
            <x14:slicerStyleElement type="selectedItemWithNoData" dxfId="4"/>
            <x14:slicerStyleElement type="hoveredSelectedItemWithData" dxfId="3"/>
          </x14:slicerStyleElements>
        </x14:slicerStyle>
        <x14:slicerStyle name="Slicer Style 1 2">
          <x14:slicerStyleElements>
            <x14:slicerStyleElement type="selectedItemWithData" dxfId="2"/>
            <x14:slicerStyleElement type="selectedItemWithNoData" dxfId="1"/>
            <x14:slicerStyleElement type="hoveredSelectedItemWithData" dxfId="0"/>
          </x14:slicerStyleElements>
        </x14:slicerStyle>
        <x14:slicerStyle name="SlicerStyleDark1 2">
          <x14:slicerStyleElements>
            <x14:slicerStyleElement type="unselectedItemWithData" dxfId="25"/>
            <x14:slicerStyleElement type="unselectedItemWithNoData" dxfId="24"/>
            <x14:slicerStyleElement type="selectedItemWithData" dxfId="23"/>
            <x14:slicerStyleElement type="selectedItemWithNoData" dxfId="22"/>
            <x14:slicerStyleElement type="hoveredUnselectedItemWithData" dxfId="21"/>
            <x14:slicerStyleElement type="hoveredSelectedItemWithData" dxfId="20"/>
            <x14:slicerStyleElement type="hoveredUnselectedItemWithNoData" dxfId="19"/>
            <x14:slicerStyleElement type="hoveredSelectedItemWithNoData" dxfId="1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5.5555555555555558E-3"/>
              <c:y val="4.6296296296296294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5.4333333333333331E-2"/>
                  <c:h val="6.9375182268883062E-2"/>
                </c:manualLayout>
              </c15:layout>
            </c:ext>
          </c:extLst>
        </c:dLbl>
      </c:pivotFmt>
      <c:pivotFmt>
        <c:idx val="11"/>
        <c:spPr>
          <a:solidFill>
            <a:schemeClr val="accent1">
              <a:lumMod val="5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021C48-041A-44FF-A739-1E510523954A}"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lumMod val="5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B9D42A0-B8A5-40F0-8914-38F48A24A1DC}"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1">
              <a:lumMod val="5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048E6FF-0891-4440-98B6-46BC6C06C72C}"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98F7D9C-A6E5-479B-8950-BDCE33198B6C}"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82770BB-A832-4206-A278-D52E6A068CC7}"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F4A517C-C09E-43FE-A09C-DE141C788366}"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5644378827646547"/>
          <c:y val="5.0925925925925923E-2"/>
          <c:w val="0.65335739282589678"/>
          <c:h val="0.89814814814814814"/>
        </c:manualLayout>
      </c:layout>
      <c:barChart>
        <c:barDir val="bar"/>
        <c:grouping val="stacked"/>
        <c:varyColors val="0"/>
        <c:ser>
          <c:idx val="0"/>
          <c:order val="0"/>
          <c:tx>
            <c:strRef>
              <c:f>'Specific Analysis'!$B$8:$B$9</c:f>
              <c:strCache>
                <c:ptCount val="1"/>
                <c:pt idx="0">
                  <c:v>Overdue</c:v>
                </c:pt>
              </c:strCache>
            </c:strRef>
          </c:tx>
          <c:spPr>
            <a:solidFill>
              <a:schemeClr val="accent1"/>
            </a:solidFill>
            <a:ln>
              <a:noFill/>
            </a:ln>
            <a:effectLst/>
          </c:spPr>
          <c:invertIfNegative val="0"/>
          <c:dLbls>
            <c:dLbl>
              <c:idx val="0"/>
              <c:layout>
                <c:manualLayout>
                  <c:x val="5.5555555555555558E-3"/>
                  <c:y val="4.629629629629629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24B-42BC-A3BD-5203E06A1F70}"/>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Analysis'!$A$10:$A$14</c:f>
              <c:strCache>
                <c:ptCount val="4"/>
                <c:pt idx="0">
                  <c:v>Bachelor Degree</c:v>
                </c:pt>
                <c:pt idx="1">
                  <c:v>college</c:v>
                </c:pt>
                <c:pt idx="2">
                  <c:v>High School or Below</c:v>
                </c:pt>
                <c:pt idx="3">
                  <c:v>Master or Above</c:v>
                </c:pt>
              </c:strCache>
            </c:strRef>
          </c:cat>
          <c:val>
            <c:numRef>
              <c:f>'Specific Analysis'!$B$10:$B$14</c:f>
              <c:numCache>
                <c:formatCode>General</c:formatCode>
                <c:ptCount val="4"/>
                <c:pt idx="0">
                  <c:v>15</c:v>
                </c:pt>
                <c:pt idx="1">
                  <c:v>48</c:v>
                </c:pt>
                <c:pt idx="2">
                  <c:v>37</c:v>
                </c:pt>
              </c:numCache>
            </c:numRef>
          </c:val>
          <c:extLst>
            <c:ext xmlns:c16="http://schemas.microsoft.com/office/drawing/2014/chart" uri="{C3380CC4-5D6E-409C-BE32-E72D297353CC}">
              <c16:uniqueId val="{00000000-024B-42BC-A3BD-5203E06A1F70}"/>
            </c:ext>
          </c:extLst>
        </c:ser>
        <c:ser>
          <c:idx val="1"/>
          <c:order val="1"/>
          <c:tx>
            <c:strRef>
              <c:f>'Specific Analysis'!$C$8:$C$9</c:f>
              <c:strCache>
                <c:ptCount val="1"/>
                <c:pt idx="0">
                  <c:v>Paid</c:v>
                </c:pt>
              </c:strCache>
            </c:strRef>
          </c:tx>
          <c:spPr>
            <a:solidFill>
              <a:schemeClr val="accent1">
                <a:lumMod val="75000"/>
              </a:schemeClr>
            </a:solidFill>
            <a:ln>
              <a:noFill/>
            </a:ln>
            <a:effectLst/>
          </c:spPr>
          <c:invertIfNegative val="0"/>
          <c:dLbls>
            <c:dLbl>
              <c:idx val="0"/>
              <c:tx>
                <c:rich>
                  <a:bodyPr/>
                  <a:lstStyle/>
                  <a:p>
                    <a:fld id="{DF4A517C-C09E-43FE-A09C-DE141C788366}"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024B-42BC-A3BD-5203E06A1F70}"/>
                </c:ext>
              </c:extLst>
            </c:dLbl>
            <c:dLbl>
              <c:idx val="1"/>
              <c:tx>
                <c:rich>
                  <a:bodyPr/>
                  <a:lstStyle/>
                  <a:p>
                    <a:fld id="{A82770BB-A832-4206-A278-D52E6A068CC7}"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024B-42BC-A3BD-5203E06A1F70}"/>
                </c:ext>
              </c:extLst>
            </c:dLbl>
            <c:dLbl>
              <c:idx val="2"/>
              <c:tx>
                <c:rich>
                  <a:bodyPr/>
                  <a:lstStyle/>
                  <a:p>
                    <a:fld id="{C98F7D9C-A6E5-479B-8950-BDCE33198B6C}"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024B-42BC-A3BD-5203E06A1F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Analysis'!$A$10:$A$14</c:f>
              <c:strCache>
                <c:ptCount val="4"/>
                <c:pt idx="0">
                  <c:v>Bachelor Degree</c:v>
                </c:pt>
                <c:pt idx="1">
                  <c:v>college</c:v>
                </c:pt>
                <c:pt idx="2">
                  <c:v>High School or Below</c:v>
                </c:pt>
                <c:pt idx="3">
                  <c:v>Master or Above</c:v>
                </c:pt>
              </c:strCache>
            </c:strRef>
          </c:cat>
          <c:val>
            <c:numRef>
              <c:f>'Specific Analysis'!$C$10:$C$14</c:f>
              <c:numCache>
                <c:formatCode>General</c:formatCode>
                <c:ptCount val="4"/>
                <c:pt idx="0">
                  <c:v>39</c:v>
                </c:pt>
                <c:pt idx="1">
                  <c:v>129</c:v>
                </c:pt>
                <c:pt idx="2">
                  <c:v>115</c:v>
                </c:pt>
                <c:pt idx="3">
                  <c:v>3</c:v>
                </c:pt>
              </c:numCache>
            </c:numRef>
          </c:val>
          <c:extLst>
            <c:ext xmlns:c16="http://schemas.microsoft.com/office/drawing/2014/chart" uri="{C3380CC4-5D6E-409C-BE32-E72D297353CC}">
              <c16:uniqueId val="{00000001-024B-42BC-A3BD-5203E06A1F70}"/>
            </c:ext>
          </c:extLst>
        </c:ser>
        <c:ser>
          <c:idx val="2"/>
          <c:order val="2"/>
          <c:tx>
            <c:strRef>
              <c:f>'Specific Analysis'!$D$8:$D$9</c:f>
              <c:strCache>
                <c:ptCount val="1"/>
                <c:pt idx="0">
                  <c:v>Unpaid</c:v>
                </c:pt>
              </c:strCache>
            </c:strRef>
          </c:tx>
          <c:spPr>
            <a:solidFill>
              <a:schemeClr val="accent1">
                <a:lumMod val="50000"/>
              </a:schemeClr>
            </a:solidFill>
            <a:ln>
              <a:noFill/>
            </a:ln>
            <a:effectLst/>
          </c:spPr>
          <c:invertIfNegative val="0"/>
          <c:dLbls>
            <c:dLbl>
              <c:idx val="0"/>
              <c:tx>
                <c:rich>
                  <a:bodyPr/>
                  <a:lstStyle/>
                  <a:p>
                    <a:fld id="{F048E6FF-0891-4440-98B6-46BC6C06C72C}"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024B-42BC-A3BD-5203E06A1F70}"/>
                </c:ext>
              </c:extLst>
            </c:dLbl>
            <c:dLbl>
              <c:idx val="1"/>
              <c:tx>
                <c:rich>
                  <a:bodyPr/>
                  <a:lstStyle/>
                  <a:p>
                    <a:fld id="{9B9D42A0-B8A5-40F0-8914-38F48A24A1DC}"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024B-42BC-A3BD-5203E06A1F70}"/>
                </c:ext>
              </c:extLst>
            </c:dLbl>
            <c:dLbl>
              <c:idx val="2"/>
              <c:tx>
                <c:rich>
                  <a:bodyPr/>
                  <a:lstStyle/>
                  <a:p>
                    <a:fld id="{7C021C48-041A-44FF-A739-1E510523954A}"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024B-42BC-A3BD-5203E06A1F70}"/>
                </c:ext>
              </c:extLst>
            </c:dLbl>
            <c:dLbl>
              <c:idx val="3"/>
              <c:layout>
                <c:manualLayout>
                  <c:x val="1.6666666666666666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5.4333333333333331E-2"/>
                      <c:h val="6.9375182268883062E-2"/>
                    </c:manualLayout>
                  </c15:layout>
                </c:ext>
                <c:ext xmlns:c16="http://schemas.microsoft.com/office/drawing/2014/chart" uri="{C3380CC4-5D6E-409C-BE32-E72D297353CC}">
                  <c16:uniqueId val="{00000006-024B-42BC-A3BD-5203E06A1F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Analysis'!$A$10:$A$14</c:f>
              <c:strCache>
                <c:ptCount val="4"/>
                <c:pt idx="0">
                  <c:v>Bachelor Degree</c:v>
                </c:pt>
                <c:pt idx="1">
                  <c:v>college</c:v>
                </c:pt>
                <c:pt idx="2">
                  <c:v>High School or Below</c:v>
                </c:pt>
                <c:pt idx="3">
                  <c:v>Master or Above</c:v>
                </c:pt>
              </c:strCache>
            </c:strRef>
          </c:cat>
          <c:val>
            <c:numRef>
              <c:f>'Specific Analysis'!$D$10:$D$14</c:f>
              <c:numCache>
                <c:formatCode>General</c:formatCode>
                <c:ptCount val="4"/>
                <c:pt idx="0">
                  <c:v>11</c:v>
                </c:pt>
                <c:pt idx="1">
                  <c:v>39</c:v>
                </c:pt>
                <c:pt idx="2">
                  <c:v>48</c:v>
                </c:pt>
                <c:pt idx="3">
                  <c:v>1</c:v>
                </c:pt>
              </c:numCache>
            </c:numRef>
          </c:val>
          <c:extLst>
            <c:ext xmlns:c16="http://schemas.microsoft.com/office/drawing/2014/chart" uri="{C3380CC4-5D6E-409C-BE32-E72D297353CC}">
              <c16:uniqueId val="{00000002-024B-42BC-A3BD-5203E06A1F70}"/>
            </c:ext>
          </c:extLst>
        </c:ser>
        <c:dLbls>
          <c:dLblPos val="ctr"/>
          <c:showLegendKey val="0"/>
          <c:showVal val="1"/>
          <c:showCatName val="0"/>
          <c:showSerName val="0"/>
          <c:showPercent val="0"/>
          <c:showBubbleSize val="0"/>
        </c:dLbls>
        <c:gapWidth val="150"/>
        <c:overlap val="100"/>
        <c:axId val="570822720"/>
        <c:axId val="570823080"/>
      </c:barChart>
      <c:catAx>
        <c:axId val="57082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823080"/>
        <c:crosses val="autoZero"/>
        <c:auto val="1"/>
        <c:lblAlgn val="ctr"/>
        <c:lblOffset val="100"/>
        <c:noMultiLvlLbl val="0"/>
      </c:catAx>
      <c:valAx>
        <c:axId val="570823080"/>
        <c:scaling>
          <c:orientation val="minMax"/>
        </c:scaling>
        <c:delete val="1"/>
        <c:axPos val="b"/>
        <c:numFmt formatCode="General" sourceLinked="1"/>
        <c:majorTickMark val="none"/>
        <c:minorTickMark val="none"/>
        <c:tickLblPos val="nextTo"/>
        <c:crossAx val="570822720"/>
        <c:crosses val="autoZero"/>
        <c:crossBetween val="between"/>
      </c:valAx>
      <c:spPr>
        <a:noFill/>
        <a:ln>
          <a:noFill/>
        </a:ln>
        <a:effectLst/>
      </c:spPr>
    </c:plotArea>
    <c:legend>
      <c:legendPos val="r"/>
      <c:layout>
        <c:manualLayout>
          <c:xMode val="edge"/>
          <c:yMode val="edge"/>
          <c:x val="0.24097222222222223"/>
          <c:y val="1.1215368912219309E-2"/>
          <c:w val="0.51458333333333328"/>
          <c:h val="0.116457786526684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9444444444444445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2.22222222222222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dLbl>
          <c:idx val="0"/>
          <c:layout>
            <c:manualLayout>
              <c:x val="1.6666666666666614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2.7777777777777776E-2"/>
              <c:y val="1.8518518518518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dLbl>
          <c:idx val="0"/>
          <c:layout>
            <c:manualLayout>
              <c:x val="2.500000000000000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469816272965885E-2"/>
          <c:y val="0.12037037037037036"/>
          <c:w val="0.85150240594925641"/>
          <c:h val="0.74452172645086034"/>
        </c:manualLayout>
      </c:layout>
      <c:barChart>
        <c:barDir val="col"/>
        <c:grouping val="clustered"/>
        <c:varyColors val="0"/>
        <c:ser>
          <c:idx val="0"/>
          <c:order val="0"/>
          <c:tx>
            <c:strRef>
              <c:f>'Specific Analysis'!$B$16:$B$17</c:f>
              <c:strCache>
                <c:ptCount val="1"/>
                <c:pt idx="0">
                  <c:v>Overdue</c:v>
                </c:pt>
              </c:strCache>
            </c:strRef>
          </c:tx>
          <c:spPr>
            <a:solidFill>
              <a:schemeClr val="accent1"/>
            </a:solidFill>
            <a:ln>
              <a:noFill/>
            </a:ln>
            <a:effectLst/>
          </c:spPr>
          <c:invertIfNegative val="0"/>
          <c:dLbls>
            <c:dLbl>
              <c:idx val="0"/>
              <c:layout>
                <c:manualLayout>
                  <c:x val="-1.9444444444444445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042-4044-9747-6373E20A4BA9}"/>
                </c:ext>
              </c:extLst>
            </c:dLbl>
            <c:dLbl>
              <c:idx val="1"/>
              <c:layout>
                <c:manualLayout>
                  <c:x val="-2.222222222222222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042-4044-9747-6373E20A4BA9}"/>
                </c:ext>
              </c:extLst>
            </c:dLbl>
            <c:dLbl>
              <c:idx val="2"/>
              <c:layout>
                <c:manualLayout>
                  <c:x val="-2.7777777777777776E-2"/>
                  <c:y val="1.851851851851843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042-4044-9747-6373E20A4B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Analysis'!$A$18:$A$22</c:f>
              <c:strCache>
                <c:ptCount val="4"/>
                <c:pt idx="0">
                  <c:v>Bachelor Degree</c:v>
                </c:pt>
                <c:pt idx="1">
                  <c:v>college</c:v>
                </c:pt>
                <c:pt idx="2">
                  <c:v>High School or Below</c:v>
                </c:pt>
                <c:pt idx="3">
                  <c:v>Master or Above</c:v>
                </c:pt>
              </c:strCache>
            </c:strRef>
          </c:cat>
          <c:val>
            <c:numRef>
              <c:f>'Specific Analysis'!$B$18:$B$22</c:f>
              <c:numCache>
                <c:formatCode>General</c:formatCode>
                <c:ptCount val="4"/>
                <c:pt idx="0">
                  <c:v>13900</c:v>
                </c:pt>
                <c:pt idx="1">
                  <c:v>45800</c:v>
                </c:pt>
                <c:pt idx="2">
                  <c:v>36000</c:v>
                </c:pt>
              </c:numCache>
            </c:numRef>
          </c:val>
          <c:extLst>
            <c:ext xmlns:c16="http://schemas.microsoft.com/office/drawing/2014/chart" uri="{C3380CC4-5D6E-409C-BE32-E72D297353CC}">
              <c16:uniqueId val="{00000000-C042-4044-9747-6373E20A4BA9}"/>
            </c:ext>
          </c:extLst>
        </c:ser>
        <c:ser>
          <c:idx val="1"/>
          <c:order val="1"/>
          <c:tx>
            <c:strRef>
              <c:f>'Specific Analysis'!$C$16:$C$17</c:f>
              <c:strCache>
                <c:ptCount val="1"/>
                <c:pt idx="0">
                  <c:v>Paid</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Analysis'!$A$18:$A$22</c:f>
              <c:strCache>
                <c:ptCount val="4"/>
                <c:pt idx="0">
                  <c:v>Bachelor Degree</c:v>
                </c:pt>
                <c:pt idx="1">
                  <c:v>college</c:v>
                </c:pt>
                <c:pt idx="2">
                  <c:v>High School or Below</c:v>
                </c:pt>
                <c:pt idx="3">
                  <c:v>Master or Above</c:v>
                </c:pt>
              </c:strCache>
            </c:strRef>
          </c:cat>
          <c:val>
            <c:numRef>
              <c:f>'Specific Analysis'!$C$18:$C$22</c:f>
              <c:numCache>
                <c:formatCode>General</c:formatCode>
                <c:ptCount val="4"/>
                <c:pt idx="0">
                  <c:v>37200</c:v>
                </c:pt>
                <c:pt idx="1">
                  <c:v>120300</c:v>
                </c:pt>
                <c:pt idx="2">
                  <c:v>108000</c:v>
                </c:pt>
                <c:pt idx="3">
                  <c:v>1400</c:v>
                </c:pt>
              </c:numCache>
            </c:numRef>
          </c:val>
          <c:extLst>
            <c:ext xmlns:c16="http://schemas.microsoft.com/office/drawing/2014/chart" uri="{C3380CC4-5D6E-409C-BE32-E72D297353CC}">
              <c16:uniqueId val="{00000001-C042-4044-9747-6373E20A4BA9}"/>
            </c:ext>
          </c:extLst>
        </c:ser>
        <c:ser>
          <c:idx val="2"/>
          <c:order val="2"/>
          <c:tx>
            <c:strRef>
              <c:f>'Specific Analysis'!$D$16:$D$17</c:f>
              <c:strCache>
                <c:ptCount val="1"/>
                <c:pt idx="0">
                  <c:v>Unpaid</c:v>
                </c:pt>
              </c:strCache>
            </c:strRef>
          </c:tx>
          <c:spPr>
            <a:solidFill>
              <a:schemeClr val="accent3"/>
            </a:solidFill>
            <a:ln>
              <a:noFill/>
            </a:ln>
            <a:effectLst/>
          </c:spPr>
          <c:invertIfNegative val="0"/>
          <c:dLbls>
            <c:dLbl>
              <c:idx val="0"/>
              <c:layout>
                <c:manualLayout>
                  <c:x val="1.944444444444444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042-4044-9747-6373E20A4BA9}"/>
                </c:ext>
              </c:extLst>
            </c:dLbl>
            <c:dLbl>
              <c:idx val="1"/>
              <c:layout>
                <c:manualLayout>
                  <c:x val="1.6666666666666614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042-4044-9747-6373E20A4BA9}"/>
                </c:ext>
              </c:extLst>
            </c:dLbl>
            <c:dLbl>
              <c:idx val="2"/>
              <c:layout>
                <c:manualLayout>
                  <c:x val="1.666666666666666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042-4044-9747-6373E20A4BA9}"/>
                </c:ext>
              </c:extLst>
            </c:dLbl>
            <c:dLbl>
              <c:idx val="3"/>
              <c:layout>
                <c:manualLayout>
                  <c:x val="2.500000000000000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042-4044-9747-6373E20A4B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Analysis'!$A$18:$A$22</c:f>
              <c:strCache>
                <c:ptCount val="4"/>
                <c:pt idx="0">
                  <c:v>Bachelor Degree</c:v>
                </c:pt>
                <c:pt idx="1">
                  <c:v>college</c:v>
                </c:pt>
                <c:pt idx="2">
                  <c:v>High School or Below</c:v>
                </c:pt>
                <c:pt idx="3">
                  <c:v>Master or Above</c:v>
                </c:pt>
              </c:strCache>
            </c:strRef>
          </c:cat>
          <c:val>
            <c:numRef>
              <c:f>'Specific Analysis'!$D$18:$D$22</c:f>
              <c:numCache>
                <c:formatCode>General</c:formatCode>
                <c:ptCount val="4"/>
                <c:pt idx="0">
                  <c:v>10200</c:v>
                </c:pt>
                <c:pt idx="1">
                  <c:v>37200</c:v>
                </c:pt>
                <c:pt idx="2">
                  <c:v>46200</c:v>
                </c:pt>
                <c:pt idx="3">
                  <c:v>1000</c:v>
                </c:pt>
              </c:numCache>
            </c:numRef>
          </c:val>
          <c:extLst>
            <c:ext xmlns:c16="http://schemas.microsoft.com/office/drawing/2014/chart" uri="{C3380CC4-5D6E-409C-BE32-E72D297353CC}">
              <c16:uniqueId val="{00000002-C042-4044-9747-6373E20A4BA9}"/>
            </c:ext>
          </c:extLst>
        </c:ser>
        <c:dLbls>
          <c:dLblPos val="outEnd"/>
          <c:showLegendKey val="0"/>
          <c:showVal val="1"/>
          <c:showCatName val="0"/>
          <c:showSerName val="0"/>
          <c:showPercent val="0"/>
          <c:showBubbleSize val="0"/>
        </c:dLbls>
        <c:gapWidth val="150"/>
        <c:axId val="635050896"/>
        <c:axId val="635054856"/>
      </c:barChart>
      <c:catAx>
        <c:axId val="63505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054856"/>
        <c:crosses val="autoZero"/>
        <c:auto val="1"/>
        <c:lblAlgn val="ctr"/>
        <c:lblOffset val="100"/>
        <c:noMultiLvlLbl val="0"/>
      </c:catAx>
      <c:valAx>
        <c:axId val="635054856"/>
        <c:scaling>
          <c:orientation val="minMax"/>
        </c:scaling>
        <c:delete val="1"/>
        <c:axPos val="l"/>
        <c:numFmt formatCode="General" sourceLinked="1"/>
        <c:majorTickMark val="none"/>
        <c:minorTickMark val="none"/>
        <c:tickLblPos val="nextTo"/>
        <c:crossAx val="635050896"/>
        <c:crosses val="autoZero"/>
        <c:crossBetween val="between"/>
      </c:valAx>
      <c:spPr>
        <a:noFill/>
        <a:ln>
          <a:noFill/>
        </a:ln>
        <a:effectLst/>
      </c:spPr>
    </c:plotArea>
    <c:legend>
      <c:legendPos val="r"/>
      <c:layout>
        <c:manualLayout>
          <c:xMode val="edge"/>
          <c:yMode val="edge"/>
          <c:x val="0.31041666666666667"/>
          <c:y val="1.1215368912219331E-2"/>
          <c:w val="0.49513888888888891"/>
          <c:h val="0.125717045785943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1524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188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933713073099905E-2"/>
          <c:y val="4.7774158523344191E-2"/>
          <c:w val="0.84809672195230912"/>
          <c:h val="0.85147332153513389"/>
        </c:manualLayout>
      </c:layout>
      <c:barChart>
        <c:barDir val="col"/>
        <c:grouping val="clustered"/>
        <c:varyColors val="0"/>
        <c:ser>
          <c:idx val="0"/>
          <c:order val="0"/>
          <c:tx>
            <c:strRef>
              <c:f>'Specific Analysis'!$H$2:$H$3</c:f>
              <c:strCache>
                <c:ptCount val="1"/>
                <c:pt idx="0">
                  <c:v>Early Career</c:v>
                </c:pt>
              </c:strCache>
            </c:strRef>
          </c:tx>
          <c:spPr>
            <a:solidFill>
              <a:srgbClr val="152443"/>
            </a:solidFill>
            <a:ln>
              <a:noFill/>
            </a:ln>
            <a:effectLst/>
          </c:spPr>
          <c:invertIfNegative val="0"/>
          <c:cat>
            <c:strRef>
              <c:f>'Specific Analysis'!$G$4:$G$7</c:f>
              <c:strCache>
                <c:ptCount val="3"/>
                <c:pt idx="0">
                  <c:v>Overdue</c:v>
                </c:pt>
                <c:pt idx="1">
                  <c:v>Paid</c:v>
                </c:pt>
                <c:pt idx="2">
                  <c:v>Unpaid</c:v>
                </c:pt>
              </c:strCache>
            </c:strRef>
          </c:cat>
          <c:val>
            <c:numRef>
              <c:f>'Specific Analysis'!$H$4:$H$7</c:f>
              <c:numCache>
                <c:formatCode>General</c:formatCode>
                <c:ptCount val="3"/>
                <c:pt idx="0">
                  <c:v>62</c:v>
                </c:pt>
                <c:pt idx="1">
                  <c:v>185</c:v>
                </c:pt>
                <c:pt idx="2">
                  <c:v>61</c:v>
                </c:pt>
              </c:numCache>
            </c:numRef>
          </c:val>
          <c:extLst>
            <c:ext xmlns:c16="http://schemas.microsoft.com/office/drawing/2014/chart" uri="{C3380CC4-5D6E-409C-BE32-E72D297353CC}">
              <c16:uniqueId val="{00000000-1850-40DE-A974-B30C71A13755}"/>
            </c:ext>
          </c:extLst>
        </c:ser>
        <c:ser>
          <c:idx val="1"/>
          <c:order val="1"/>
          <c:tx>
            <c:strRef>
              <c:f>'Specific Analysis'!$I$2:$I$3</c:f>
              <c:strCache>
                <c:ptCount val="1"/>
                <c:pt idx="0">
                  <c:v>Late Career</c:v>
                </c:pt>
              </c:strCache>
            </c:strRef>
          </c:tx>
          <c:spPr>
            <a:solidFill>
              <a:schemeClr val="accent2"/>
            </a:solidFill>
            <a:ln>
              <a:noFill/>
            </a:ln>
            <a:effectLst/>
          </c:spPr>
          <c:invertIfNegative val="0"/>
          <c:cat>
            <c:strRef>
              <c:f>'Specific Analysis'!$G$4:$G$7</c:f>
              <c:strCache>
                <c:ptCount val="3"/>
                <c:pt idx="0">
                  <c:v>Overdue</c:v>
                </c:pt>
                <c:pt idx="1">
                  <c:v>Paid</c:v>
                </c:pt>
                <c:pt idx="2">
                  <c:v>Unpaid</c:v>
                </c:pt>
              </c:strCache>
            </c:strRef>
          </c:cat>
          <c:val>
            <c:numRef>
              <c:f>'Specific Analysis'!$I$4:$I$7</c:f>
              <c:numCache>
                <c:formatCode>General</c:formatCode>
                <c:ptCount val="3"/>
                <c:pt idx="0">
                  <c:v>5</c:v>
                </c:pt>
                <c:pt idx="1">
                  <c:v>7</c:v>
                </c:pt>
                <c:pt idx="2">
                  <c:v>2</c:v>
                </c:pt>
              </c:numCache>
            </c:numRef>
          </c:val>
          <c:extLst>
            <c:ext xmlns:c16="http://schemas.microsoft.com/office/drawing/2014/chart" uri="{C3380CC4-5D6E-409C-BE32-E72D297353CC}">
              <c16:uniqueId val="{00000001-1850-40DE-A974-B30C71A13755}"/>
            </c:ext>
          </c:extLst>
        </c:ser>
        <c:ser>
          <c:idx val="2"/>
          <c:order val="2"/>
          <c:tx>
            <c:strRef>
              <c:f>'Specific Analysis'!$J$2:$J$3</c:f>
              <c:strCache>
                <c:ptCount val="1"/>
                <c:pt idx="0">
                  <c:v>Mid Career</c:v>
                </c:pt>
              </c:strCache>
            </c:strRef>
          </c:tx>
          <c:spPr>
            <a:solidFill>
              <a:schemeClr val="accent3"/>
            </a:solidFill>
            <a:ln>
              <a:noFill/>
            </a:ln>
            <a:effectLst/>
          </c:spPr>
          <c:invertIfNegative val="0"/>
          <c:cat>
            <c:strRef>
              <c:f>'Specific Analysis'!$G$4:$G$7</c:f>
              <c:strCache>
                <c:ptCount val="3"/>
                <c:pt idx="0">
                  <c:v>Overdue</c:v>
                </c:pt>
                <c:pt idx="1">
                  <c:v>Paid</c:v>
                </c:pt>
                <c:pt idx="2">
                  <c:v>Unpaid</c:v>
                </c:pt>
              </c:strCache>
            </c:strRef>
          </c:cat>
          <c:val>
            <c:numRef>
              <c:f>'Specific Analysis'!$J$4:$J$7</c:f>
              <c:numCache>
                <c:formatCode>General</c:formatCode>
                <c:ptCount val="3"/>
                <c:pt idx="0">
                  <c:v>19</c:v>
                </c:pt>
                <c:pt idx="1">
                  <c:v>51</c:v>
                </c:pt>
                <c:pt idx="2">
                  <c:v>18</c:v>
                </c:pt>
              </c:numCache>
            </c:numRef>
          </c:val>
          <c:extLst>
            <c:ext xmlns:c16="http://schemas.microsoft.com/office/drawing/2014/chart" uri="{C3380CC4-5D6E-409C-BE32-E72D297353CC}">
              <c16:uniqueId val="{00000002-1850-40DE-A974-B30C71A13755}"/>
            </c:ext>
          </c:extLst>
        </c:ser>
        <c:ser>
          <c:idx val="3"/>
          <c:order val="3"/>
          <c:tx>
            <c:strRef>
              <c:f>'Specific Analysis'!$K$2:$K$3</c:f>
              <c:strCache>
                <c:ptCount val="1"/>
                <c:pt idx="0">
                  <c:v>Young Adults</c:v>
                </c:pt>
              </c:strCache>
            </c:strRef>
          </c:tx>
          <c:spPr>
            <a:solidFill>
              <a:srgbClr val="6188CD"/>
            </a:solidFill>
            <a:ln>
              <a:noFill/>
            </a:ln>
            <a:effectLst/>
          </c:spPr>
          <c:invertIfNegative val="0"/>
          <c:cat>
            <c:strRef>
              <c:f>'Specific Analysis'!$G$4:$G$7</c:f>
              <c:strCache>
                <c:ptCount val="3"/>
                <c:pt idx="0">
                  <c:v>Overdue</c:v>
                </c:pt>
                <c:pt idx="1">
                  <c:v>Paid</c:v>
                </c:pt>
                <c:pt idx="2">
                  <c:v>Unpaid</c:v>
                </c:pt>
              </c:strCache>
            </c:strRef>
          </c:cat>
          <c:val>
            <c:numRef>
              <c:f>'Specific Analysis'!$K$4:$K$7</c:f>
              <c:numCache>
                <c:formatCode>General</c:formatCode>
                <c:ptCount val="3"/>
                <c:pt idx="0">
                  <c:v>14</c:v>
                </c:pt>
                <c:pt idx="1">
                  <c:v>43</c:v>
                </c:pt>
                <c:pt idx="2">
                  <c:v>18</c:v>
                </c:pt>
              </c:numCache>
            </c:numRef>
          </c:val>
          <c:extLst>
            <c:ext xmlns:c16="http://schemas.microsoft.com/office/drawing/2014/chart" uri="{C3380CC4-5D6E-409C-BE32-E72D297353CC}">
              <c16:uniqueId val="{00000003-1850-40DE-A974-B30C71A13755}"/>
            </c:ext>
          </c:extLst>
        </c:ser>
        <c:dLbls>
          <c:showLegendKey val="0"/>
          <c:showVal val="0"/>
          <c:showCatName val="0"/>
          <c:showSerName val="0"/>
          <c:showPercent val="0"/>
          <c:showBubbleSize val="0"/>
        </c:dLbls>
        <c:gapWidth val="219"/>
        <c:overlap val="-27"/>
        <c:axId val="631014872"/>
        <c:axId val="631015232"/>
      </c:barChart>
      <c:catAx>
        <c:axId val="631014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015232"/>
        <c:crosses val="autoZero"/>
        <c:auto val="1"/>
        <c:lblAlgn val="ctr"/>
        <c:lblOffset val="100"/>
        <c:noMultiLvlLbl val="0"/>
      </c:catAx>
      <c:valAx>
        <c:axId val="631015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014872"/>
        <c:crosses val="autoZero"/>
        <c:crossBetween val="between"/>
      </c:valAx>
      <c:spPr>
        <a:noFill/>
        <a:ln>
          <a:noFill/>
        </a:ln>
        <a:effectLst/>
      </c:spPr>
    </c:plotArea>
    <c:legend>
      <c:legendPos val="r"/>
      <c:layout>
        <c:manualLayout>
          <c:xMode val="edge"/>
          <c:yMode val="edge"/>
          <c:x val="0.15412007874015748"/>
          <c:y val="4.5600029163021293E-3"/>
          <c:w val="0.67087992125984253"/>
          <c:h val="9.73611111111111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524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'Specific Analysis'!$H$9</c:f>
              <c:strCache>
                <c:ptCount val="1"/>
                <c:pt idx="0">
                  <c:v>Total</c:v>
                </c:pt>
              </c:strCache>
            </c:strRef>
          </c:tx>
          <c:spPr>
            <a:solidFill>
              <a:srgbClr val="1524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6188CD"/>
                </a:solidFill>
                <a:prstDash val="sysDot"/>
              </a:ln>
              <a:effectLst/>
            </c:spPr>
            <c:trendlineType val="linear"/>
            <c:dispRSqr val="0"/>
            <c:dispEq val="0"/>
          </c:trendline>
          <c:cat>
            <c:strRef>
              <c:f>'Specific Analysis'!$G$10:$G$14</c:f>
              <c:strCache>
                <c:ptCount val="4"/>
                <c:pt idx="0">
                  <c:v>Early Career</c:v>
                </c:pt>
                <c:pt idx="1">
                  <c:v>Late Career</c:v>
                </c:pt>
                <c:pt idx="2">
                  <c:v>Mid Career</c:v>
                </c:pt>
                <c:pt idx="3">
                  <c:v>Young Adults</c:v>
                </c:pt>
              </c:strCache>
            </c:strRef>
          </c:cat>
          <c:val>
            <c:numRef>
              <c:f>'Specific Analysis'!$H$10:$H$14</c:f>
              <c:numCache>
                <c:formatCode>General</c:formatCode>
                <c:ptCount val="4"/>
                <c:pt idx="0">
                  <c:v>308</c:v>
                </c:pt>
                <c:pt idx="1">
                  <c:v>14</c:v>
                </c:pt>
                <c:pt idx="2">
                  <c:v>88</c:v>
                </c:pt>
                <c:pt idx="3">
                  <c:v>75</c:v>
                </c:pt>
              </c:numCache>
            </c:numRef>
          </c:val>
          <c:extLst>
            <c:ext xmlns:c16="http://schemas.microsoft.com/office/drawing/2014/chart" uri="{C3380CC4-5D6E-409C-BE32-E72D297353CC}">
              <c16:uniqueId val="{00000000-4838-435A-B1F4-361CA2087D07}"/>
            </c:ext>
          </c:extLst>
        </c:ser>
        <c:dLbls>
          <c:dLblPos val="outEnd"/>
          <c:showLegendKey val="0"/>
          <c:showVal val="1"/>
          <c:showCatName val="0"/>
          <c:showSerName val="0"/>
          <c:showPercent val="0"/>
          <c:showBubbleSize val="0"/>
        </c:dLbls>
        <c:gapWidth val="219"/>
        <c:overlap val="-27"/>
        <c:axId val="631028552"/>
        <c:axId val="631026752"/>
      </c:barChart>
      <c:catAx>
        <c:axId val="631028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026752"/>
        <c:crosses val="autoZero"/>
        <c:auto val="1"/>
        <c:lblAlgn val="ctr"/>
        <c:lblOffset val="100"/>
        <c:noMultiLvlLbl val="0"/>
      </c:catAx>
      <c:valAx>
        <c:axId val="631026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028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Analysis!PivotTable7</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15244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6188CD"/>
          </a:solidFill>
          <a:ln w="19050">
            <a:solidFill>
              <a:schemeClr val="lt1"/>
            </a:solidFill>
          </a:ln>
          <a:effectLst/>
        </c:spPr>
      </c:pivotFmt>
    </c:pivotFmts>
    <c:plotArea>
      <c:layout/>
      <c:pieChart>
        <c:varyColors val="1"/>
        <c:ser>
          <c:idx val="0"/>
          <c:order val="0"/>
          <c:tx>
            <c:strRef>
              <c:f>'Specific Analysis'!$H$16</c:f>
              <c:strCache>
                <c:ptCount val="1"/>
                <c:pt idx="0">
                  <c:v>Total</c:v>
                </c:pt>
              </c:strCache>
            </c:strRef>
          </c:tx>
          <c:dPt>
            <c:idx val="0"/>
            <c:bubble3D val="0"/>
            <c:spPr>
              <a:solidFill>
                <a:srgbClr val="152443"/>
              </a:solidFill>
              <a:ln w="19050">
                <a:solidFill>
                  <a:schemeClr val="lt1"/>
                </a:solidFill>
              </a:ln>
              <a:effectLst/>
            </c:spPr>
            <c:extLst>
              <c:ext xmlns:c16="http://schemas.microsoft.com/office/drawing/2014/chart" uri="{C3380CC4-5D6E-409C-BE32-E72D297353CC}">
                <c16:uniqueId val="{00000001-BBB5-42E2-8586-1C04A6CCD1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B5-42E2-8586-1C04A6CCD1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B5-42E2-8586-1C04A6CCD124}"/>
              </c:ext>
            </c:extLst>
          </c:dPt>
          <c:dPt>
            <c:idx val="3"/>
            <c:bubble3D val="0"/>
            <c:spPr>
              <a:solidFill>
                <a:srgbClr val="6188CD"/>
              </a:solidFill>
              <a:ln w="19050">
                <a:solidFill>
                  <a:schemeClr val="lt1"/>
                </a:solidFill>
              </a:ln>
              <a:effectLst/>
            </c:spPr>
            <c:extLst>
              <c:ext xmlns:c16="http://schemas.microsoft.com/office/drawing/2014/chart" uri="{C3380CC4-5D6E-409C-BE32-E72D297353CC}">
                <c16:uniqueId val="{00000007-BBB5-42E2-8586-1C04A6CCD12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'Specific Analysis'!$G$17:$G$21</c:f>
              <c:strCache>
                <c:ptCount val="4"/>
                <c:pt idx="0">
                  <c:v>Early Career</c:v>
                </c:pt>
                <c:pt idx="1">
                  <c:v>Late Career</c:v>
                </c:pt>
                <c:pt idx="2">
                  <c:v>Mid Career</c:v>
                </c:pt>
                <c:pt idx="3">
                  <c:v>Young Adults</c:v>
                </c:pt>
              </c:strCache>
            </c:strRef>
          </c:cat>
          <c:val>
            <c:numRef>
              <c:f>'Specific Analysis'!$H$17:$H$21</c:f>
              <c:numCache>
                <c:formatCode>General</c:formatCode>
                <c:ptCount val="4"/>
                <c:pt idx="0">
                  <c:v>292300</c:v>
                </c:pt>
                <c:pt idx="1">
                  <c:v>12600</c:v>
                </c:pt>
                <c:pt idx="2">
                  <c:v>81600</c:v>
                </c:pt>
                <c:pt idx="3">
                  <c:v>70700</c:v>
                </c:pt>
              </c:numCache>
            </c:numRef>
          </c:val>
          <c:extLst>
            <c:ext xmlns:c16="http://schemas.microsoft.com/office/drawing/2014/chart" uri="{C3380CC4-5D6E-409C-BE32-E72D297353CC}">
              <c16:uniqueId val="{00000008-BBB5-42E2-8586-1C04A6CCD12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[MF Bank loan Dataset.xlsx CLEANED.xlsx]Specific Analysis!PivotTable9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188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524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5244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7"/>
        <c:spPr>
          <a:solidFill>
            <a:srgbClr val="15244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8"/>
        <c:spPr>
          <a:solidFill>
            <a:srgbClr val="152443"/>
          </a:solidFill>
          <a:ln>
            <a:noFill/>
          </a:ln>
          <a:effectLst/>
        </c:spPr>
        <c:dLbl>
          <c:idx val="0"/>
          <c:layout>
            <c:manualLayout>
              <c:x val="-2.7756984323861643E-3"/>
              <c:y val="-3.2032503803184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'Specific Analysis'!$L$16:$L$17</c:f>
              <c:strCache>
                <c:ptCount val="1"/>
                <c:pt idx="0">
                  <c:v>No</c:v>
                </c:pt>
              </c:strCache>
            </c:strRef>
          </c:tx>
          <c:spPr>
            <a:solidFill>
              <a:srgbClr val="6188C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Analysis'!$K$18:$K$21</c:f>
              <c:strCache>
                <c:ptCount val="3"/>
                <c:pt idx="0">
                  <c:v>Overdue</c:v>
                </c:pt>
                <c:pt idx="1">
                  <c:v>Paid</c:v>
                </c:pt>
                <c:pt idx="2">
                  <c:v>Unpaid</c:v>
                </c:pt>
              </c:strCache>
            </c:strRef>
          </c:cat>
          <c:val>
            <c:numRef>
              <c:f>'Specific Analysis'!$L$18:$L$21</c:f>
              <c:numCache>
                <c:formatCode>General</c:formatCode>
                <c:ptCount val="3"/>
                <c:pt idx="0">
                  <c:v>78</c:v>
                </c:pt>
                <c:pt idx="1">
                  <c:v>146</c:v>
                </c:pt>
                <c:pt idx="2">
                  <c:v>96</c:v>
                </c:pt>
              </c:numCache>
            </c:numRef>
          </c:val>
          <c:extLst>
            <c:ext xmlns:c16="http://schemas.microsoft.com/office/drawing/2014/chart" uri="{C3380CC4-5D6E-409C-BE32-E72D297353CC}">
              <c16:uniqueId val="{00000000-5233-48AF-AABD-F1A5EE1F3D0C}"/>
            </c:ext>
          </c:extLst>
        </c:ser>
        <c:ser>
          <c:idx val="1"/>
          <c:order val="1"/>
          <c:tx>
            <c:strRef>
              <c:f>'Specific Analysis'!$M$16:$M$17</c:f>
              <c:strCache>
                <c:ptCount val="1"/>
                <c:pt idx="0">
                  <c:v>Yes</c:v>
                </c:pt>
              </c:strCache>
            </c:strRef>
          </c:tx>
          <c:spPr>
            <a:solidFill>
              <a:srgbClr val="152443"/>
            </a:solidFill>
            <a:ln>
              <a:noFill/>
            </a:ln>
            <a:effectLst/>
          </c:spPr>
          <c:invertIfNegative val="0"/>
          <c:dLbls>
            <c:dLbl>
              <c:idx val="2"/>
              <c:layout>
                <c:manualLayout>
                  <c:x val="-2.7756984323861643E-3"/>
                  <c:y val="-3.2032503803184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233-48AF-AABD-F1A5EE1F3D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'Specific Analysis'!$K$18:$K$21</c:f>
              <c:strCache>
                <c:ptCount val="3"/>
                <c:pt idx="0">
                  <c:v>Overdue</c:v>
                </c:pt>
                <c:pt idx="1">
                  <c:v>Paid</c:v>
                </c:pt>
                <c:pt idx="2">
                  <c:v>Unpaid</c:v>
                </c:pt>
              </c:strCache>
            </c:strRef>
          </c:cat>
          <c:val>
            <c:numRef>
              <c:f>'Specific Analysis'!$M$18:$M$21</c:f>
              <c:numCache>
                <c:formatCode>General</c:formatCode>
                <c:ptCount val="3"/>
                <c:pt idx="0">
                  <c:v>22</c:v>
                </c:pt>
                <c:pt idx="1">
                  <c:v>140</c:v>
                </c:pt>
                <c:pt idx="2">
                  <c:v>3</c:v>
                </c:pt>
              </c:numCache>
            </c:numRef>
          </c:val>
          <c:extLst>
            <c:ext xmlns:c16="http://schemas.microsoft.com/office/drawing/2014/chart" uri="{C3380CC4-5D6E-409C-BE32-E72D297353CC}">
              <c16:uniqueId val="{00000001-5233-48AF-AABD-F1A5EE1F3D0C}"/>
            </c:ext>
          </c:extLst>
        </c:ser>
        <c:dLbls>
          <c:dLblPos val="ctr"/>
          <c:showLegendKey val="0"/>
          <c:showVal val="1"/>
          <c:showCatName val="0"/>
          <c:showSerName val="0"/>
          <c:showPercent val="0"/>
          <c:showBubbleSize val="0"/>
        </c:dLbls>
        <c:gapWidth val="219"/>
        <c:overlap val="100"/>
        <c:axId val="636623848"/>
        <c:axId val="636632848"/>
      </c:barChart>
      <c:catAx>
        <c:axId val="636623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32848"/>
        <c:crosses val="autoZero"/>
        <c:auto val="1"/>
        <c:lblAlgn val="ctr"/>
        <c:lblOffset val="100"/>
        <c:noMultiLvlLbl val="0"/>
      </c:catAx>
      <c:valAx>
        <c:axId val="636632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23848"/>
        <c:crosses val="autoZero"/>
        <c:crossBetween val="between"/>
      </c:valAx>
      <c:spPr>
        <a:noFill/>
        <a:ln>
          <a:noFill/>
        </a:ln>
        <a:effectLst/>
      </c:spPr>
    </c:plotArea>
    <c:legend>
      <c:legendPos val="r"/>
      <c:layout>
        <c:manualLayout>
          <c:xMode val="edge"/>
          <c:yMode val="edge"/>
          <c:x val="0.35465011447024047"/>
          <c:y val="4.6328585028101388E-2"/>
          <c:w val="0.42051831250648841"/>
          <c:h val="8.36495146841465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161924</xdr:colOff>
      <xdr:row>1</xdr:row>
      <xdr:rowOff>85725</xdr:rowOff>
    </xdr:from>
    <xdr:to>
      <xdr:col>2</xdr:col>
      <xdr:colOff>685799</xdr:colOff>
      <xdr:row>3</xdr:row>
      <xdr:rowOff>114300</xdr:rowOff>
    </xdr:to>
    <xdr:sp macro="" textlink="">
      <xdr:nvSpPr>
        <xdr:cNvPr id="2" name="TextBox 1">
          <a:extLst>
            <a:ext uri="{FF2B5EF4-FFF2-40B4-BE49-F238E27FC236}">
              <a16:creationId xmlns:a16="http://schemas.microsoft.com/office/drawing/2014/main" id="{A577BA70-F88B-260D-A924-DF315F720F14}"/>
            </a:ext>
          </a:extLst>
        </xdr:cNvPr>
        <xdr:cNvSpPr txBox="1"/>
      </xdr:nvSpPr>
      <xdr:spPr>
        <a:xfrm>
          <a:off x="161924" y="276225"/>
          <a:ext cx="22002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mn-lt"/>
              <a:cs typeface="Times New Roman" panose="02020603050405020304" pitchFamily="18" charset="0"/>
            </a:rPr>
            <a:t>MF Loan</a:t>
          </a:r>
          <a:r>
            <a:rPr lang="en-US" sz="2000" b="1" baseline="0">
              <a:solidFill>
                <a:schemeClr val="bg1"/>
              </a:solidFill>
              <a:latin typeface="+mn-lt"/>
              <a:cs typeface="Times New Roman" panose="02020603050405020304" pitchFamily="18" charset="0"/>
            </a:rPr>
            <a:t> Analysis</a:t>
          </a:r>
          <a:endParaRPr lang="en-US" sz="2000" b="1">
            <a:solidFill>
              <a:schemeClr val="bg1"/>
            </a:solidFill>
            <a:latin typeface="+mn-lt"/>
            <a:cs typeface="Times New Roman" panose="02020603050405020304" pitchFamily="18" charset="0"/>
          </a:endParaRPr>
        </a:p>
      </xdr:txBody>
    </xdr:sp>
    <xdr:clientData/>
  </xdr:twoCellAnchor>
  <xdr:twoCellAnchor>
    <xdr:from>
      <xdr:col>0</xdr:col>
      <xdr:colOff>266700</xdr:colOff>
      <xdr:row>6</xdr:row>
      <xdr:rowOff>122543</xdr:rowOff>
    </xdr:from>
    <xdr:to>
      <xdr:col>2</xdr:col>
      <xdr:colOff>533400</xdr:colOff>
      <xdr:row>10</xdr:row>
      <xdr:rowOff>25153</xdr:rowOff>
    </xdr:to>
    <xdr:sp macro="" textlink="'Decriptive statistics'!B3">
      <xdr:nvSpPr>
        <xdr:cNvPr id="3" name="Rectangle: Rounded Corners 2">
          <a:extLst>
            <a:ext uri="{FF2B5EF4-FFF2-40B4-BE49-F238E27FC236}">
              <a16:creationId xmlns:a16="http://schemas.microsoft.com/office/drawing/2014/main" id="{8578E08A-416A-5E8B-B941-139D5EFAD16F}"/>
            </a:ext>
          </a:extLst>
        </xdr:cNvPr>
        <xdr:cNvSpPr/>
      </xdr:nvSpPr>
      <xdr:spPr>
        <a:xfrm>
          <a:off x="266700" y="1278386"/>
          <a:ext cx="1936251" cy="673171"/>
        </a:xfrm>
        <a:prstGeom prst="roundRect">
          <a:avLst>
            <a:gd name="adj" fmla="val 29524"/>
          </a:avLst>
        </a:prstGeom>
        <a:solidFill>
          <a:srgbClr val="6188C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AC7EB25-DC3C-4360-BDA6-98BAEDE10888}" type="TxLink">
            <a:rPr lang="en-US" sz="2000" b="1" i="0" u="none" strike="noStrike">
              <a:solidFill>
                <a:schemeClr val="bg1"/>
              </a:solidFill>
              <a:latin typeface="Calibri"/>
              <a:ea typeface="Calibri"/>
              <a:cs typeface="Calibri"/>
            </a:rPr>
            <a:pPr algn="ctr"/>
            <a:t>485</a:t>
          </a:fld>
          <a:endParaRPr lang="en-US" sz="2000" b="1">
            <a:solidFill>
              <a:schemeClr val="bg1"/>
            </a:solidFill>
          </a:endParaRPr>
        </a:p>
      </xdr:txBody>
    </xdr:sp>
    <xdr:clientData/>
  </xdr:twoCellAnchor>
  <xdr:twoCellAnchor>
    <xdr:from>
      <xdr:col>0</xdr:col>
      <xdr:colOff>266700</xdr:colOff>
      <xdr:row>10</xdr:row>
      <xdr:rowOff>189274</xdr:rowOff>
    </xdr:from>
    <xdr:to>
      <xdr:col>2</xdr:col>
      <xdr:colOff>533400</xdr:colOff>
      <xdr:row>14</xdr:row>
      <xdr:rowOff>94024</xdr:rowOff>
    </xdr:to>
    <xdr:sp macro="" textlink="'Decriptive statistics'!B4">
      <xdr:nvSpPr>
        <xdr:cNvPr id="4" name="Rectangle: Rounded Corners 3">
          <a:extLst>
            <a:ext uri="{FF2B5EF4-FFF2-40B4-BE49-F238E27FC236}">
              <a16:creationId xmlns:a16="http://schemas.microsoft.com/office/drawing/2014/main" id="{9272F65A-F933-43FA-8084-DA6D9AF02380}"/>
            </a:ext>
          </a:extLst>
        </xdr:cNvPr>
        <xdr:cNvSpPr/>
      </xdr:nvSpPr>
      <xdr:spPr>
        <a:xfrm>
          <a:off x="266700" y="2115678"/>
          <a:ext cx="1936251" cy="675312"/>
        </a:xfrm>
        <a:prstGeom prst="roundRect">
          <a:avLst>
            <a:gd name="adj" fmla="val 29524"/>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2724CAC-B705-4FC9-B29C-218C0D4E10AE}" type="TxLink">
            <a:rPr lang="en-US" sz="2000" b="1" i="0" u="none" strike="noStrike">
              <a:solidFill>
                <a:srgbClr val="000000"/>
              </a:solidFill>
              <a:latin typeface="Calibri"/>
              <a:ea typeface="Calibri"/>
              <a:cs typeface="Calibri"/>
            </a:rPr>
            <a:pPr algn="ctr"/>
            <a:t>$942.68</a:t>
          </a:fld>
          <a:endParaRPr lang="en-US" sz="2000" b="1"/>
        </a:p>
      </xdr:txBody>
    </xdr:sp>
    <xdr:clientData/>
  </xdr:twoCellAnchor>
  <xdr:twoCellAnchor>
    <xdr:from>
      <xdr:col>0</xdr:col>
      <xdr:colOff>266700</xdr:colOff>
      <xdr:row>15</xdr:row>
      <xdr:rowOff>97608</xdr:rowOff>
    </xdr:from>
    <xdr:to>
      <xdr:col>2</xdr:col>
      <xdr:colOff>533400</xdr:colOff>
      <xdr:row>19</xdr:row>
      <xdr:rowOff>218</xdr:rowOff>
    </xdr:to>
    <xdr:sp macro="" textlink="'Decriptive statistics'!B5">
      <xdr:nvSpPr>
        <xdr:cNvPr id="5" name="Rectangle: Rounded Corners 4">
          <a:extLst>
            <a:ext uri="{FF2B5EF4-FFF2-40B4-BE49-F238E27FC236}">
              <a16:creationId xmlns:a16="http://schemas.microsoft.com/office/drawing/2014/main" id="{D9AB419D-22CA-4FA1-808D-C1FA8E6BFC50}"/>
            </a:ext>
          </a:extLst>
        </xdr:cNvPr>
        <xdr:cNvSpPr/>
      </xdr:nvSpPr>
      <xdr:spPr>
        <a:xfrm>
          <a:off x="266700" y="2987215"/>
          <a:ext cx="1936251" cy="673172"/>
        </a:xfrm>
        <a:prstGeom prst="roundRect">
          <a:avLst>
            <a:gd name="adj" fmla="val 29524"/>
          </a:avLst>
        </a:prstGeom>
        <a:solidFill>
          <a:srgbClr val="6188C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6811779-3BF1-4661-97DA-23255A03F081}" type="TxLink">
            <a:rPr lang="en-US" sz="2000" b="1" i="0" u="none" strike="noStrike">
              <a:solidFill>
                <a:schemeClr val="bg1"/>
              </a:solidFill>
              <a:latin typeface="Calibri"/>
              <a:ea typeface="Calibri"/>
              <a:cs typeface="Calibri"/>
            </a:rPr>
            <a:pPr algn="ctr"/>
            <a:t>31</a:t>
          </a:fld>
          <a:endParaRPr lang="en-US" sz="2000" b="1">
            <a:solidFill>
              <a:schemeClr val="bg1"/>
            </a:solidFill>
          </a:endParaRPr>
        </a:p>
      </xdr:txBody>
    </xdr:sp>
    <xdr:clientData/>
  </xdr:twoCellAnchor>
  <xdr:twoCellAnchor>
    <xdr:from>
      <xdr:col>0</xdr:col>
      <xdr:colOff>638173</xdr:colOff>
      <xdr:row>6</xdr:row>
      <xdr:rowOff>132068</xdr:rowOff>
    </xdr:from>
    <xdr:to>
      <xdr:col>2</xdr:col>
      <xdr:colOff>278257</xdr:colOff>
      <xdr:row>8</xdr:row>
      <xdr:rowOff>44203</xdr:rowOff>
    </xdr:to>
    <xdr:sp macro="" textlink="">
      <xdr:nvSpPr>
        <xdr:cNvPr id="6" name="TextBox 5">
          <a:extLst>
            <a:ext uri="{FF2B5EF4-FFF2-40B4-BE49-F238E27FC236}">
              <a16:creationId xmlns:a16="http://schemas.microsoft.com/office/drawing/2014/main" id="{09A98307-7A21-44A9-91E2-EEB8671A8067}"/>
            </a:ext>
          </a:extLst>
        </xdr:cNvPr>
        <xdr:cNvSpPr txBox="1"/>
      </xdr:nvSpPr>
      <xdr:spPr>
        <a:xfrm>
          <a:off x="638173" y="1287911"/>
          <a:ext cx="1309635" cy="297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mn-lt"/>
              <a:cs typeface="Times New Roman" panose="02020603050405020304" pitchFamily="18" charset="0"/>
            </a:rPr>
            <a:t>Total</a:t>
          </a:r>
          <a:r>
            <a:rPr lang="en-US" sz="1200" b="1" baseline="0">
              <a:solidFill>
                <a:schemeClr val="bg1"/>
              </a:solidFill>
              <a:latin typeface="+mn-lt"/>
              <a:cs typeface="Times New Roman" panose="02020603050405020304" pitchFamily="18" charset="0"/>
            </a:rPr>
            <a:t> Customers</a:t>
          </a:r>
          <a:endParaRPr lang="en-US" sz="1200" b="1">
            <a:solidFill>
              <a:schemeClr val="bg1"/>
            </a:solidFill>
            <a:latin typeface="+mn-lt"/>
            <a:cs typeface="Times New Roman" panose="02020603050405020304" pitchFamily="18" charset="0"/>
          </a:endParaRPr>
        </a:p>
      </xdr:txBody>
    </xdr:sp>
    <xdr:clientData/>
  </xdr:twoCellAnchor>
  <xdr:twoCellAnchor>
    <xdr:from>
      <xdr:col>0</xdr:col>
      <xdr:colOff>552449</xdr:colOff>
      <xdr:row>11</xdr:row>
      <xdr:rowOff>10920</xdr:rowOff>
    </xdr:from>
    <xdr:to>
      <xdr:col>2</xdr:col>
      <xdr:colOff>363876</xdr:colOff>
      <xdr:row>12</xdr:row>
      <xdr:rowOff>117836</xdr:rowOff>
    </xdr:to>
    <xdr:sp macro="" textlink="">
      <xdr:nvSpPr>
        <xdr:cNvPr id="7" name="TextBox 6">
          <a:extLst>
            <a:ext uri="{FF2B5EF4-FFF2-40B4-BE49-F238E27FC236}">
              <a16:creationId xmlns:a16="http://schemas.microsoft.com/office/drawing/2014/main" id="{E2FA0CF0-AC56-4D14-97F2-C5A11B6E8E10}"/>
            </a:ext>
          </a:extLst>
        </xdr:cNvPr>
        <xdr:cNvSpPr txBox="1"/>
      </xdr:nvSpPr>
      <xdr:spPr>
        <a:xfrm>
          <a:off x="552449" y="2129965"/>
          <a:ext cx="1480978"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latin typeface="+mn-lt"/>
              <a:cs typeface="Times New Roman" panose="02020603050405020304" pitchFamily="18" charset="0"/>
            </a:rPr>
            <a:t>Avg. Loan Amount</a:t>
          </a:r>
        </a:p>
      </xdr:txBody>
    </xdr:sp>
    <xdr:clientData/>
  </xdr:twoCellAnchor>
  <xdr:twoCellAnchor>
    <xdr:from>
      <xdr:col>1</xdr:col>
      <xdr:colOff>19049</xdr:colOff>
      <xdr:row>15</xdr:row>
      <xdr:rowOff>97608</xdr:rowOff>
    </xdr:from>
    <xdr:to>
      <xdr:col>1</xdr:col>
      <xdr:colOff>762000</xdr:colOff>
      <xdr:row>17</xdr:row>
      <xdr:rowOff>9743</xdr:rowOff>
    </xdr:to>
    <xdr:sp macro="" textlink="">
      <xdr:nvSpPr>
        <xdr:cNvPr id="8" name="TextBox 7">
          <a:extLst>
            <a:ext uri="{FF2B5EF4-FFF2-40B4-BE49-F238E27FC236}">
              <a16:creationId xmlns:a16="http://schemas.microsoft.com/office/drawing/2014/main" id="{4F518558-C0D3-4223-8BFD-473A45C871F5}"/>
            </a:ext>
          </a:extLst>
        </xdr:cNvPr>
        <xdr:cNvSpPr txBox="1"/>
      </xdr:nvSpPr>
      <xdr:spPr>
        <a:xfrm>
          <a:off x="853824" y="2987215"/>
          <a:ext cx="742951" cy="297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mn-lt"/>
              <a:cs typeface="Times New Roman" panose="02020603050405020304" pitchFamily="18" charset="0"/>
            </a:rPr>
            <a:t>Avg.</a:t>
          </a:r>
          <a:r>
            <a:rPr lang="en-US" sz="1200" b="1" baseline="0">
              <a:solidFill>
                <a:schemeClr val="bg1"/>
              </a:solidFill>
              <a:latin typeface="+mn-lt"/>
              <a:cs typeface="Times New Roman" panose="02020603050405020304" pitchFamily="18" charset="0"/>
            </a:rPr>
            <a:t> Age</a:t>
          </a:r>
          <a:endParaRPr lang="en-US" sz="1200" b="1">
            <a:solidFill>
              <a:schemeClr val="bg1"/>
            </a:solidFill>
            <a:latin typeface="+mn-lt"/>
            <a:cs typeface="Times New Roman" panose="02020603050405020304" pitchFamily="18" charset="0"/>
          </a:endParaRPr>
        </a:p>
      </xdr:txBody>
    </xdr:sp>
    <xdr:clientData/>
  </xdr:twoCellAnchor>
  <xdr:twoCellAnchor>
    <xdr:from>
      <xdr:col>3</xdr:col>
      <xdr:colOff>139344</xdr:colOff>
      <xdr:row>2</xdr:row>
      <xdr:rowOff>96420</xdr:rowOff>
    </xdr:from>
    <xdr:to>
      <xdr:col>10</xdr:col>
      <xdr:colOff>301269</xdr:colOff>
      <xdr:row>17</xdr:row>
      <xdr:rowOff>96420</xdr:rowOff>
    </xdr:to>
    <xdr:grpSp>
      <xdr:nvGrpSpPr>
        <xdr:cNvPr id="30" name="Group 29">
          <a:extLst>
            <a:ext uri="{FF2B5EF4-FFF2-40B4-BE49-F238E27FC236}">
              <a16:creationId xmlns:a16="http://schemas.microsoft.com/office/drawing/2014/main" id="{7D2C5EF1-D496-50CE-DFAE-381047D40341}"/>
            </a:ext>
          </a:extLst>
        </xdr:cNvPr>
        <xdr:cNvGrpSpPr/>
      </xdr:nvGrpSpPr>
      <xdr:grpSpPr>
        <a:xfrm>
          <a:off x="2643670" y="481701"/>
          <a:ext cx="4432121" cy="2889607"/>
          <a:chOff x="2675776" y="85725"/>
          <a:chExt cx="4432121" cy="2889607"/>
        </a:xfrm>
      </xdr:grpSpPr>
      <xdr:sp macro="" textlink="">
        <xdr:nvSpPr>
          <xdr:cNvPr id="21" name="Rectangle: Rounded Corners 20">
            <a:extLst>
              <a:ext uri="{FF2B5EF4-FFF2-40B4-BE49-F238E27FC236}">
                <a16:creationId xmlns:a16="http://schemas.microsoft.com/office/drawing/2014/main" id="{269FEF40-0B2A-5DC0-D311-78970E205511}"/>
              </a:ext>
            </a:extLst>
          </xdr:cNvPr>
          <xdr:cNvSpPr/>
        </xdr:nvSpPr>
        <xdr:spPr>
          <a:xfrm>
            <a:off x="2675776" y="85725"/>
            <a:ext cx="4432121" cy="2889607"/>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graphicFrame macro="">
        <xdr:nvGraphicFramePr>
          <xdr:cNvPr id="15" name="Chart 14">
            <a:extLst>
              <a:ext uri="{FF2B5EF4-FFF2-40B4-BE49-F238E27FC236}">
                <a16:creationId xmlns:a16="http://schemas.microsoft.com/office/drawing/2014/main" id="{72AB5D28-CB2B-4BD7-BB51-5987AE18EBDA}"/>
              </a:ext>
            </a:extLst>
          </xdr:cNvPr>
          <xdr:cNvGraphicFramePr>
            <a:graphicFrameLocks/>
          </xdr:cNvGraphicFramePr>
        </xdr:nvGraphicFramePr>
        <xdr:xfrm>
          <a:off x="2761501" y="195209"/>
          <a:ext cx="4346396" cy="2639816"/>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10</xdr:col>
      <xdr:colOff>445321</xdr:colOff>
      <xdr:row>2</xdr:row>
      <xdr:rowOff>86895</xdr:rowOff>
    </xdr:from>
    <xdr:to>
      <xdr:col>19</xdr:col>
      <xdr:colOff>53511</xdr:colOff>
      <xdr:row>17</xdr:row>
      <xdr:rowOff>116528</xdr:rowOff>
    </xdr:to>
    <xdr:grpSp>
      <xdr:nvGrpSpPr>
        <xdr:cNvPr id="31" name="Group 30">
          <a:extLst>
            <a:ext uri="{FF2B5EF4-FFF2-40B4-BE49-F238E27FC236}">
              <a16:creationId xmlns:a16="http://schemas.microsoft.com/office/drawing/2014/main" id="{60400467-D1F5-46E0-1B21-F38C5594FC9F}"/>
            </a:ext>
          </a:extLst>
        </xdr:cNvPr>
        <xdr:cNvGrpSpPr/>
      </xdr:nvGrpSpPr>
      <xdr:grpSpPr>
        <a:xfrm>
          <a:off x="7219843" y="472176"/>
          <a:ext cx="5098443" cy="2919240"/>
          <a:chOff x="7241247" y="76200"/>
          <a:chExt cx="5175928" cy="2919240"/>
        </a:xfrm>
      </xdr:grpSpPr>
      <xdr:sp macro="" textlink="">
        <xdr:nvSpPr>
          <xdr:cNvPr id="22" name="Rectangle: Rounded Corners 21">
            <a:extLst>
              <a:ext uri="{FF2B5EF4-FFF2-40B4-BE49-F238E27FC236}">
                <a16:creationId xmlns:a16="http://schemas.microsoft.com/office/drawing/2014/main" id="{5CEB70A4-CC67-487A-877F-68076DE1BBA7}"/>
              </a:ext>
            </a:extLst>
          </xdr:cNvPr>
          <xdr:cNvSpPr/>
        </xdr:nvSpPr>
        <xdr:spPr>
          <a:xfrm>
            <a:off x="7241247" y="76200"/>
            <a:ext cx="5175928" cy="2919240"/>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graphicFrame macro="">
        <xdr:nvGraphicFramePr>
          <xdr:cNvPr id="16" name="Chart 15">
            <a:extLst>
              <a:ext uri="{FF2B5EF4-FFF2-40B4-BE49-F238E27FC236}">
                <a16:creationId xmlns:a16="http://schemas.microsoft.com/office/drawing/2014/main" id="{C9802519-8254-4178-9074-87C73285D770}"/>
              </a:ext>
            </a:extLst>
          </xdr:cNvPr>
          <xdr:cNvGraphicFramePr>
            <a:graphicFrameLocks/>
          </xdr:cNvGraphicFramePr>
        </xdr:nvGraphicFramePr>
        <xdr:xfrm>
          <a:off x="7269822" y="202272"/>
          <a:ext cx="5118778" cy="2677916"/>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3</xdr:col>
      <xdr:colOff>123825</xdr:colOff>
      <xdr:row>20</xdr:row>
      <xdr:rowOff>78657</xdr:rowOff>
    </xdr:from>
    <xdr:to>
      <xdr:col>10</xdr:col>
      <xdr:colOff>400050</xdr:colOff>
      <xdr:row>35</xdr:row>
      <xdr:rowOff>116757</xdr:rowOff>
    </xdr:to>
    <xdr:grpSp>
      <xdr:nvGrpSpPr>
        <xdr:cNvPr id="27" name="Group 26">
          <a:extLst>
            <a:ext uri="{FF2B5EF4-FFF2-40B4-BE49-F238E27FC236}">
              <a16:creationId xmlns:a16="http://schemas.microsoft.com/office/drawing/2014/main" id="{F8A80A69-1DDA-A5D7-C9E5-60AEF9163B32}"/>
            </a:ext>
          </a:extLst>
        </xdr:cNvPr>
        <xdr:cNvGrpSpPr/>
      </xdr:nvGrpSpPr>
      <xdr:grpSpPr>
        <a:xfrm>
          <a:off x="2628151" y="3931466"/>
          <a:ext cx="4546421" cy="2927707"/>
          <a:chOff x="2628151" y="3225122"/>
          <a:chExt cx="4546421" cy="2927707"/>
        </a:xfrm>
      </xdr:grpSpPr>
      <xdr:sp macro="" textlink="">
        <xdr:nvSpPr>
          <xdr:cNvPr id="23" name="Rectangle: Rounded Corners 22">
            <a:extLst>
              <a:ext uri="{FF2B5EF4-FFF2-40B4-BE49-F238E27FC236}">
                <a16:creationId xmlns:a16="http://schemas.microsoft.com/office/drawing/2014/main" id="{8F330C74-B121-4D5F-845A-F57C214C6B97}"/>
              </a:ext>
            </a:extLst>
          </xdr:cNvPr>
          <xdr:cNvSpPr/>
        </xdr:nvSpPr>
        <xdr:spPr>
          <a:xfrm>
            <a:off x="2628151" y="3225122"/>
            <a:ext cx="4546421" cy="2927707"/>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graphicFrame macro="">
        <xdr:nvGraphicFramePr>
          <xdr:cNvPr id="17" name="Chart 16">
            <a:extLst>
              <a:ext uri="{FF2B5EF4-FFF2-40B4-BE49-F238E27FC236}">
                <a16:creationId xmlns:a16="http://schemas.microsoft.com/office/drawing/2014/main" id="{8D113E4E-146C-4BAA-97F1-EF8598C70A82}"/>
              </a:ext>
            </a:extLst>
          </xdr:cNvPr>
          <xdr:cNvGraphicFramePr>
            <a:graphicFrameLocks/>
          </xdr:cNvGraphicFramePr>
        </xdr:nvGraphicFramePr>
        <xdr:xfrm>
          <a:off x="2666251" y="3263222"/>
          <a:ext cx="4479746" cy="280388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542925</xdr:colOff>
      <xdr:row>20</xdr:row>
      <xdr:rowOff>88182</xdr:rowOff>
    </xdr:from>
    <xdr:to>
      <xdr:col>18</xdr:col>
      <xdr:colOff>209550</xdr:colOff>
      <xdr:row>35</xdr:row>
      <xdr:rowOff>128422</xdr:rowOff>
    </xdr:to>
    <xdr:sp macro="" textlink="">
      <xdr:nvSpPr>
        <xdr:cNvPr id="24" name="Rectangle: Rounded Corners 23">
          <a:extLst>
            <a:ext uri="{FF2B5EF4-FFF2-40B4-BE49-F238E27FC236}">
              <a16:creationId xmlns:a16="http://schemas.microsoft.com/office/drawing/2014/main" id="{D19E2B55-3B68-400C-9868-8D7C2F12A02B}"/>
            </a:ext>
          </a:extLst>
        </xdr:cNvPr>
        <xdr:cNvSpPr/>
      </xdr:nvSpPr>
      <xdr:spPr>
        <a:xfrm>
          <a:off x="7317447" y="3940991"/>
          <a:ext cx="4546850" cy="2929847"/>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clientData/>
  </xdr:twoCellAnchor>
  <xdr:twoCellAnchor>
    <xdr:from>
      <xdr:col>10</xdr:col>
      <xdr:colOff>590550</xdr:colOff>
      <xdr:row>21</xdr:row>
      <xdr:rowOff>2458</xdr:rowOff>
    </xdr:from>
    <xdr:to>
      <xdr:col>18</xdr:col>
      <xdr:colOff>285750</xdr:colOff>
      <xdr:row>35</xdr:row>
      <xdr:rowOff>78657</xdr:rowOff>
    </xdr:to>
    <xdr:graphicFrame macro="">
      <xdr:nvGraphicFramePr>
        <xdr:cNvPr id="18" name="Chart 17">
          <a:extLst>
            <a:ext uri="{FF2B5EF4-FFF2-40B4-BE49-F238E27FC236}">
              <a16:creationId xmlns:a16="http://schemas.microsoft.com/office/drawing/2014/main" id="{4D289943-FC9C-441C-A505-C3B84762D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190608</xdr:colOff>
      <xdr:row>2</xdr:row>
      <xdr:rowOff>76193</xdr:rowOff>
    </xdr:from>
    <xdr:to>
      <xdr:col>26</xdr:col>
      <xdr:colOff>85619</xdr:colOff>
      <xdr:row>17</xdr:row>
      <xdr:rowOff>105826</xdr:rowOff>
    </xdr:to>
    <xdr:grpSp>
      <xdr:nvGrpSpPr>
        <xdr:cNvPr id="32" name="Group 31">
          <a:extLst>
            <a:ext uri="{FF2B5EF4-FFF2-40B4-BE49-F238E27FC236}">
              <a16:creationId xmlns:a16="http://schemas.microsoft.com/office/drawing/2014/main" id="{9549F818-CE6B-5D4D-78EC-582F4CFDD5B4}"/>
            </a:ext>
          </a:extLst>
        </xdr:cNvPr>
        <xdr:cNvGrpSpPr/>
      </xdr:nvGrpSpPr>
      <xdr:grpSpPr>
        <a:xfrm>
          <a:off x="12455383" y="461474"/>
          <a:ext cx="4165208" cy="2919240"/>
          <a:chOff x="12455383" y="65498"/>
          <a:chExt cx="4165208" cy="2919240"/>
        </a:xfrm>
      </xdr:grpSpPr>
      <xdr:sp macro="" textlink="">
        <xdr:nvSpPr>
          <xdr:cNvPr id="25" name="Rectangle: Rounded Corners 24">
            <a:extLst>
              <a:ext uri="{FF2B5EF4-FFF2-40B4-BE49-F238E27FC236}">
                <a16:creationId xmlns:a16="http://schemas.microsoft.com/office/drawing/2014/main" id="{A0EC355F-F41D-4A55-90B8-E08C082370AF}"/>
              </a:ext>
            </a:extLst>
          </xdr:cNvPr>
          <xdr:cNvSpPr/>
        </xdr:nvSpPr>
        <xdr:spPr>
          <a:xfrm>
            <a:off x="12473101" y="65498"/>
            <a:ext cx="4147490" cy="2919240"/>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graphicFrame macro="">
        <xdr:nvGraphicFramePr>
          <xdr:cNvPr id="19" name="Chart 18">
            <a:extLst>
              <a:ext uri="{FF2B5EF4-FFF2-40B4-BE49-F238E27FC236}">
                <a16:creationId xmlns:a16="http://schemas.microsoft.com/office/drawing/2014/main" id="{046DB1E2-831D-474A-9DC6-B9915A0C6D19}"/>
              </a:ext>
            </a:extLst>
          </xdr:cNvPr>
          <xdr:cNvGraphicFramePr>
            <a:graphicFrameLocks/>
          </xdr:cNvGraphicFramePr>
        </xdr:nvGraphicFramePr>
        <xdr:xfrm>
          <a:off x="12455383" y="160535"/>
          <a:ext cx="4100994" cy="2773166"/>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18</xdr:col>
      <xdr:colOff>328619</xdr:colOff>
      <xdr:row>20</xdr:row>
      <xdr:rowOff>78764</xdr:rowOff>
    </xdr:from>
    <xdr:to>
      <xdr:col>26</xdr:col>
      <xdr:colOff>96320</xdr:colOff>
      <xdr:row>35</xdr:row>
      <xdr:rowOff>108397</xdr:rowOff>
    </xdr:to>
    <xdr:sp macro="" textlink="">
      <xdr:nvSpPr>
        <xdr:cNvPr id="26" name="Rectangle: Rounded Corners 25">
          <a:extLst>
            <a:ext uri="{FF2B5EF4-FFF2-40B4-BE49-F238E27FC236}">
              <a16:creationId xmlns:a16="http://schemas.microsoft.com/office/drawing/2014/main" id="{B86D7C11-6E4C-4252-A50C-F4351FAFF9B8}"/>
            </a:ext>
          </a:extLst>
        </xdr:cNvPr>
        <xdr:cNvSpPr/>
      </xdr:nvSpPr>
      <xdr:spPr>
        <a:xfrm>
          <a:off x="11983366" y="3931573"/>
          <a:ext cx="4647926" cy="2919240"/>
        </a:xfrm>
        <a:prstGeom prst="roundRect">
          <a:avLst>
            <a:gd name="adj" fmla="val 9905"/>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en-US" sz="2000" b="1" i="0" u="none" strike="noStrike">
            <a:solidFill>
              <a:srgbClr val="000000"/>
            </a:solidFill>
            <a:latin typeface="Calibri"/>
            <a:ea typeface="Calibri"/>
            <a:cs typeface="Calibri"/>
          </a:endParaRPr>
        </a:p>
      </xdr:txBody>
    </xdr:sp>
    <xdr:clientData/>
  </xdr:twoCellAnchor>
  <xdr:twoCellAnchor>
    <xdr:from>
      <xdr:col>18</xdr:col>
      <xdr:colOff>375470</xdr:colOff>
      <xdr:row>20</xdr:row>
      <xdr:rowOff>164857</xdr:rowOff>
    </xdr:from>
    <xdr:to>
      <xdr:col>26</xdr:col>
      <xdr:colOff>70670</xdr:colOff>
      <xdr:row>35</xdr:row>
      <xdr:rowOff>50556</xdr:rowOff>
    </xdr:to>
    <xdr:graphicFrame macro="">
      <xdr:nvGraphicFramePr>
        <xdr:cNvPr id="20" name="Chart 19">
          <a:extLst>
            <a:ext uri="{FF2B5EF4-FFF2-40B4-BE49-F238E27FC236}">
              <a16:creationId xmlns:a16="http://schemas.microsoft.com/office/drawing/2014/main" id="{4B7447BA-47F3-486C-B746-EAA6209EE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233950</xdr:colOff>
      <xdr:row>0</xdr:row>
      <xdr:rowOff>131210</xdr:rowOff>
    </xdr:from>
    <xdr:to>
      <xdr:col>9</xdr:col>
      <xdr:colOff>385281</xdr:colOff>
      <xdr:row>2</xdr:row>
      <xdr:rowOff>45485</xdr:rowOff>
    </xdr:to>
    <xdr:sp macro="" textlink="">
      <xdr:nvSpPr>
        <xdr:cNvPr id="33" name="TextBox 32">
          <a:extLst>
            <a:ext uri="{FF2B5EF4-FFF2-40B4-BE49-F238E27FC236}">
              <a16:creationId xmlns:a16="http://schemas.microsoft.com/office/drawing/2014/main" id="{4BE7F2E7-FA1F-4E74-BF26-5A02237BB5A1}"/>
            </a:ext>
          </a:extLst>
        </xdr:cNvPr>
        <xdr:cNvSpPr txBox="1"/>
      </xdr:nvSpPr>
      <xdr:spPr>
        <a:xfrm>
          <a:off x="3348304" y="131210"/>
          <a:ext cx="3201471"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latin typeface="+mn-lt"/>
              <a:cs typeface="Times New Roman" panose="02020603050405020304" pitchFamily="18" charset="0"/>
            </a:rPr>
            <a:t>Count</a:t>
          </a:r>
          <a:r>
            <a:rPr lang="en-US" sz="1200" b="1" baseline="0">
              <a:solidFill>
                <a:schemeClr val="tx1"/>
              </a:solidFill>
              <a:latin typeface="+mn-lt"/>
              <a:cs typeface="Times New Roman" panose="02020603050405020304" pitchFamily="18" charset="0"/>
            </a:rPr>
            <a:t> of Individual by Education &amp; Loan Status</a:t>
          </a:r>
          <a:endParaRPr lang="en-US" sz="1200" b="1">
            <a:solidFill>
              <a:schemeClr val="tx1"/>
            </a:solidFill>
            <a:latin typeface="+mn-lt"/>
            <a:cs typeface="Times New Roman" panose="02020603050405020304" pitchFamily="18" charset="0"/>
          </a:endParaRPr>
        </a:p>
      </xdr:txBody>
    </xdr:sp>
    <xdr:clientData/>
  </xdr:twoCellAnchor>
  <xdr:twoCellAnchor>
    <xdr:from>
      <xdr:col>11</xdr:col>
      <xdr:colOff>600394</xdr:colOff>
      <xdr:row>0</xdr:row>
      <xdr:rowOff>144481</xdr:rowOff>
    </xdr:from>
    <xdr:to>
      <xdr:col>17</xdr:col>
      <xdr:colOff>141697</xdr:colOff>
      <xdr:row>2</xdr:row>
      <xdr:rowOff>58756</xdr:rowOff>
    </xdr:to>
    <xdr:sp macro="" textlink="">
      <xdr:nvSpPr>
        <xdr:cNvPr id="34" name="TextBox 33">
          <a:extLst>
            <a:ext uri="{FF2B5EF4-FFF2-40B4-BE49-F238E27FC236}">
              <a16:creationId xmlns:a16="http://schemas.microsoft.com/office/drawing/2014/main" id="{F7E18A00-4636-452B-BCB8-903713DDFF30}"/>
            </a:ext>
          </a:extLst>
        </xdr:cNvPr>
        <xdr:cNvSpPr txBox="1"/>
      </xdr:nvSpPr>
      <xdr:spPr>
        <a:xfrm>
          <a:off x="7984945" y="144481"/>
          <a:ext cx="3201471"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mn-lt"/>
              <a:cs typeface="Times New Roman" panose="02020603050405020304" pitchFamily="18" charset="0"/>
            </a:rPr>
            <a:t>Total Loan Amount by Loan Status &amp; Education</a:t>
          </a:r>
          <a:endParaRPr lang="en-US" sz="1200" b="1">
            <a:solidFill>
              <a:schemeClr val="tx1"/>
            </a:solidFill>
            <a:latin typeface="+mn-lt"/>
            <a:cs typeface="Times New Roman" panose="02020603050405020304" pitchFamily="18" charset="0"/>
          </a:endParaRPr>
        </a:p>
      </xdr:txBody>
    </xdr:sp>
    <xdr:clientData/>
  </xdr:twoCellAnchor>
  <xdr:twoCellAnchor>
    <xdr:from>
      <xdr:col>20</xdr:col>
      <xdr:colOff>228385</xdr:colOff>
      <xdr:row>0</xdr:row>
      <xdr:rowOff>147049</xdr:rowOff>
    </xdr:from>
    <xdr:to>
      <xdr:col>25</xdr:col>
      <xdr:colOff>379715</xdr:colOff>
      <xdr:row>2</xdr:row>
      <xdr:rowOff>61324</xdr:rowOff>
    </xdr:to>
    <xdr:sp macro="" textlink="">
      <xdr:nvSpPr>
        <xdr:cNvPr id="35" name="TextBox 34">
          <a:extLst>
            <a:ext uri="{FF2B5EF4-FFF2-40B4-BE49-F238E27FC236}">
              <a16:creationId xmlns:a16="http://schemas.microsoft.com/office/drawing/2014/main" id="{4113716D-78F8-48CB-9FA2-005E17E83D8B}"/>
            </a:ext>
          </a:extLst>
        </xdr:cNvPr>
        <xdr:cNvSpPr txBox="1"/>
      </xdr:nvSpPr>
      <xdr:spPr>
        <a:xfrm>
          <a:off x="13103188" y="147049"/>
          <a:ext cx="3201471"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mn-lt"/>
              <a:cs typeface="Times New Roman" panose="02020603050405020304" pitchFamily="18" charset="0"/>
            </a:rPr>
            <a:t>Proportion of borrowed loan by Age Bracket</a:t>
          </a:r>
          <a:endParaRPr lang="en-US" sz="1200" b="1">
            <a:solidFill>
              <a:schemeClr val="tx1"/>
            </a:solidFill>
            <a:latin typeface="+mn-lt"/>
            <a:cs typeface="Times New Roman" panose="02020603050405020304" pitchFamily="18" charset="0"/>
          </a:endParaRPr>
        </a:p>
      </xdr:txBody>
    </xdr:sp>
    <xdr:clientData/>
  </xdr:twoCellAnchor>
  <xdr:twoCellAnchor>
    <xdr:from>
      <xdr:col>4</xdr:col>
      <xdr:colOff>174873</xdr:colOff>
      <xdr:row>18</xdr:row>
      <xdr:rowOff>125645</xdr:rowOff>
    </xdr:from>
    <xdr:to>
      <xdr:col>9</xdr:col>
      <xdr:colOff>417388</xdr:colOff>
      <xdr:row>20</xdr:row>
      <xdr:rowOff>39920</xdr:rowOff>
    </xdr:to>
    <xdr:sp macro="" textlink="">
      <xdr:nvSpPr>
        <xdr:cNvPr id="36" name="TextBox 35">
          <a:extLst>
            <a:ext uri="{FF2B5EF4-FFF2-40B4-BE49-F238E27FC236}">
              <a16:creationId xmlns:a16="http://schemas.microsoft.com/office/drawing/2014/main" id="{A3D34271-6DB1-4356-8134-7E2765C9D137}"/>
            </a:ext>
          </a:extLst>
        </xdr:cNvPr>
        <xdr:cNvSpPr txBox="1"/>
      </xdr:nvSpPr>
      <xdr:spPr>
        <a:xfrm>
          <a:off x="3289227" y="3593173"/>
          <a:ext cx="3292655"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mn-lt"/>
              <a:cs typeface="Times New Roman" panose="02020603050405020304" pitchFamily="18" charset="0"/>
            </a:rPr>
            <a:t>Total Loan Amount by Age Bracket &amp; Loan Status</a:t>
          </a:r>
          <a:endParaRPr lang="en-US" sz="1200" b="1">
            <a:solidFill>
              <a:schemeClr val="tx1"/>
            </a:solidFill>
            <a:latin typeface="+mn-lt"/>
            <a:cs typeface="Times New Roman" panose="02020603050405020304" pitchFamily="18" charset="0"/>
          </a:endParaRPr>
        </a:p>
      </xdr:txBody>
    </xdr:sp>
    <xdr:clientData/>
  </xdr:twoCellAnchor>
  <xdr:twoCellAnchor>
    <xdr:from>
      <xdr:col>11</xdr:col>
      <xdr:colOff>530615</xdr:colOff>
      <xdr:row>18</xdr:row>
      <xdr:rowOff>106809</xdr:rowOff>
    </xdr:from>
    <xdr:to>
      <xdr:col>16</xdr:col>
      <xdr:colOff>171236</xdr:colOff>
      <xdr:row>20</xdr:row>
      <xdr:rowOff>21084</xdr:rowOff>
    </xdr:to>
    <xdr:sp macro="" textlink="">
      <xdr:nvSpPr>
        <xdr:cNvPr id="37" name="TextBox 36">
          <a:extLst>
            <a:ext uri="{FF2B5EF4-FFF2-40B4-BE49-F238E27FC236}">
              <a16:creationId xmlns:a16="http://schemas.microsoft.com/office/drawing/2014/main" id="{B4A9F821-B27D-43AC-97C7-F1C8AD2E3473}"/>
            </a:ext>
          </a:extLst>
        </xdr:cNvPr>
        <xdr:cNvSpPr txBox="1"/>
      </xdr:nvSpPr>
      <xdr:spPr>
        <a:xfrm>
          <a:off x="7915166" y="3574337"/>
          <a:ext cx="2690761"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mn-lt"/>
              <a:cs typeface="Times New Roman" panose="02020603050405020304" pitchFamily="18" charset="0"/>
            </a:rPr>
            <a:t>Count of Age Bracket that Borrow Loan</a:t>
          </a:r>
          <a:endParaRPr lang="en-US" sz="1200" b="1">
            <a:solidFill>
              <a:schemeClr val="tx1"/>
            </a:solidFill>
            <a:latin typeface="+mn-lt"/>
            <a:cs typeface="Times New Roman" panose="02020603050405020304" pitchFamily="18" charset="0"/>
          </a:endParaRPr>
        </a:p>
      </xdr:txBody>
    </xdr:sp>
    <xdr:clientData/>
  </xdr:twoCellAnchor>
  <xdr:twoCellAnchor>
    <xdr:from>
      <xdr:col>20</xdr:col>
      <xdr:colOff>94392</xdr:colOff>
      <xdr:row>18</xdr:row>
      <xdr:rowOff>87973</xdr:rowOff>
    </xdr:from>
    <xdr:to>
      <xdr:col>24</xdr:col>
      <xdr:colOff>406685</xdr:colOff>
      <xdr:row>20</xdr:row>
      <xdr:rowOff>2248</xdr:rowOff>
    </xdr:to>
    <xdr:sp macro="" textlink="">
      <xdr:nvSpPr>
        <xdr:cNvPr id="38" name="TextBox 37">
          <a:extLst>
            <a:ext uri="{FF2B5EF4-FFF2-40B4-BE49-F238E27FC236}">
              <a16:creationId xmlns:a16="http://schemas.microsoft.com/office/drawing/2014/main" id="{FE3BF743-4F0A-496D-9FDF-F11EFD4BD967}"/>
            </a:ext>
          </a:extLst>
        </xdr:cNvPr>
        <xdr:cNvSpPr txBox="1"/>
      </xdr:nvSpPr>
      <xdr:spPr>
        <a:xfrm>
          <a:off x="12969195" y="3555501"/>
          <a:ext cx="2752406" cy="299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mn-lt"/>
              <a:cs typeface="Times New Roman" panose="02020603050405020304" pitchFamily="18" charset="0"/>
            </a:rPr>
            <a:t>Count of Individuals on that Loan Status</a:t>
          </a:r>
          <a:endParaRPr lang="en-US" sz="1200" b="1">
            <a:solidFill>
              <a:schemeClr val="tx1"/>
            </a:solidFill>
            <a:latin typeface="+mn-lt"/>
            <a:cs typeface="Times New Roman" panose="02020603050405020304" pitchFamily="18" charset="0"/>
          </a:endParaRPr>
        </a:p>
      </xdr:txBody>
    </xdr:sp>
    <xdr:clientData/>
  </xdr:twoCellAnchor>
  <xdr:twoCellAnchor editAs="oneCell">
    <xdr:from>
      <xdr:col>0</xdr:col>
      <xdr:colOff>233843</xdr:colOff>
      <xdr:row>19</xdr:row>
      <xdr:rowOff>75129</xdr:rowOff>
    </xdr:from>
    <xdr:to>
      <xdr:col>2</xdr:col>
      <xdr:colOff>631432</xdr:colOff>
      <xdr:row>23</xdr:row>
      <xdr:rowOff>42809</xdr:rowOff>
    </xdr:to>
    <mc:AlternateContent xmlns:mc="http://schemas.openxmlformats.org/markup-compatibility/2006">
      <mc:Choice xmlns:a14="http://schemas.microsoft.com/office/drawing/2010/main" Requires="a14">
        <xdr:graphicFrame macro="">
          <xdr:nvGraphicFramePr>
            <xdr:cNvPr id="40" name="Gender">
              <a:extLst>
                <a:ext uri="{FF2B5EF4-FFF2-40B4-BE49-F238E27FC236}">
                  <a16:creationId xmlns:a16="http://schemas.microsoft.com/office/drawing/2014/main" id="{2D45A675-1701-F0C5-7EEC-990C3FC1A6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33843" y="3735298"/>
              <a:ext cx="2067140" cy="7382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239193</xdr:colOff>
      <xdr:row>23</xdr:row>
      <xdr:rowOff>26971</xdr:rowOff>
    </xdr:from>
    <xdr:to>
      <xdr:col>2</xdr:col>
      <xdr:colOff>642133</xdr:colOff>
      <xdr:row>28</xdr:row>
      <xdr:rowOff>53511</xdr:rowOff>
    </xdr:to>
    <mc:AlternateContent xmlns:mc="http://schemas.openxmlformats.org/markup-compatibility/2006">
      <mc:Choice xmlns:a14="http://schemas.microsoft.com/office/drawing/2010/main" Requires="a14">
        <xdr:graphicFrame macro="">
          <xdr:nvGraphicFramePr>
            <xdr:cNvPr id="41" name="Default Status\">
              <a:extLst>
                <a:ext uri="{FF2B5EF4-FFF2-40B4-BE49-F238E27FC236}">
                  <a16:creationId xmlns:a16="http://schemas.microsoft.com/office/drawing/2014/main" id="{A6043B35-8D48-5188-D5DD-703DA8BC7840}"/>
                </a:ext>
              </a:extLst>
            </xdr:cNvPr>
            <xdr:cNvGraphicFramePr/>
          </xdr:nvGraphicFramePr>
          <xdr:xfrm>
            <a:off x="0" y="0"/>
            <a:ext cx="0" cy="0"/>
          </xdr:xfrm>
          <a:graphic>
            <a:graphicData uri="http://schemas.microsoft.com/office/drawing/2010/slicer">
              <sle:slicer xmlns:sle="http://schemas.microsoft.com/office/drawing/2010/slicer" name="Default Status\"/>
            </a:graphicData>
          </a:graphic>
        </xdr:graphicFrame>
      </mc:Choice>
      <mc:Fallback>
        <xdr:sp macro="" textlink="">
          <xdr:nvSpPr>
            <xdr:cNvPr id="0" name=""/>
            <xdr:cNvSpPr>
              <a:spLocks noTextEdit="1"/>
            </xdr:cNvSpPr>
          </xdr:nvSpPr>
          <xdr:spPr>
            <a:xfrm>
              <a:off x="239193" y="4457701"/>
              <a:ext cx="2072491" cy="989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233843</xdr:colOff>
      <xdr:row>28</xdr:row>
      <xdr:rowOff>64428</xdr:rowOff>
    </xdr:from>
    <xdr:to>
      <xdr:col>2</xdr:col>
      <xdr:colOff>620730</xdr:colOff>
      <xdr:row>35</xdr:row>
      <xdr:rowOff>10703</xdr:rowOff>
    </xdr:to>
    <mc:AlternateContent xmlns:mc="http://schemas.openxmlformats.org/markup-compatibility/2006">
      <mc:Choice xmlns:a14="http://schemas.microsoft.com/office/drawing/2010/main" Requires="a14">
        <xdr:graphicFrame macro="">
          <xdr:nvGraphicFramePr>
            <xdr:cNvPr id="42" name="Age Brackets">
              <a:extLst>
                <a:ext uri="{FF2B5EF4-FFF2-40B4-BE49-F238E27FC236}">
                  <a16:creationId xmlns:a16="http://schemas.microsoft.com/office/drawing/2014/main" id="{61A0C638-A73A-BFE2-DD76-E45B8D412B08}"/>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233843" y="5458361"/>
              <a:ext cx="2056438" cy="1294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96319</xdr:colOff>
      <xdr:row>3</xdr:row>
      <xdr:rowOff>1</xdr:rowOff>
    </xdr:from>
    <xdr:to>
      <xdr:col>1</xdr:col>
      <xdr:colOff>588623</xdr:colOff>
      <xdr:row>5</xdr:row>
      <xdr:rowOff>107024</xdr:rowOff>
    </xdr:to>
    <xdr:pic>
      <xdr:nvPicPr>
        <xdr:cNvPr id="44" name="Picture 43">
          <a:extLst>
            <a:ext uri="{FF2B5EF4-FFF2-40B4-BE49-F238E27FC236}">
              <a16:creationId xmlns:a16="http://schemas.microsoft.com/office/drawing/2014/main" id="{70E75FAD-0D0B-3329-5257-BB2D8338258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1094" y="577922"/>
          <a:ext cx="492304" cy="49230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5.740718287037" createdVersion="8" refreshedVersion="8" minRefreshableVersion="3" recordCount="485" xr:uid="{BBCFBC18-CF63-4EF2-BA92-1282897EDFFE}">
  <cacheSource type="worksheet">
    <worksheetSource name="Table2"/>
  </cacheSource>
  <cacheFields count="15">
    <cacheField name="Loan_ID" numFmtId="0">
      <sharedItems/>
    </cacheField>
    <cacheField name="Mode of application" numFmtId="0">
      <sharedItems/>
    </cacheField>
    <cacheField name="loan_status" numFmtId="0">
      <sharedItems/>
    </cacheField>
    <cacheField name="Principal" numFmtId="0">
      <sharedItems containsSemiMixedTypes="0" containsString="0" containsNumber="1" containsInteger="1" minValue="300" maxValue="1000"/>
    </cacheField>
    <cacheField name="terms" numFmtId="0">
      <sharedItems containsSemiMixedTypes="0" containsString="0" containsNumber="1" containsInteger="1" minValue="7" maxValue="30"/>
    </cacheField>
    <cacheField name="effective_date" numFmtId="15">
      <sharedItems containsSemiMixedTypes="0" containsNonDate="0" containsDate="1" containsString="0" minDate="2016-09-08T00:00:00" maxDate="2016-09-15T00:00:00"/>
    </cacheField>
    <cacheField name="due_date" numFmtId="15">
      <sharedItems containsSemiMixedTypes="0" containsNonDate="0" containsDate="1" containsString="0" minDate="2016-09-15T00:00:00" maxDate="2016-11-13T00:00:00"/>
    </cacheField>
    <cacheField name="paid_off_time" numFmtId="15">
      <sharedItems containsNonDate="0" containsDate="1" containsString="0" containsBlank="1" minDate="2016-09-09T13:45:00" maxDate="2016-12-02T09:45:00"/>
    </cacheField>
    <cacheField name="past_due_days" numFmtId="0">
      <sharedItems containsSemiMixedTypes="0" containsString="0" containsNumber="1" containsInteger="1" minValue="0" maxValue="76"/>
    </cacheField>
    <cacheField name="age" numFmtId="0">
      <sharedItems containsSemiMixedTypes="0" containsString="0" containsNumber="1" containsInteger="1" minValue="18" maxValue="51" count="33">
        <n v="29"/>
        <n v="37"/>
        <n v="33"/>
        <n v="27"/>
        <n v="24"/>
        <n v="31"/>
        <n v="28"/>
        <n v="40"/>
        <n v="41"/>
        <n v="30"/>
        <n v="20"/>
        <n v="26"/>
        <n v="22"/>
        <n v="25"/>
        <n v="32"/>
        <n v="34"/>
        <n v="35"/>
        <n v="44"/>
        <n v="21"/>
        <n v="38"/>
        <n v="23"/>
        <n v="39"/>
        <n v="50"/>
        <n v="45"/>
        <n v="36"/>
        <n v="18"/>
        <n v="46"/>
        <n v="47"/>
        <n v="42"/>
        <n v="49"/>
        <n v="43"/>
        <n v="19"/>
        <n v="51"/>
      </sharedItems>
    </cacheField>
    <cacheField name="Highest Education" numFmtId="0">
      <sharedItems count="4">
        <s v="college"/>
        <s v="High School or Below"/>
        <s v="Bachelor Degree"/>
        <s v="Master or Above"/>
      </sharedItems>
    </cacheField>
    <cacheField name="Gender" numFmtId="0">
      <sharedItems count="2">
        <s v="male"/>
        <s v="female"/>
      </sharedItems>
    </cacheField>
    <cacheField name="Guarantor" numFmtId="0">
      <sharedItems count="2">
        <s v="Yes"/>
        <s v="No"/>
      </sharedItems>
    </cacheField>
    <cacheField name="Default Status\" numFmtId="0">
      <sharedItems count="3">
        <s v="Unpaid"/>
        <s v="Overdue"/>
        <s v="Paid"/>
      </sharedItems>
    </cacheField>
    <cacheField name="Age Brackets" numFmtId="0">
      <sharedItems count="4">
        <s v="Early Career"/>
        <s v="Mid Career"/>
        <s v="Young Adults"/>
        <s v="Late Career"/>
      </sharedItems>
    </cacheField>
  </cacheFields>
  <extLst>
    <ext xmlns:x14="http://schemas.microsoft.com/office/spreadsheetml/2009/9/main" uri="{725AE2AE-9491-48be-B2B4-4EB974FC3084}">
      <x14:pivotCacheDefinition pivotCacheId="1963582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
  <r>
    <s v="c20160301"/>
    <s v="Online"/>
    <s v="COLLECTION"/>
    <n v="1000"/>
    <n v="15"/>
    <d v="2016-09-09T00:00:00"/>
    <d v="2016-09-23T00:00:00"/>
    <m/>
    <n v="76"/>
    <x v="0"/>
    <x v="0"/>
    <x v="0"/>
    <x v="0"/>
    <x v="0"/>
    <x v="0"/>
  </r>
  <r>
    <s v="c20160302"/>
    <s v="Branch"/>
    <s v="COLLECTION"/>
    <n v="1000"/>
    <n v="30"/>
    <d v="2016-09-09T00:00:00"/>
    <d v="2016-10-08T00:00:00"/>
    <m/>
    <n v="61"/>
    <x v="1"/>
    <x v="1"/>
    <x v="0"/>
    <x v="1"/>
    <x v="0"/>
    <x v="1"/>
  </r>
  <r>
    <s v="c20160303"/>
    <s v="Online"/>
    <s v="COLLECTION"/>
    <n v="1000"/>
    <n v="30"/>
    <d v="2016-09-09T00:00:00"/>
    <d v="2016-10-08T00:00:00"/>
    <m/>
    <n v="61"/>
    <x v="2"/>
    <x v="1"/>
    <x v="0"/>
    <x v="1"/>
    <x v="0"/>
    <x v="0"/>
  </r>
  <r>
    <s v="c20160304"/>
    <s v="Online"/>
    <s v="COLLECTION"/>
    <n v="800"/>
    <n v="15"/>
    <d v="2016-09-09T00:00:00"/>
    <d v="2016-09-23T00:00:00"/>
    <m/>
    <n v="76"/>
    <x v="3"/>
    <x v="0"/>
    <x v="0"/>
    <x v="1"/>
    <x v="0"/>
    <x v="0"/>
  </r>
  <r>
    <s v="c20160305"/>
    <s v="Online"/>
    <s v="COLLECTION"/>
    <n v="800"/>
    <n v="15"/>
    <d v="2016-09-09T00:00:00"/>
    <d v="2016-09-23T00:00:00"/>
    <m/>
    <n v="76"/>
    <x v="4"/>
    <x v="2"/>
    <x v="0"/>
    <x v="1"/>
    <x v="0"/>
    <x v="2"/>
  </r>
  <r>
    <s v="c20160306"/>
    <s v="Online"/>
    <s v="COLLECTION"/>
    <n v="1000"/>
    <n v="15"/>
    <d v="2016-09-10T00:00:00"/>
    <d v="2016-09-24T00:00:00"/>
    <m/>
    <n v="75"/>
    <x v="5"/>
    <x v="1"/>
    <x v="1"/>
    <x v="1"/>
    <x v="0"/>
    <x v="0"/>
  </r>
  <r>
    <s v="c20160307"/>
    <s v="Online"/>
    <s v="COLLECTION"/>
    <n v="800"/>
    <n v="15"/>
    <d v="2016-09-10T00:00:00"/>
    <d v="2016-10-09T00:00:00"/>
    <m/>
    <n v="60"/>
    <x v="6"/>
    <x v="0"/>
    <x v="0"/>
    <x v="1"/>
    <x v="0"/>
    <x v="0"/>
  </r>
  <r>
    <s v="c20160308"/>
    <s v="Branch"/>
    <s v="COLLECTION"/>
    <n v="1000"/>
    <n v="30"/>
    <d v="2016-09-10T00:00:00"/>
    <d v="2016-10-09T00:00:00"/>
    <m/>
    <n v="60"/>
    <x v="7"/>
    <x v="1"/>
    <x v="0"/>
    <x v="1"/>
    <x v="0"/>
    <x v="1"/>
  </r>
  <r>
    <s v="c20160309"/>
    <s v="Branch"/>
    <s v="COLLECTION"/>
    <n v="1000"/>
    <n v="30"/>
    <d v="2016-09-10T00:00:00"/>
    <d v="2016-10-09T00:00:00"/>
    <m/>
    <n v="60"/>
    <x v="2"/>
    <x v="0"/>
    <x v="0"/>
    <x v="1"/>
    <x v="0"/>
    <x v="0"/>
  </r>
  <r>
    <s v="c20160310"/>
    <s v="Branch"/>
    <s v="COLLECTION"/>
    <n v="800"/>
    <n v="15"/>
    <d v="2016-09-10T00:00:00"/>
    <d v="2016-09-24T00:00:00"/>
    <m/>
    <n v="75"/>
    <x v="8"/>
    <x v="0"/>
    <x v="0"/>
    <x v="1"/>
    <x v="0"/>
    <x v="1"/>
  </r>
  <r>
    <s v="c20160311"/>
    <s v="Branch"/>
    <s v="COLLECTION"/>
    <n v="1000"/>
    <n v="30"/>
    <d v="2016-09-10T00:00:00"/>
    <d v="2016-10-09T00:00:00"/>
    <m/>
    <n v="60"/>
    <x v="9"/>
    <x v="0"/>
    <x v="0"/>
    <x v="1"/>
    <x v="0"/>
    <x v="0"/>
  </r>
  <r>
    <s v="c20160313"/>
    <s v="Branch"/>
    <s v="COLLECTION"/>
    <n v="1000"/>
    <n v="30"/>
    <d v="2016-09-10T00:00:00"/>
    <d v="2016-10-09T00:00:00"/>
    <m/>
    <n v="60"/>
    <x v="3"/>
    <x v="1"/>
    <x v="0"/>
    <x v="1"/>
    <x v="0"/>
    <x v="0"/>
  </r>
  <r>
    <s v="c20160314"/>
    <s v="Branch"/>
    <s v="COLLECTION"/>
    <n v="1000"/>
    <n v="30"/>
    <d v="2016-09-10T00:00:00"/>
    <d v="2016-10-09T00:00:00"/>
    <m/>
    <n v="60"/>
    <x v="10"/>
    <x v="1"/>
    <x v="0"/>
    <x v="1"/>
    <x v="0"/>
    <x v="2"/>
  </r>
  <r>
    <s v="c20160315"/>
    <s v="Branch"/>
    <s v="COLLECTION"/>
    <n v="1000"/>
    <n v="30"/>
    <d v="2016-09-10T00:00:00"/>
    <d v="2016-10-09T00:00:00"/>
    <m/>
    <n v="60"/>
    <x v="4"/>
    <x v="0"/>
    <x v="0"/>
    <x v="1"/>
    <x v="0"/>
    <x v="2"/>
  </r>
  <r>
    <s v="c20160316"/>
    <s v="Branch"/>
    <s v="COLLECTION"/>
    <n v="1000"/>
    <n v="15"/>
    <d v="2016-09-10T00:00:00"/>
    <d v="2016-10-09T00:00:00"/>
    <m/>
    <n v="60"/>
    <x v="11"/>
    <x v="1"/>
    <x v="0"/>
    <x v="1"/>
    <x v="0"/>
    <x v="0"/>
  </r>
  <r>
    <s v="c20160317"/>
    <s v="Branch"/>
    <s v="COLLECTION"/>
    <n v="1000"/>
    <n v="30"/>
    <d v="2016-09-10T00:00:00"/>
    <d v="2016-10-09T00:00:00"/>
    <m/>
    <n v="60"/>
    <x v="9"/>
    <x v="1"/>
    <x v="0"/>
    <x v="1"/>
    <x v="0"/>
    <x v="0"/>
  </r>
  <r>
    <s v="c20160318"/>
    <s v="Branch"/>
    <s v="COLLECTION"/>
    <n v="1000"/>
    <n v="15"/>
    <d v="2016-09-10T00:00:00"/>
    <d v="2016-09-24T00:00:00"/>
    <m/>
    <n v="75"/>
    <x v="0"/>
    <x v="1"/>
    <x v="0"/>
    <x v="1"/>
    <x v="0"/>
    <x v="0"/>
  </r>
  <r>
    <s v="c20160319"/>
    <s v="Branch"/>
    <s v="COLLECTION"/>
    <n v="1000"/>
    <n v="30"/>
    <d v="2016-09-10T00:00:00"/>
    <d v="2016-10-09T00:00:00"/>
    <m/>
    <n v="60"/>
    <x v="12"/>
    <x v="2"/>
    <x v="0"/>
    <x v="1"/>
    <x v="0"/>
    <x v="2"/>
  </r>
  <r>
    <s v="c20160320"/>
    <s v="Branch"/>
    <s v="COLLECTION"/>
    <n v="1000"/>
    <n v="15"/>
    <d v="2016-09-10T00:00:00"/>
    <d v="2016-09-24T00:00:00"/>
    <m/>
    <n v="75"/>
    <x v="4"/>
    <x v="2"/>
    <x v="0"/>
    <x v="1"/>
    <x v="0"/>
    <x v="2"/>
  </r>
  <r>
    <s v="c20160321"/>
    <s v="Branch"/>
    <s v="COLLECTION"/>
    <n v="1000"/>
    <n v="30"/>
    <d v="2016-09-10T00:00:00"/>
    <d v="2016-10-09T00:00:00"/>
    <m/>
    <n v="60"/>
    <x v="13"/>
    <x v="0"/>
    <x v="0"/>
    <x v="1"/>
    <x v="0"/>
    <x v="2"/>
  </r>
  <r>
    <s v="c20160322"/>
    <s v="Branch"/>
    <s v="COLLECTION"/>
    <n v="1000"/>
    <n v="30"/>
    <d v="2016-09-10T00:00:00"/>
    <d v="2016-10-09T00:00:00"/>
    <m/>
    <n v="60"/>
    <x v="6"/>
    <x v="1"/>
    <x v="0"/>
    <x v="1"/>
    <x v="0"/>
    <x v="0"/>
  </r>
  <r>
    <s v="c20160323"/>
    <s v="Branch"/>
    <s v="COLLECTION"/>
    <n v="1000"/>
    <n v="30"/>
    <d v="2016-09-10T00:00:00"/>
    <d v="2016-10-09T00:00:00"/>
    <m/>
    <n v="60"/>
    <x v="1"/>
    <x v="0"/>
    <x v="0"/>
    <x v="1"/>
    <x v="0"/>
    <x v="1"/>
  </r>
  <r>
    <s v="c20160324"/>
    <s v="Branch"/>
    <s v="COLLECTION"/>
    <n v="800"/>
    <n v="15"/>
    <d v="2016-09-10T00:00:00"/>
    <d v="2016-09-24T00:00:00"/>
    <m/>
    <n v="75"/>
    <x v="14"/>
    <x v="0"/>
    <x v="0"/>
    <x v="1"/>
    <x v="0"/>
    <x v="0"/>
  </r>
  <r>
    <s v="c20160325"/>
    <s v="Branch"/>
    <s v="COLLECTION"/>
    <n v="1000"/>
    <n v="15"/>
    <d v="2016-09-10T00:00:00"/>
    <d v="2016-09-24T00:00:00"/>
    <m/>
    <n v="75"/>
    <x v="15"/>
    <x v="0"/>
    <x v="0"/>
    <x v="1"/>
    <x v="0"/>
    <x v="0"/>
  </r>
  <r>
    <s v="c20160326"/>
    <s v="Branch"/>
    <s v="COLLECTION"/>
    <n v="1000"/>
    <n v="30"/>
    <d v="2016-09-11T00:00:00"/>
    <d v="2016-10-10T00:00:00"/>
    <m/>
    <n v="59"/>
    <x v="6"/>
    <x v="2"/>
    <x v="0"/>
    <x v="1"/>
    <x v="0"/>
    <x v="0"/>
  </r>
  <r>
    <s v="c20160327"/>
    <s v="Branch"/>
    <s v="COLLECTION"/>
    <n v="800"/>
    <n v="15"/>
    <d v="2016-09-11T00:00:00"/>
    <d v="2016-09-25T00:00:00"/>
    <m/>
    <n v="74"/>
    <x v="16"/>
    <x v="2"/>
    <x v="0"/>
    <x v="1"/>
    <x v="0"/>
    <x v="0"/>
  </r>
  <r>
    <s v="c20160328"/>
    <s v="Branch"/>
    <s v="COLLECTION"/>
    <n v="1000"/>
    <n v="30"/>
    <d v="2016-09-11T00:00:00"/>
    <d v="2016-11-09T00:00:00"/>
    <m/>
    <n v="29"/>
    <x v="3"/>
    <x v="0"/>
    <x v="0"/>
    <x v="1"/>
    <x v="0"/>
    <x v="0"/>
  </r>
  <r>
    <s v="c20160329"/>
    <s v="Branch"/>
    <s v="COLLECTION"/>
    <n v="1000"/>
    <n v="30"/>
    <d v="2016-09-11T00:00:00"/>
    <d v="2016-10-10T00:00:00"/>
    <m/>
    <n v="59"/>
    <x v="4"/>
    <x v="1"/>
    <x v="1"/>
    <x v="1"/>
    <x v="0"/>
    <x v="2"/>
  </r>
  <r>
    <s v="c20160330"/>
    <s v="Branch"/>
    <s v="COLLECTION"/>
    <n v="1000"/>
    <n v="30"/>
    <d v="2016-09-11T00:00:00"/>
    <d v="2016-10-10T00:00:00"/>
    <m/>
    <n v="59"/>
    <x v="17"/>
    <x v="2"/>
    <x v="0"/>
    <x v="1"/>
    <x v="0"/>
    <x v="1"/>
  </r>
  <r>
    <s v="c20160331"/>
    <s v="Branch"/>
    <s v="COLLECTION"/>
    <n v="1000"/>
    <n v="15"/>
    <d v="2016-09-11T00:00:00"/>
    <d v="2016-10-25T00:00:00"/>
    <m/>
    <n v="44"/>
    <x v="5"/>
    <x v="0"/>
    <x v="0"/>
    <x v="1"/>
    <x v="0"/>
    <x v="0"/>
  </r>
  <r>
    <s v="c20160332"/>
    <s v="Branch"/>
    <s v="COLLECTION"/>
    <n v="800"/>
    <n v="15"/>
    <d v="2016-09-11T00:00:00"/>
    <d v="2016-09-25T00:00:00"/>
    <m/>
    <n v="74"/>
    <x v="3"/>
    <x v="0"/>
    <x v="0"/>
    <x v="1"/>
    <x v="0"/>
    <x v="0"/>
  </r>
  <r>
    <s v="c20160333"/>
    <s v="Branch"/>
    <s v="COLLECTION"/>
    <n v="1000"/>
    <n v="30"/>
    <d v="2016-09-11T00:00:00"/>
    <d v="2016-10-10T00:00:00"/>
    <m/>
    <n v="59"/>
    <x v="18"/>
    <x v="1"/>
    <x v="0"/>
    <x v="1"/>
    <x v="0"/>
    <x v="2"/>
  </r>
  <r>
    <s v="c20160334"/>
    <s v="Branch"/>
    <s v="COLLECTION"/>
    <n v="1000"/>
    <n v="30"/>
    <d v="2016-09-11T00:00:00"/>
    <d v="2016-10-10T00:00:00"/>
    <m/>
    <n v="59"/>
    <x v="9"/>
    <x v="1"/>
    <x v="1"/>
    <x v="1"/>
    <x v="0"/>
    <x v="0"/>
  </r>
  <r>
    <s v="c20160335"/>
    <s v="Branch"/>
    <s v="COLLECTION"/>
    <n v="1000"/>
    <n v="30"/>
    <d v="2016-09-11T00:00:00"/>
    <d v="2016-10-10T00:00:00"/>
    <m/>
    <n v="59"/>
    <x v="19"/>
    <x v="0"/>
    <x v="1"/>
    <x v="1"/>
    <x v="0"/>
    <x v="1"/>
  </r>
  <r>
    <s v="c20160336"/>
    <s v="Branch"/>
    <s v="COLLECTION"/>
    <n v="1000"/>
    <n v="30"/>
    <d v="2016-09-11T00:00:00"/>
    <d v="2016-10-10T00:00:00"/>
    <m/>
    <n v="59"/>
    <x v="15"/>
    <x v="1"/>
    <x v="0"/>
    <x v="1"/>
    <x v="0"/>
    <x v="0"/>
  </r>
  <r>
    <s v="c20160337"/>
    <s v="Branch"/>
    <s v="COLLECTION"/>
    <n v="1000"/>
    <n v="30"/>
    <d v="2016-09-11T00:00:00"/>
    <d v="2016-10-10T00:00:00"/>
    <m/>
    <n v="59"/>
    <x v="5"/>
    <x v="0"/>
    <x v="0"/>
    <x v="1"/>
    <x v="0"/>
    <x v="0"/>
  </r>
  <r>
    <s v="c20160338"/>
    <s v="Branch"/>
    <s v="COLLECTION"/>
    <n v="1000"/>
    <n v="30"/>
    <d v="2016-09-11T00:00:00"/>
    <d v="2016-10-10T00:00:00"/>
    <m/>
    <n v="59"/>
    <x v="20"/>
    <x v="1"/>
    <x v="0"/>
    <x v="1"/>
    <x v="0"/>
    <x v="2"/>
  </r>
  <r>
    <s v="c20160339"/>
    <s v="Branch"/>
    <s v="COLLECTION"/>
    <n v="1000"/>
    <n v="15"/>
    <d v="2016-09-11T00:00:00"/>
    <d v="2016-09-25T00:00:00"/>
    <m/>
    <n v="74"/>
    <x v="3"/>
    <x v="0"/>
    <x v="1"/>
    <x v="1"/>
    <x v="0"/>
    <x v="0"/>
  </r>
  <r>
    <s v="c20160340"/>
    <s v="Branch"/>
    <s v="COLLECTION"/>
    <n v="1000"/>
    <n v="15"/>
    <d v="2016-09-11T00:00:00"/>
    <d v="2016-09-25T00:00:00"/>
    <m/>
    <n v="74"/>
    <x v="21"/>
    <x v="1"/>
    <x v="0"/>
    <x v="1"/>
    <x v="0"/>
    <x v="1"/>
  </r>
  <r>
    <s v="c20160341"/>
    <s v="Branch"/>
    <s v="COLLECTION"/>
    <n v="1000"/>
    <n v="30"/>
    <d v="2016-09-11T00:00:00"/>
    <d v="2016-10-10T00:00:00"/>
    <m/>
    <n v="59"/>
    <x v="9"/>
    <x v="1"/>
    <x v="1"/>
    <x v="1"/>
    <x v="0"/>
    <x v="0"/>
  </r>
  <r>
    <s v="c20160342"/>
    <s v="Branch"/>
    <s v="COLLECTION"/>
    <n v="1000"/>
    <n v="30"/>
    <d v="2016-09-11T00:00:00"/>
    <d v="2016-10-10T00:00:00"/>
    <m/>
    <n v="59"/>
    <x v="13"/>
    <x v="0"/>
    <x v="0"/>
    <x v="1"/>
    <x v="0"/>
    <x v="2"/>
  </r>
  <r>
    <s v="c20160343"/>
    <s v="Branch"/>
    <s v="COLLECTION"/>
    <n v="1000"/>
    <n v="15"/>
    <d v="2016-09-11T00:00:00"/>
    <d v="2016-09-25T00:00:00"/>
    <m/>
    <n v="74"/>
    <x v="22"/>
    <x v="3"/>
    <x v="0"/>
    <x v="1"/>
    <x v="0"/>
    <x v="3"/>
  </r>
  <r>
    <s v="c20160344"/>
    <s v="Branch"/>
    <s v="COLLECTION"/>
    <n v="1000"/>
    <n v="30"/>
    <d v="2016-09-11T00:00:00"/>
    <d v="2016-10-10T00:00:00"/>
    <m/>
    <n v="59"/>
    <x v="20"/>
    <x v="1"/>
    <x v="0"/>
    <x v="1"/>
    <x v="0"/>
    <x v="2"/>
  </r>
  <r>
    <s v="c20160345"/>
    <s v="Branch"/>
    <s v="COLLECTION"/>
    <n v="800"/>
    <n v="15"/>
    <d v="2016-09-11T00:00:00"/>
    <d v="2016-09-25T00:00:00"/>
    <m/>
    <n v="74"/>
    <x v="19"/>
    <x v="2"/>
    <x v="0"/>
    <x v="1"/>
    <x v="0"/>
    <x v="1"/>
  </r>
  <r>
    <s v="c20160346"/>
    <s v="Branch"/>
    <s v="COLLECTION"/>
    <n v="1000"/>
    <n v="30"/>
    <d v="2016-09-11T00:00:00"/>
    <d v="2016-10-10T00:00:00"/>
    <m/>
    <n v="59"/>
    <x v="3"/>
    <x v="1"/>
    <x v="0"/>
    <x v="1"/>
    <x v="0"/>
    <x v="0"/>
  </r>
  <r>
    <s v="c20160347"/>
    <s v="Branch"/>
    <s v="COLLECTION"/>
    <n v="1000"/>
    <n v="30"/>
    <d v="2016-09-11T00:00:00"/>
    <d v="2016-11-09T00:00:00"/>
    <m/>
    <n v="29"/>
    <x v="5"/>
    <x v="1"/>
    <x v="0"/>
    <x v="1"/>
    <x v="0"/>
    <x v="0"/>
  </r>
  <r>
    <s v="c20160348"/>
    <s v="Branch"/>
    <s v="COLLECTION"/>
    <n v="800"/>
    <n v="15"/>
    <d v="2016-09-11T00:00:00"/>
    <d v="2016-09-25T00:00:00"/>
    <m/>
    <n v="74"/>
    <x v="7"/>
    <x v="0"/>
    <x v="0"/>
    <x v="1"/>
    <x v="0"/>
    <x v="1"/>
  </r>
  <r>
    <s v="c20160349"/>
    <s v="Branch"/>
    <s v="COLLECTION"/>
    <n v="1000"/>
    <n v="30"/>
    <d v="2016-09-11T00:00:00"/>
    <d v="2016-10-10T00:00:00"/>
    <m/>
    <n v="59"/>
    <x v="14"/>
    <x v="1"/>
    <x v="0"/>
    <x v="1"/>
    <x v="0"/>
    <x v="0"/>
  </r>
  <r>
    <s v="c20160350"/>
    <s v="Branch"/>
    <s v="COLLECTION"/>
    <n v="800"/>
    <n v="15"/>
    <d v="2016-09-11T00:00:00"/>
    <d v="2016-09-25T00:00:00"/>
    <m/>
    <n v="74"/>
    <x v="0"/>
    <x v="0"/>
    <x v="0"/>
    <x v="1"/>
    <x v="0"/>
    <x v="0"/>
  </r>
  <r>
    <s v="c20160351"/>
    <s v="Branch"/>
    <s v="COLLECTION"/>
    <n v="1000"/>
    <n v="30"/>
    <d v="2016-09-11T00:00:00"/>
    <d v="2016-10-10T00:00:00"/>
    <m/>
    <n v="59"/>
    <x v="11"/>
    <x v="1"/>
    <x v="0"/>
    <x v="1"/>
    <x v="0"/>
    <x v="0"/>
  </r>
  <r>
    <s v="c20160352"/>
    <s v="Branch"/>
    <s v="COLLECTION"/>
    <n v="1000"/>
    <n v="15"/>
    <d v="2016-09-11T00:00:00"/>
    <d v="2016-09-25T00:00:00"/>
    <m/>
    <n v="74"/>
    <x v="13"/>
    <x v="0"/>
    <x v="0"/>
    <x v="1"/>
    <x v="0"/>
    <x v="2"/>
  </r>
  <r>
    <s v="c20160353"/>
    <s v="Branch"/>
    <s v="COLLECTION"/>
    <n v="1000"/>
    <n v="30"/>
    <d v="2016-09-11T00:00:00"/>
    <d v="2016-10-10T00:00:00"/>
    <m/>
    <n v="59"/>
    <x v="16"/>
    <x v="1"/>
    <x v="0"/>
    <x v="1"/>
    <x v="0"/>
    <x v="0"/>
  </r>
  <r>
    <s v="c20160354"/>
    <s v="Branch"/>
    <s v="COLLECTION"/>
    <n v="1000"/>
    <n v="30"/>
    <d v="2016-09-11T00:00:00"/>
    <d v="2016-10-10T00:00:00"/>
    <m/>
    <n v="59"/>
    <x v="8"/>
    <x v="1"/>
    <x v="0"/>
    <x v="1"/>
    <x v="0"/>
    <x v="1"/>
  </r>
  <r>
    <s v="c20160355"/>
    <s v="Branch"/>
    <s v="COLLECTION"/>
    <n v="1000"/>
    <n v="30"/>
    <d v="2016-09-11T00:00:00"/>
    <d v="2016-10-10T00:00:00"/>
    <m/>
    <n v="59"/>
    <x v="1"/>
    <x v="1"/>
    <x v="0"/>
    <x v="1"/>
    <x v="0"/>
    <x v="1"/>
  </r>
  <r>
    <s v="c20160356"/>
    <s v="Branch"/>
    <s v="COLLECTION"/>
    <n v="1000"/>
    <n v="15"/>
    <d v="2016-09-11T00:00:00"/>
    <d v="2016-10-10T00:00:00"/>
    <m/>
    <n v="59"/>
    <x v="15"/>
    <x v="0"/>
    <x v="0"/>
    <x v="1"/>
    <x v="0"/>
    <x v="0"/>
  </r>
  <r>
    <s v="c20160357"/>
    <s v="Branch"/>
    <s v="COLLECTION"/>
    <n v="1000"/>
    <n v="30"/>
    <d v="2016-09-11T00:00:00"/>
    <d v="2016-10-10T00:00:00"/>
    <m/>
    <n v="59"/>
    <x v="23"/>
    <x v="1"/>
    <x v="0"/>
    <x v="1"/>
    <x v="0"/>
    <x v="1"/>
  </r>
  <r>
    <s v="c20160358"/>
    <s v="Branch"/>
    <s v="COLLECTION"/>
    <n v="1000"/>
    <n v="30"/>
    <d v="2016-09-11T00:00:00"/>
    <d v="2016-10-10T00:00:00"/>
    <m/>
    <n v="59"/>
    <x v="11"/>
    <x v="2"/>
    <x v="0"/>
    <x v="1"/>
    <x v="0"/>
    <x v="0"/>
  </r>
  <r>
    <s v="c20160359"/>
    <s v="Branch"/>
    <s v="COLLECTION"/>
    <n v="1000"/>
    <n v="30"/>
    <d v="2016-09-11T00:00:00"/>
    <d v="2016-10-10T00:00:00"/>
    <m/>
    <n v="59"/>
    <x v="14"/>
    <x v="0"/>
    <x v="0"/>
    <x v="1"/>
    <x v="0"/>
    <x v="0"/>
  </r>
  <r>
    <s v="c20160360"/>
    <s v="Branch"/>
    <s v="COLLECTION"/>
    <n v="1000"/>
    <n v="30"/>
    <d v="2016-09-11T00:00:00"/>
    <d v="2016-10-10T00:00:00"/>
    <m/>
    <n v="59"/>
    <x v="6"/>
    <x v="1"/>
    <x v="0"/>
    <x v="1"/>
    <x v="0"/>
    <x v="0"/>
  </r>
  <r>
    <s v="c20160361"/>
    <s v="Branch"/>
    <s v="COLLECTION"/>
    <n v="1000"/>
    <n v="30"/>
    <d v="2016-09-11T00:00:00"/>
    <d v="2016-10-10T00:00:00"/>
    <m/>
    <n v="59"/>
    <x v="15"/>
    <x v="0"/>
    <x v="0"/>
    <x v="1"/>
    <x v="0"/>
    <x v="0"/>
  </r>
  <r>
    <s v="c20160362"/>
    <s v="Branch"/>
    <s v="COLLECTION"/>
    <n v="800"/>
    <n v="15"/>
    <d v="2016-09-11T00:00:00"/>
    <d v="2016-09-25T00:00:00"/>
    <m/>
    <n v="74"/>
    <x v="0"/>
    <x v="1"/>
    <x v="0"/>
    <x v="1"/>
    <x v="0"/>
    <x v="0"/>
  </r>
  <r>
    <s v="c20160363"/>
    <s v="Branch"/>
    <s v="COLLECTION"/>
    <n v="1000"/>
    <n v="30"/>
    <d v="2016-09-11T00:00:00"/>
    <d v="2016-10-10T00:00:00"/>
    <m/>
    <n v="59"/>
    <x v="11"/>
    <x v="1"/>
    <x v="0"/>
    <x v="1"/>
    <x v="0"/>
    <x v="0"/>
  </r>
  <r>
    <s v="c20160364"/>
    <s v="Branch"/>
    <s v="COLLECTION"/>
    <n v="1000"/>
    <n v="15"/>
    <d v="2016-09-11T00:00:00"/>
    <d v="2016-09-25T00:00:00"/>
    <m/>
    <n v="74"/>
    <x v="11"/>
    <x v="0"/>
    <x v="0"/>
    <x v="1"/>
    <x v="0"/>
    <x v="0"/>
  </r>
  <r>
    <s v="c20160365"/>
    <s v="Branch"/>
    <s v="COLLECTION"/>
    <n v="800"/>
    <n v="15"/>
    <d v="2016-09-11T00:00:00"/>
    <d v="2016-09-25T00:00:00"/>
    <m/>
    <n v="74"/>
    <x v="12"/>
    <x v="0"/>
    <x v="0"/>
    <x v="1"/>
    <x v="0"/>
    <x v="2"/>
  </r>
  <r>
    <s v="c20160366"/>
    <s v="Branch"/>
    <s v="COLLECTION"/>
    <n v="1000"/>
    <n v="30"/>
    <d v="2016-09-11T00:00:00"/>
    <d v="2016-10-10T00:00:00"/>
    <m/>
    <n v="59"/>
    <x v="3"/>
    <x v="1"/>
    <x v="1"/>
    <x v="1"/>
    <x v="0"/>
    <x v="0"/>
  </r>
  <r>
    <s v="c20160367"/>
    <s v="Branch"/>
    <s v="COLLECTION"/>
    <n v="800"/>
    <n v="30"/>
    <d v="2016-09-11T00:00:00"/>
    <d v="2016-10-10T00:00:00"/>
    <m/>
    <n v="59"/>
    <x v="2"/>
    <x v="1"/>
    <x v="0"/>
    <x v="1"/>
    <x v="0"/>
    <x v="0"/>
  </r>
  <r>
    <s v="c20160368"/>
    <s v="Branch"/>
    <s v="COLLECTION"/>
    <n v="800"/>
    <n v="15"/>
    <d v="2016-09-11T00:00:00"/>
    <d v="2016-09-25T00:00:00"/>
    <m/>
    <n v="74"/>
    <x v="6"/>
    <x v="2"/>
    <x v="0"/>
    <x v="1"/>
    <x v="0"/>
    <x v="0"/>
  </r>
  <r>
    <s v="c20160369"/>
    <s v="Branch"/>
    <s v="COLLECTION"/>
    <n v="1000"/>
    <n v="30"/>
    <d v="2016-09-11T00:00:00"/>
    <d v="2016-10-10T00:00:00"/>
    <m/>
    <n v="59"/>
    <x v="4"/>
    <x v="0"/>
    <x v="0"/>
    <x v="1"/>
    <x v="0"/>
    <x v="2"/>
  </r>
  <r>
    <s v="c20160370"/>
    <s v="Branch"/>
    <s v="COLLECTION"/>
    <n v="1000"/>
    <n v="30"/>
    <d v="2016-09-11T00:00:00"/>
    <d v="2016-10-10T00:00:00"/>
    <m/>
    <n v="59"/>
    <x v="1"/>
    <x v="1"/>
    <x v="0"/>
    <x v="1"/>
    <x v="0"/>
    <x v="1"/>
  </r>
  <r>
    <s v="c20160371"/>
    <s v="Branch"/>
    <s v="COLLECTION"/>
    <n v="800"/>
    <n v="15"/>
    <d v="2016-09-11T00:00:00"/>
    <d v="2016-09-25T00:00:00"/>
    <m/>
    <n v="74"/>
    <x v="24"/>
    <x v="1"/>
    <x v="0"/>
    <x v="1"/>
    <x v="0"/>
    <x v="1"/>
  </r>
  <r>
    <s v="c20160372"/>
    <s v="Branch"/>
    <s v="COLLECTION"/>
    <n v="1000"/>
    <n v="30"/>
    <d v="2016-09-11T00:00:00"/>
    <d v="2016-10-10T00:00:00"/>
    <m/>
    <n v="59"/>
    <x v="25"/>
    <x v="0"/>
    <x v="0"/>
    <x v="1"/>
    <x v="0"/>
    <x v="2"/>
  </r>
  <r>
    <s v="c20160373"/>
    <s v="Branch"/>
    <s v="COLLECTION"/>
    <n v="800"/>
    <n v="15"/>
    <d v="2016-09-11T00:00:00"/>
    <d v="2016-09-25T00:00:00"/>
    <m/>
    <n v="74"/>
    <x v="13"/>
    <x v="1"/>
    <x v="0"/>
    <x v="1"/>
    <x v="0"/>
    <x v="2"/>
  </r>
  <r>
    <s v="c20160374"/>
    <s v="Branch"/>
    <s v="COLLECTION"/>
    <n v="1000"/>
    <n v="15"/>
    <d v="2016-09-11T00:00:00"/>
    <d v="2016-09-25T00:00:00"/>
    <m/>
    <n v="74"/>
    <x v="7"/>
    <x v="1"/>
    <x v="0"/>
    <x v="1"/>
    <x v="0"/>
    <x v="1"/>
  </r>
  <r>
    <s v="c20160375"/>
    <s v="Branch"/>
    <s v="COLLECTION"/>
    <n v="1000"/>
    <n v="30"/>
    <d v="2016-09-11T00:00:00"/>
    <d v="2016-10-10T00:00:00"/>
    <m/>
    <n v="59"/>
    <x v="0"/>
    <x v="0"/>
    <x v="0"/>
    <x v="1"/>
    <x v="0"/>
    <x v="0"/>
  </r>
  <r>
    <s v="c20160376"/>
    <s v="Branch"/>
    <s v="COLLECTION"/>
    <n v="800"/>
    <n v="15"/>
    <d v="2016-09-11T00:00:00"/>
    <d v="2016-09-25T00:00:00"/>
    <m/>
    <n v="74"/>
    <x v="11"/>
    <x v="1"/>
    <x v="1"/>
    <x v="1"/>
    <x v="0"/>
    <x v="0"/>
  </r>
  <r>
    <s v="c20160377"/>
    <s v="Branch"/>
    <s v="COLLECTION"/>
    <n v="1000"/>
    <n v="15"/>
    <d v="2016-09-11T00:00:00"/>
    <d v="2016-09-25T00:00:00"/>
    <m/>
    <n v="74"/>
    <x v="9"/>
    <x v="0"/>
    <x v="0"/>
    <x v="1"/>
    <x v="0"/>
    <x v="0"/>
  </r>
  <r>
    <s v="c20160378"/>
    <s v="Branch"/>
    <s v="COLLECTION"/>
    <n v="1000"/>
    <n v="30"/>
    <d v="2016-09-11T00:00:00"/>
    <d v="2016-10-10T00:00:00"/>
    <m/>
    <n v="59"/>
    <x v="2"/>
    <x v="0"/>
    <x v="0"/>
    <x v="1"/>
    <x v="0"/>
    <x v="0"/>
  </r>
  <r>
    <s v="c20160379"/>
    <s v="Branch"/>
    <s v="COLLECTION"/>
    <n v="1000"/>
    <n v="30"/>
    <d v="2016-09-11T00:00:00"/>
    <d v="2016-10-10T00:00:00"/>
    <m/>
    <n v="59"/>
    <x v="9"/>
    <x v="0"/>
    <x v="0"/>
    <x v="1"/>
    <x v="0"/>
    <x v="0"/>
  </r>
  <r>
    <s v="c20160380"/>
    <s v="Branch"/>
    <s v="COLLECTION"/>
    <n v="1000"/>
    <n v="30"/>
    <d v="2016-09-11T00:00:00"/>
    <d v="2016-10-10T00:00:00"/>
    <m/>
    <n v="59"/>
    <x v="14"/>
    <x v="0"/>
    <x v="0"/>
    <x v="1"/>
    <x v="0"/>
    <x v="0"/>
  </r>
  <r>
    <s v="c20160381"/>
    <s v="Branch"/>
    <s v="COLLECTION"/>
    <n v="1000"/>
    <n v="30"/>
    <d v="2016-09-11T00:00:00"/>
    <d v="2016-10-10T00:00:00"/>
    <m/>
    <n v="59"/>
    <x v="13"/>
    <x v="1"/>
    <x v="0"/>
    <x v="1"/>
    <x v="0"/>
    <x v="2"/>
  </r>
  <r>
    <s v="c20160382"/>
    <s v="Branch"/>
    <s v="COLLECTION"/>
    <n v="800"/>
    <n v="15"/>
    <d v="2016-09-11T00:00:00"/>
    <d v="2016-09-25T00:00:00"/>
    <m/>
    <n v="74"/>
    <x v="16"/>
    <x v="1"/>
    <x v="0"/>
    <x v="1"/>
    <x v="0"/>
    <x v="0"/>
  </r>
  <r>
    <s v="c20160383"/>
    <s v="Branch"/>
    <s v="COLLECTION"/>
    <n v="1000"/>
    <n v="15"/>
    <d v="2016-09-11T00:00:00"/>
    <d v="2016-09-25T00:00:00"/>
    <m/>
    <n v="74"/>
    <x v="9"/>
    <x v="2"/>
    <x v="0"/>
    <x v="1"/>
    <x v="0"/>
    <x v="0"/>
  </r>
  <r>
    <s v="c20160384"/>
    <s v="Branch"/>
    <s v="COLLECTION"/>
    <n v="1000"/>
    <n v="30"/>
    <d v="2016-09-11T00:00:00"/>
    <d v="2016-10-10T00:00:00"/>
    <m/>
    <n v="59"/>
    <x v="11"/>
    <x v="1"/>
    <x v="0"/>
    <x v="1"/>
    <x v="0"/>
    <x v="0"/>
  </r>
  <r>
    <s v="c20160385"/>
    <s v="Branch"/>
    <s v="COLLECTION"/>
    <n v="1000"/>
    <n v="30"/>
    <d v="2016-09-11T00:00:00"/>
    <d v="2016-10-10T00:00:00"/>
    <m/>
    <n v="59"/>
    <x v="0"/>
    <x v="1"/>
    <x v="0"/>
    <x v="1"/>
    <x v="0"/>
    <x v="0"/>
  </r>
  <r>
    <s v="c20160386"/>
    <s v="Branch"/>
    <s v="COLLECTION"/>
    <n v="1000"/>
    <n v="30"/>
    <d v="2016-09-11T00:00:00"/>
    <d v="2016-11-09T00:00:00"/>
    <m/>
    <n v="29"/>
    <x v="11"/>
    <x v="1"/>
    <x v="0"/>
    <x v="1"/>
    <x v="0"/>
    <x v="0"/>
  </r>
  <r>
    <s v="c20160387"/>
    <s v="Branch"/>
    <s v="COLLECTION"/>
    <n v="800"/>
    <n v="15"/>
    <d v="2016-09-11T00:00:00"/>
    <d v="2016-09-25T00:00:00"/>
    <m/>
    <n v="74"/>
    <x v="26"/>
    <x v="1"/>
    <x v="0"/>
    <x v="1"/>
    <x v="0"/>
    <x v="3"/>
  </r>
  <r>
    <s v="c20160388"/>
    <s v="Branch"/>
    <s v="COLLECTION"/>
    <n v="1000"/>
    <n v="30"/>
    <d v="2016-09-11T00:00:00"/>
    <d v="2016-10-10T00:00:00"/>
    <m/>
    <n v="59"/>
    <x v="24"/>
    <x v="1"/>
    <x v="0"/>
    <x v="1"/>
    <x v="0"/>
    <x v="1"/>
  </r>
  <r>
    <s v="c20160389"/>
    <s v="Branch"/>
    <s v="COLLECTION"/>
    <n v="1000"/>
    <n v="15"/>
    <d v="2016-09-11T00:00:00"/>
    <d v="2016-09-25T00:00:00"/>
    <m/>
    <n v="74"/>
    <x v="19"/>
    <x v="2"/>
    <x v="0"/>
    <x v="1"/>
    <x v="0"/>
    <x v="1"/>
  </r>
  <r>
    <s v="c20160390"/>
    <s v="Branch"/>
    <s v="COLLECTION"/>
    <n v="1000"/>
    <n v="15"/>
    <d v="2016-09-11T00:00:00"/>
    <d v="2016-10-25T00:00:00"/>
    <m/>
    <n v="44"/>
    <x v="14"/>
    <x v="1"/>
    <x v="0"/>
    <x v="1"/>
    <x v="0"/>
    <x v="0"/>
  </r>
  <r>
    <s v="c20160391"/>
    <s v="Branch"/>
    <s v="COLLECTION"/>
    <n v="1000"/>
    <n v="15"/>
    <d v="2016-09-11T00:00:00"/>
    <d v="2016-09-25T00:00:00"/>
    <m/>
    <n v="74"/>
    <x v="9"/>
    <x v="0"/>
    <x v="0"/>
    <x v="0"/>
    <x v="0"/>
    <x v="0"/>
  </r>
  <r>
    <s v="c20160392"/>
    <s v="Branch"/>
    <s v="COLLECTION"/>
    <n v="800"/>
    <n v="15"/>
    <d v="2016-09-11T00:00:00"/>
    <d v="2016-09-25T00:00:00"/>
    <m/>
    <n v="74"/>
    <x v="16"/>
    <x v="1"/>
    <x v="0"/>
    <x v="0"/>
    <x v="0"/>
    <x v="0"/>
  </r>
  <r>
    <s v="c20160393"/>
    <s v="Branch"/>
    <s v="COLLECTION"/>
    <n v="1000"/>
    <n v="30"/>
    <d v="2016-09-11T00:00:00"/>
    <d v="2016-10-10T00:00:00"/>
    <m/>
    <n v="59"/>
    <x v="0"/>
    <x v="0"/>
    <x v="1"/>
    <x v="1"/>
    <x v="0"/>
    <x v="0"/>
  </r>
  <r>
    <s v="c20160394"/>
    <s v="Branch"/>
    <s v="COLLECTION"/>
    <n v="1000"/>
    <n v="30"/>
    <d v="2016-09-11T00:00:00"/>
    <d v="2016-11-09T00:00:00"/>
    <m/>
    <n v="29"/>
    <x v="11"/>
    <x v="0"/>
    <x v="0"/>
    <x v="1"/>
    <x v="0"/>
    <x v="0"/>
  </r>
  <r>
    <s v="c20160395"/>
    <s v="Branch"/>
    <s v="COLLECTION"/>
    <n v="800"/>
    <n v="15"/>
    <d v="2016-09-11T00:00:00"/>
    <d v="2016-09-25T00:00:00"/>
    <m/>
    <n v="74"/>
    <x v="14"/>
    <x v="1"/>
    <x v="0"/>
    <x v="1"/>
    <x v="0"/>
    <x v="0"/>
  </r>
  <r>
    <s v="c20160396"/>
    <s v="Branch"/>
    <s v="COLLECTION"/>
    <n v="1000"/>
    <n v="30"/>
    <d v="2016-09-11T00:00:00"/>
    <d v="2016-10-10T00:00:00"/>
    <m/>
    <n v="59"/>
    <x v="13"/>
    <x v="1"/>
    <x v="0"/>
    <x v="1"/>
    <x v="0"/>
    <x v="2"/>
  </r>
  <r>
    <s v="c20160397"/>
    <s v="Branch"/>
    <s v="COLLECTION"/>
    <n v="1000"/>
    <n v="30"/>
    <d v="2016-09-12T00:00:00"/>
    <d v="2016-10-11T00:00:00"/>
    <m/>
    <n v="58"/>
    <x v="2"/>
    <x v="1"/>
    <x v="0"/>
    <x v="1"/>
    <x v="0"/>
    <x v="0"/>
  </r>
  <r>
    <s v="c20160398"/>
    <s v="Branch"/>
    <s v="COLLECTION"/>
    <n v="800"/>
    <n v="15"/>
    <d v="2016-09-12T00:00:00"/>
    <d v="2016-09-26T00:00:00"/>
    <m/>
    <n v="73"/>
    <x v="21"/>
    <x v="0"/>
    <x v="0"/>
    <x v="1"/>
    <x v="0"/>
    <x v="1"/>
  </r>
  <r>
    <s v="c20160399"/>
    <s v="Branch"/>
    <s v="COLLECTION"/>
    <n v="1000"/>
    <n v="30"/>
    <d v="2016-09-12T00:00:00"/>
    <d v="2016-11-10T00:00:00"/>
    <m/>
    <n v="28"/>
    <x v="6"/>
    <x v="0"/>
    <x v="0"/>
    <x v="1"/>
    <x v="0"/>
    <x v="0"/>
  </r>
  <r>
    <s v="c20160400"/>
    <s v="Branch"/>
    <s v="COLLECTION"/>
    <n v="1000"/>
    <n v="30"/>
    <d v="2016-09-12T00:00:00"/>
    <d v="2016-10-11T00:00:00"/>
    <m/>
    <n v="58"/>
    <x v="11"/>
    <x v="0"/>
    <x v="0"/>
    <x v="1"/>
    <x v="0"/>
    <x v="0"/>
  </r>
  <r>
    <s v="c20160401"/>
    <s v="Branch"/>
    <s v="COLLECTION_PAIDOFF"/>
    <n v="1000"/>
    <n v="30"/>
    <d v="2016-09-09T00:00:00"/>
    <d v="2016-10-08T00:00:00"/>
    <d v="2016-10-10T11:45:00"/>
    <n v="2"/>
    <x v="11"/>
    <x v="0"/>
    <x v="0"/>
    <x v="1"/>
    <x v="1"/>
    <x v="0"/>
  </r>
  <r>
    <s v="c20160402"/>
    <s v="Branch"/>
    <s v="COLLECTION_PAIDOFF"/>
    <n v="1000"/>
    <n v="15"/>
    <d v="2016-09-09T00:00:00"/>
    <d v="2016-09-23T00:00:00"/>
    <d v="2016-09-27T17:00:00"/>
    <n v="4"/>
    <x v="6"/>
    <x v="0"/>
    <x v="0"/>
    <x v="1"/>
    <x v="1"/>
    <x v="0"/>
  </r>
  <r>
    <s v="c20160403"/>
    <s v="Branch"/>
    <s v="COLLECTION_PAIDOFF"/>
    <n v="1000"/>
    <n v="30"/>
    <d v="2016-09-09T00:00:00"/>
    <d v="2016-11-07T00:00:00"/>
    <d v="2016-11-20T14:10:00"/>
    <n v="13"/>
    <x v="21"/>
    <x v="0"/>
    <x v="0"/>
    <x v="1"/>
    <x v="1"/>
    <x v="1"/>
  </r>
  <r>
    <s v="c20160404"/>
    <s v="Branch"/>
    <s v="COLLECTION_PAIDOFF"/>
    <n v="1000"/>
    <n v="15"/>
    <d v="2016-09-09T00:00:00"/>
    <d v="2016-09-23T00:00:00"/>
    <d v="2016-09-28T15:38:00"/>
    <n v="5"/>
    <x v="0"/>
    <x v="2"/>
    <x v="0"/>
    <x v="1"/>
    <x v="1"/>
    <x v="0"/>
  </r>
  <r>
    <s v="c20160405"/>
    <s v="Branch"/>
    <s v="COLLECTION_PAIDOFF"/>
    <n v="800"/>
    <n v="15"/>
    <d v="2016-09-09T00:00:00"/>
    <d v="2016-09-23T00:00:00"/>
    <d v="2016-09-26T17:22:00"/>
    <n v="3"/>
    <x v="2"/>
    <x v="1"/>
    <x v="0"/>
    <x v="1"/>
    <x v="1"/>
    <x v="0"/>
  </r>
  <r>
    <s v="c20160406"/>
    <s v="Branch"/>
    <s v="COLLECTION_PAIDOFF"/>
    <n v="1000"/>
    <n v="30"/>
    <d v="2016-09-10T00:00:00"/>
    <d v="2016-10-09T00:00:00"/>
    <d v="2016-10-21T14:00:00"/>
    <n v="12"/>
    <x v="3"/>
    <x v="0"/>
    <x v="0"/>
    <x v="1"/>
    <x v="1"/>
    <x v="0"/>
  </r>
  <r>
    <s v="c20160407"/>
    <s v="Branch"/>
    <s v="COLLECTION_PAIDOFF"/>
    <n v="800"/>
    <n v="15"/>
    <d v="2016-09-10T00:00:00"/>
    <d v="2016-09-24T00:00:00"/>
    <d v="2016-09-26T11:03:00"/>
    <n v="2"/>
    <x v="15"/>
    <x v="0"/>
    <x v="0"/>
    <x v="1"/>
    <x v="1"/>
    <x v="0"/>
  </r>
  <r>
    <s v="c20160408"/>
    <s v="Branch"/>
    <s v="COLLECTION_PAIDOFF"/>
    <n v="1000"/>
    <n v="30"/>
    <d v="2016-09-10T00:00:00"/>
    <d v="2016-10-09T00:00:00"/>
    <d v="2016-11-05T15:39:00"/>
    <n v="27"/>
    <x v="11"/>
    <x v="1"/>
    <x v="0"/>
    <x v="1"/>
    <x v="1"/>
    <x v="0"/>
  </r>
  <r>
    <s v="c20160409"/>
    <s v="Branch"/>
    <s v="COLLECTION_PAIDOFF"/>
    <n v="1000"/>
    <n v="30"/>
    <d v="2016-09-10T00:00:00"/>
    <d v="2016-10-09T00:00:00"/>
    <d v="2016-11-22T15:53:00"/>
    <n v="44"/>
    <x v="6"/>
    <x v="1"/>
    <x v="0"/>
    <x v="1"/>
    <x v="1"/>
    <x v="0"/>
  </r>
  <r>
    <s v="c20160410"/>
    <s v="Branch"/>
    <s v="COLLECTION_PAIDOFF"/>
    <n v="1000"/>
    <n v="15"/>
    <d v="2016-09-10T00:00:00"/>
    <d v="2016-09-24T00:00:00"/>
    <d v="2016-09-29T10:30:00"/>
    <n v="5"/>
    <x v="14"/>
    <x v="2"/>
    <x v="0"/>
    <x v="1"/>
    <x v="1"/>
    <x v="0"/>
  </r>
  <r>
    <s v="c20160411"/>
    <s v="Branch"/>
    <s v="COLLECTION_PAIDOFF"/>
    <n v="800"/>
    <n v="15"/>
    <d v="2016-09-10T00:00:00"/>
    <d v="2016-10-09T00:00:00"/>
    <d v="2016-10-10T15:18:00"/>
    <n v="1"/>
    <x v="3"/>
    <x v="0"/>
    <x v="1"/>
    <x v="1"/>
    <x v="1"/>
    <x v="0"/>
  </r>
  <r>
    <s v="c20160412"/>
    <s v="Branch"/>
    <s v="COLLECTION_PAIDOFF"/>
    <n v="1000"/>
    <n v="30"/>
    <d v="2016-09-10T00:00:00"/>
    <d v="2016-10-09T00:00:00"/>
    <d v="2016-11-05T10:49:00"/>
    <n v="27"/>
    <x v="18"/>
    <x v="0"/>
    <x v="0"/>
    <x v="1"/>
    <x v="1"/>
    <x v="2"/>
  </r>
  <r>
    <s v="c20160413"/>
    <s v="Branch"/>
    <s v="COLLECTION_PAIDOFF"/>
    <n v="800"/>
    <n v="15"/>
    <d v="2016-09-11T00:00:00"/>
    <d v="2016-09-25T00:00:00"/>
    <d v="2016-09-27T17:10:00"/>
    <n v="2"/>
    <x v="21"/>
    <x v="0"/>
    <x v="0"/>
    <x v="1"/>
    <x v="1"/>
    <x v="1"/>
  </r>
  <r>
    <s v="c20160414"/>
    <s v="Branch"/>
    <s v="COLLECTION_PAIDOFF"/>
    <n v="1000"/>
    <n v="15"/>
    <d v="2016-09-11T00:00:00"/>
    <d v="2016-09-25T00:00:00"/>
    <d v="2016-09-26T11:35:00"/>
    <n v="1"/>
    <x v="19"/>
    <x v="0"/>
    <x v="0"/>
    <x v="1"/>
    <x v="1"/>
    <x v="1"/>
  </r>
  <r>
    <s v="c20160415"/>
    <s v="Branch"/>
    <s v="COLLECTION_PAIDOFF"/>
    <n v="1000"/>
    <n v="30"/>
    <d v="2016-09-11T00:00:00"/>
    <d v="2016-10-10T00:00:00"/>
    <d v="2016-10-12T09:59:00"/>
    <n v="2"/>
    <x v="24"/>
    <x v="1"/>
    <x v="1"/>
    <x v="1"/>
    <x v="1"/>
    <x v="1"/>
  </r>
  <r>
    <s v="c20160416"/>
    <s v="Branch"/>
    <s v="COLLECTION_PAIDOFF"/>
    <n v="800"/>
    <n v="15"/>
    <d v="2016-09-11T00:00:00"/>
    <d v="2016-09-25T00:00:00"/>
    <d v="2016-09-27T17:14:00"/>
    <n v="2"/>
    <x v="2"/>
    <x v="0"/>
    <x v="0"/>
    <x v="1"/>
    <x v="1"/>
    <x v="0"/>
  </r>
  <r>
    <s v="c20160417"/>
    <s v="Branch"/>
    <s v="COLLECTION_PAIDOFF"/>
    <n v="1000"/>
    <n v="30"/>
    <d v="2016-09-11T00:00:00"/>
    <d v="2016-10-10T00:00:00"/>
    <d v="2016-10-11T12:45:00"/>
    <n v="1"/>
    <x v="18"/>
    <x v="0"/>
    <x v="1"/>
    <x v="1"/>
    <x v="1"/>
    <x v="2"/>
  </r>
  <r>
    <s v="c20160418"/>
    <s v="Branch"/>
    <s v="COLLECTION_PAIDOFF"/>
    <n v="800"/>
    <n v="15"/>
    <d v="2016-09-11T00:00:00"/>
    <d v="2016-09-25T00:00:00"/>
    <d v="2016-09-28T11:38:00"/>
    <n v="3"/>
    <x v="13"/>
    <x v="1"/>
    <x v="0"/>
    <x v="1"/>
    <x v="1"/>
    <x v="2"/>
  </r>
  <r>
    <s v="c20160419"/>
    <s v="Branch"/>
    <s v="COLLECTION_PAIDOFF"/>
    <n v="800"/>
    <n v="15"/>
    <d v="2016-09-11T00:00:00"/>
    <d v="2016-09-25T00:00:00"/>
    <d v="2016-10-07T13:21:00"/>
    <n v="12"/>
    <x v="0"/>
    <x v="0"/>
    <x v="0"/>
    <x v="1"/>
    <x v="1"/>
    <x v="0"/>
  </r>
  <r>
    <s v="c20160420"/>
    <s v="Branch"/>
    <s v="COLLECTION_PAIDOFF"/>
    <n v="1000"/>
    <n v="30"/>
    <d v="2016-09-11T00:00:00"/>
    <d v="2016-10-10T00:00:00"/>
    <d v="2016-11-04T15:37:00"/>
    <n v="25"/>
    <x v="2"/>
    <x v="1"/>
    <x v="0"/>
    <x v="1"/>
    <x v="1"/>
    <x v="0"/>
  </r>
  <r>
    <s v="c20160421"/>
    <s v="Branch"/>
    <s v="COLLECTION_PAIDOFF"/>
    <n v="1000"/>
    <n v="15"/>
    <d v="2016-09-11T00:00:00"/>
    <d v="2016-09-25T00:00:00"/>
    <d v="2016-09-28T17:39:00"/>
    <n v="3"/>
    <x v="27"/>
    <x v="1"/>
    <x v="1"/>
    <x v="1"/>
    <x v="1"/>
    <x v="3"/>
  </r>
  <r>
    <s v="c20160422"/>
    <s v="Branch"/>
    <s v="COLLECTION_PAIDOFF"/>
    <n v="1000"/>
    <n v="30"/>
    <d v="2016-09-11T00:00:00"/>
    <d v="2016-10-10T00:00:00"/>
    <d v="2016-10-12T09:52:00"/>
    <n v="2"/>
    <x v="2"/>
    <x v="0"/>
    <x v="0"/>
    <x v="1"/>
    <x v="1"/>
    <x v="0"/>
  </r>
  <r>
    <s v="c20160423"/>
    <s v="Branch"/>
    <s v="COLLECTION_PAIDOFF"/>
    <n v="800"/>
    <n v="15"/>
    <d v="2016-09-11T00:00:00"/>
    <d v="2016-09-25T00:00:00"/>
    <d v="2016-09-29T15:12:00"/>
    <n v="4"/>
    <x v="20"/>
    <x v="1"/>
    <x v="0"/>
    <x v="1"/>
    <x v="1"/>
    <x v="2"/>
  </r>
  <r>
    <s v="c20160424"/>
    <s v="Branch"/>
    <s v="COLLECTION_PAIDOFF"/>
    <n v="1000"/>
    <n v="15"/>
    <d v="2016-09-11T00:00:00"/>
    <d v="2016-10-10T00:00:00"/>
    <d v="2016-10-12T11:17:00"/>
    <n v="2"/>
    <x v="4"/>
    <x v="0"/>
    <x v="0"/>
    <x v="1"/>
    <x v="1"/>
    <x v="2"/>
  </r>
  <r>
    <s v="c20160425"/>
    <s v="Branch"/>
    <s v="COLLECTION_PAIDOFF"/>
    <n v="1000"/>
    <n v="30"/>
    <d v="2016-09-11T00:00:00"/>
    <d v="2016-11-09T00:00:00"/>
    <d v="2016-11-10T22:58:00"/>
    <n v="1"/>
    <x v="3"/>
    <x v="1"/>
    <x v="0"/>
    <x v="1"/>
    <x v="1"/>
    <x v="0"/>
  </r>
  <r>
    <s v="c20160426"/>
    <s v="Branch"/>
    <s v="COLLECTION_PAIDOFF"/>
    <n v="1000"/>
    <n v="30"/>
    <d v="2016-09-11T00:00:00"/>
    <d v="2016-10-10T00:00:00"/>
    <d v="2016-11-03T15:23:00"/>
    <n v="24"/>
    <x v="14"/>
    <x v="2"/>
    <x v="0"/>
    <x v="1"/>
    <x v="1"/>
    <x v="0"/>
  </r>
  <r>
    <s v="c20160427"/>
    <s v="Branch"/>
    <s v="COLLECTION_PAIDOFF"/>
    <n v="1000"/>
    <n v="30"/>
    <d v="2016-09-11T00:00:00"/>
    <d v="2016-10-10T00:00:00"/>
    <d v="2016-10-11T16:44:00"/>
    <n v="1"/>
    <x v="2"/>
    <x v="0"/>
    <x v="0"/>
    <x v="1"/>
    <x v="1"/>
    <x v="0"/>
  </r>
  <r>
    <s v="c20160428"/>
    <s v="Branch"/>
    <s v="COLLECTION_PAIDOFF"/>
    <n v="1000"/>
    <n v="30"/>
    <d v="2016-09-11T00:00:00"/>
    <d v="2016-10-10T00:00:00"/>
    <d v="2016-10-11T11:02:00"/>
    <n v="2"/>
    <x v="3"/>
    <x v="0"/>
    <x v="1"/>
    <x v="1"/>
    <x v="1"/>
    <x v="0"/>
  </r>
  <r>
    <s v="c20160429"/>
    <s v="Branch"/>
    <s v="COLLECTION_PAIDOFF"/>
    <n v="1000"/>
    <n v="30"/>
    <d v="2016-09-11T00:00:00"/>
    <d v="2016-10-10T00:00:00"/>
    <d v="2016-10-12T13:17:00"/>
    <n v="2"/>
    <x v="16"/>
    <x v="1"/>
    <x v="0"/>
    <x v="1"/>
    <x v="1"/>
    <x v="0"/>
  </r>
  <r>
    <s v="c20160430"/>
    <s v="Branch"/>
    <s v="COLLECTION_PAIDOFF"/>
    <n v="500"/>
    <n v="15"/>
    <d v="2016-09-11T00:00:00"/>
    <d v="2016-10-10T00:00:00"/>
    <d v="2016-10-11T17:22:00"/>
    <n v="1"/>
    <x v="1"/>
    <x v="2"/>
    <x v="0"/>
    <x v="1"/>
    <x v="1"/>
    <x v="1"/>
  </r>
  <r>
    <s v="c20160431"/>
    <s v="Branch"/>
    <s v="COLLECTION_PAIDOFF"/>
    <n v="800"/>
    <n v="15"/>
    <d v="2016-09-11T00:00:00"/>
    <d v="2016-09-25T00:00:00"/>
    <d v="2016-09-28T14:02:00"/>
    <n v="3"/>
    <x v="6"/>
    <x v="2"/>
    <x v="0"/>
    <x v="1"/>
    <x v="1"/>
    <x v="0"/>
  </r>
  <r>
    <s v="c20160432"/>
    <s v="Branch"/>
    <s v="COLLECTION_PAIDOFF"/>
    <n v="1000"/>
    <n v="15"/>
    <d v="2016-09-11T00:00:00"/>
    <d v="2016-09-25T00:00:00"/>
    <d v="2016-09-29T13:42:00"/>
    <n v="4"/>
    <x v="2"/>
    <x v="0"/>
    <x v="0"/>
    <x v="1"/>
    <x v="1"/>
    <x v="0"/>
  </r>
  <r>
    <s v="c20160433"/>
    <s v="Branch"/>
    <s v="COLLECTION_PAIDOFF"/>
    <n v="800"/>
    <n v="7"/>
    <d v="2016-09-11T00:00:00"/>
    <d v="2016-09-17T00:00:00"/>
    <d v="2016-09-19T15:00:00"/>
    <n v="2"/>
    <x v="15"/>
    <x v="2"/>
    <x v="1"/>
    <x v="1"/>
    <x v="1"/>
    <x v="0"/>
  </r>
  <r>
    <s v="c20160434"/>
    <s v="Branch"/>
    <s v="COLLECTION_PAIDOFF"/>
    <n v="1000"/>
    <n v="30"/>
    <d v="2016-09-11T00:00:00"/>
    <d v="2016-10-10T00:00:00"/>
    <d v="2016-10-12T14:32:00"/>
    <n v="2"/>
    <x v="0"/>
    <x v="0"/>
    <x v="0"/>
    <x v="1"/>
    <x v="1"/>
    <x v="0"/>
  </r>
  <r>
    <s v="c20160435"/>
    <s v="Branch"/>
    <s v="COLLECTION_PAIDOFF"/>
    <n v="1000"/>
    <n v="30"/>
    <d v="2016-09-11T00:00:00"/>
    <d v="2016-10-10T00:00:00"/>
    <d v="2016-10-11T11:33:00"/>
    <n v="1"/>
    <x v="15"/>
    <x v="2"/>
    <x v="0"/>
    <x v="1"/>
    <x v="1"/>
    <x v="0"/>
  </r>
  <r>
    <s v="c20160436"/>
    <s v="Branch"/>
    <s v="COLLECTION_PAIDOFF"/>
    <n v="1000"/>
    <n v="30"/>
    <d v="2016-09-11T00:00:00"/>
    <d v="2016-10-10T00:00:00"/>
    <d v="2016-10-11T16:27:00"/>
    <n v="1"/>
    <x v="0"/>
    <x v="2"/>
    <x v="0"/>
    <x v="1"/>
    <x v="1"/>
    <x v="0"/>
  </r>
  <r>
    <s v="c20160437"/>
    <s v="Branch"/>
    <s v="COLLECTION_PAIDOFF"/>
    <n v="1000"/>
    <n v="30"/>
    <d v="2016-09-11T00:00:00"/>
    <d v="2016-10-10T00:00:00"/>
    <d v="2016-11-15T15:27:00"/>
    <n v="36"/>
    <x v="4"/>
    <x v="1"/>
    <x v="0"/>
    <x v="1"/>
    <x v="1"/>
    <x v="2"/>
  </r>
  <r>
    <s v="c20160438"/>
    <s v="Branch"/>
    <s v="COLLECTION_PAIDOFF"/>
    <n v="1000"/>
    <n v="30"/>
    <d v="2016-09-11T00:00:00"/>
    <d v="2016-10-10T00:00:00"/>
    <d v="2016-10-11T16:13:00"/>
    <n v="1"/>
    <x v="15"/>
    <x v="1"/>
    <x v="0"/>
    <x v="1"/>
    <x v="1"/>
    <x v="0"/>
  </r>
  <r>
    <s v="c20160439"/>
    <s v="Branch"/>
    <s v="COLLECTION_PAIDOFF"/>
    <n v="1000"/>
    <n v="30"/>
    <d v="2016-09-11T00:00:00"/>
    <d v="2016-10-10T00:00:00"/>
    <d v="2016-10-17T10:06:00"/>
    <n v="7"/>
    <x v="13"/>
    <x v="0"/>
    <x v="1"/>
    <x v="1"/>
    <x v="1"/>
    <x v="2"/>
  </r>
  <r>
    <s v="c20160440"/>
    <s v="Branch"/>
    <s v="COLLECTION_PAIDOFF"/>
    <n v="1000"/>
    <n v="30"/>
    <d v="2016-09-11T00:00:00"/>
    <d v="2016-11-09T00:00:00"/>
    <d v="2016-11-14T13:15:00"/>
    <n v="5"/>
    <x v="4"/>
    <x v="0"/>
    <x v="0"/>
    <x v="1"/>
    <x v="1"/>
    <x v="2"/>
  </r>
  <r>
    <s v="c20160441"/>
    <s v="Branch"/>
    <s v="COLLECTION_PAIDOFF"/>
    <n v="1000"/>
    <n v="30"/>
    <d v="2016-09-11T00:00:00"/>
    <d v="2016-10-10T00:00:00"/>
    <d v="2016-10-24T16:20:00"/>
    <n v="14"/>
    <x v="9"/>
    <x v="0"/>
    <x v="0"/>
    <x v="1"/>
    <x v="1"/>
    <x v="0"/>
  </r>
  <r>
    <s v="c20160442"/>
    <s v="Branch"/>
    <s v="COLLECTION_PAIDOFF"/>
    <n v="1000"/>
    <n v="15"/>
    <d v="2016-09-11T00:00:00"/>
    <d v="2016-09-25T00:00:00"/>
    <d v="2016-09-27T16:35:00"/>
    <n v="2"/>
    <x v="6"/>
    <x v="0"/>
    <x v="0"/>
    <x v="1"/>
    <x v="1"/>
    <x v="0"/>
  </r>
  <r>
    <s v="c20160443"/>
    <s v="Branch"/>
    <s v="COLLECTION_PAIDOFF"/>
    <n v="1000"/>
    <n v="30"/>
    <d v="2016-09-11T00:00:00"/>
    <d v="2016-10-10T00:00:00"/>
    <d v="2016-10-11T11:48:00"/>
    <n v="1"/>
    <x v="4"/>
    <x v="1"/>
    <x v="0"/>
    <x v="1"/>
    <x v="1"/>
    <x v="2"/>
  </r>
  <r>
    <s v="c20160444"/>
    <s v="Branch"/>
    <s v="COLLECTION_PAIDOFF"/>
    <n v="1000"/>
    <n v="30"/>
    <d v="2016-09-11T00:00:00"/>
    <d v="2016-10-10T00:00:00"/>
    <d v="2016-11-07T19:21:00"/>
    <n v="28"/>
    <x v="11"/>
    <x v="0"/>
    <x v="1"/>
    <x v="1"/>
    <x v="1"/>
    <x v="0"/>
  </r>
  <r>
    <s v="c20160445"/>
    <s v="Branch"/>
    <s v="COLLECTION_PAIDOFF"/>
    <n v="1000"/>
    <n v="30"/>
    <d v="2016-09-11T00:00:00"/>
    <d v="2016-10-10T00:00:00"/>
    <d v="2016-10-12T16:22:00"/>
    <n v="2"/>
    <x v="4"/>
    <x v="1"/>
    <x v="0"/>
    <x v="0"/>
    <x v="1"/>
    <x v="2"/>
  </r>
  <r>
    <s v="c20160446"/>
    <s v="Branch"/>
    <s v="COLLECTION_PAIDOFF"/>
    <n v="1000"/>
    <n v="15"/>
    <d v="2016-09-11T00:00:00"/>
    <d v="2016-09-25T00:00:00"/>
    <d v="2016-09-27T17:24:00"/>
    <n v="2"/>
    <x v="0"/>
    <x v="0"/>
    <x v="0"/>
    <x v="0"/>
    <x v="1"/>
    <x v="0"/>
  </r>
  <r>
    <s v="c20160447"/>
    <s v="Branch"/>
    <s v="COLLECTION_PAIDOFF"/>
    <n v="1000"/>
    <n v="30"/>
    <d v="2016-09-11T00:00:00"/>
    <d v="2016-10-10T00:00:00"/>
    <d v="2016-11-04T11:07:00"/>
    <n v="25"/>
    <x v="5"/>
    <x v="0"/>
    <x v="0"/>
    <x v="0"/>
    <x v="1"/>
    <x v="0"/>
  </r>
  <r>
    <s v="c20160448"/>
    <s v="Branch"/>
    <s v="COLLECTION_PAIDOFF"/>
    <n v="1000"/>
    <n v="30"/>
    <d v="2016-09-11T00:00:00"/>
    <d v="2016-10-10T00:00:00"/>
    <d v="2016-11-02T09:39:00"/>
    <n v="23"/>
    <x v="11"/>
    <x v="0"/>
    <x v="0"/>
    <x v="1"/>
    <x v="1"/>
    <x v="0"/>
  </r>
  <r>
    <s v="c20160449"/>
    <s v="Branch"/>
    <s v="COLLECTION_PAIDOFF"/>
    <n v="1000"/>
    <n v="30"/>
    <d v="2016-09-11T00:00:00"/>
    <d v="2016-10-10T00:00:00"/>
    <d v="2016-10-13T18:18:00"/>
    <n v="3"/>
    <x v="13"/>
    <x v="1"/>
    <x v="0"/>
    <x v="1"/>
    <x v="1"/>
    <x v="2"/>
  </r>
  <r>
    <s v="c20160450"/>
    <s v="Branch"/>
    <s v="COLLECTION_PAIDOFF"/>
    <n v="1000"/>
    <n v="30"/>
    <d v="2016-09-11T00:00:00"/>
    <d v="2016-10-10T00:00:00"/>
    <d v="2016-10-11T11:29:00"/>
    <n v="1"/>
    <x v="0"/>
    <x v="0"/>
    <x v="0"/>
    <x v="1"/>
    <x v="1"/>
    <x v="0"/>
  </r>
  <r>
    <s v="c20160451"/>
    <s v="Branch"/>
    <s v="COLLECTION_PAIDOFF"/>
    <n v="1000"/>
    <n v="30"/>
    <d v="2016-09-11T00:00:00"/>
    <d v="2016-10-10T00:00:00"/>
    <d v="2016-10-13T16:27:00"/>
    <n v="3"/>
    <x v="19"/>
    <x v="0"/>
    <x v="0"/>
    <x v="0"/>
    <x v="1"/>
    <x v="1"/>
  </r>
  <r>
    <s v="c20160452"/>
    <s v="Branch"/>
    <s v="COLLECTION_PAIDOFF"/>
    <n v="800"/>
    <n v="15"/>
    <d v="2016-09-11T00:00:00"/>
    <d v="2016-09-25T00:00:00"/>
    <d v="2016-09-29T11:19:00"/>
    <n v="4"/>
    <x v="8"/>
    <x v="0"/>
    <x v="0"/>
    <x v="0"/>
    <x v="1"/>
    <x v="1"/>
  </r>
  <r>
    <s v="c20160453"/>
    <s v="Branch"/>
    <s v="COLLECTION_PAIDOFF"/>
    <n v="1000"/>
    <n v="15"/>
    <d v="2016-09-11T00:00:00"/>
    <d v="2016-09-25T00:00:00"/>
    <d v="2016-09-28T11:17:00"/>
    <n v="3"/>
    <x v="11"/>
    <x v="1"/>
    <x v="0"/>
    <x v="0"/>
    <x v="1"/>
    <x v="0"/>
  </r>
  <r>
    <s v="c20160454"/>
    <s v="Branch"/>
    <s v="COLLECTION_PAIDOFF"/>
    <n v="1000"/>
    <n v="30"/>
    <d v="2016-09-12T00:00:00"/>
    <d v="2016-10-11T00:00:00"/>
    <d v="2016-10-14T11:04:00"/>
    <n v="3"/>
    <x v="11"/>
    <x v="1"/>
    <x v="0"/>
    <x v="0"/>
    <x v="1"/>
    <x v="0"/>
  </r>
  <r>
    <s v="c20160455"/>
    <s v="Branch"/>
    <s v="COLLECTION_PAIDOFF"/>
    <n v="1000"/>
    <n v="30"/>
    <d v="2016-09-12T00:00:00"/>
    <d v="2016-10-11T00:00:00"/>
    <d v="2016-10-17T17:40:00"/>
    <n v="6"/>
    <x v="16"/>
    <x v="1"/>
    <x v="0"/>
    <x v="0"/>
    <x v="1"/>
    <x v="0"/>
  </r>
  <r>
    <s v="c20160456"/>
    <s v="Branch"/>
    <s v="COLLECTION_PAIDOFF"/>
    <n v="1000"/>
    <n v="15"/>
    <d v="2016-09-12T00:00:00"/>
    <d v="2016-09-26T00:00:00"/>
    <d v="2016-09-28T09:42:00"/>
    <n v="2"/>
    <x v="1"/>
    <x v="0"/>
    <x v="0"/>
    <x v="0"/>
    <x v="1"/>
    <x v="1"/>
  </r>
  <r>
    <s v="c20160457"/>
    <s v="Branch"/>
    <s v="COLLECTION_PAIDOFF"/>
    <n v="1000"/>
    <n v="30"/>
    <d v="2016-09-12T00:00:00"/>
    <d v="2016-10-11T00:00:00"/>
    <d v="2016-11-18T15:52:00"/>
    <n v="38"/>
    <x v="13"/>
    <x v="0"/>
    <x v="0"/>
    <x v="0"/>
    <x v="1"/>
    <x v="2"/>
  </r>
  <r>
    <s v="c20160458"/>
    <s v="Branch"/>
    <s v="COLLECTION_PAIDOFF"/>
    <n v="1000"/>
    <n v="30"/>
    <d v="2016-09-12T00:00:00"/>
    <d v="2016-10-11T00:00:00"/>
    <d v="2016-10-30T14:19:00"/>
    <n v="19"/>
    <x v="4"/>
    <x v="0"/>
    <x v="0"/>
    <x v="0"/>
    <x v="1"/>
    <x v="2"/>
  </r>
  <r>
    <s v="c20160459"/>
    <s v="Branch"/>
    <s v="COLLECTION_PAIDOFF"/>
    <n v="1000"/>
    <n v="30"/>
    <d v="2016-09-12T00:00:00"/>
    <d v="2016-10-11T00:00:00"/>
    <d v="2016-10-13T15:10:00"/>
    <n v="2"/>
    <x v="15"/>
    <x v="0"/>
    <x v="0"/>
    <x v="0"/>
    <x v="1"/>
    <x v="0"/>
  </r>
  <r>
    <s v="c20160460"/>
    <s v="Branch"/>
    <s v="COLLECTION_PAIDOFF"/>
    <n v="800"/>
    <n v="15"/>
    <d v="2016-09-12T00:00:00"/>
    <d v="2016-09-26T00:00:00"/>
    <d v="2016-09-28T13:36:00"/>
    <n v="2"/>
    <x v="2"/>
    <x v="0"/>
    <x v="0"/>
    <x v="0"/>
    <x v="1"/>
    <x v="0"/>
  </r>
  <r>
    <s v="c20160461"/>
    <s v="Branch"/>
    <s v="COLLECTION_PAIDOFF"/>
    <n v="800"/>
    <n v="15"/>
    <d v="2016-09-12T00:00:00"/>
    <d v="2016-09-26T00:00:00"/>
    <d v="2016-09-28T15:34:00"/>
    <n v="2"/>
    <x v="19"/>
    <x v="2"/>
    <x v="0"/>
    <x v="0"/>
    <x v="1"/>
    <x v="1"/>
  </r>
  <r>
    <s v="c20160462"/>
    <s v="Branch"/>
    <s v="COLLECTION_PAIDOFF"/>
    <n v="1000"/>
    <n v="30"/>
    <d v="2016-09-12T00:00:00"/>
    <d v="2016-11-10T00:00:00"/>
    <d v="2016-11-17T11:55:00"/>
    <n v="7"/>
    <x v="19"/>
    <x v="1"/>
    <x v="0"/>
    <x v="0"/>
    <x v="1"/>
    <x v="1"/>
  </r>
  <r>
    <s v="c20160463"/>
    <s v="Branch"/>
    <s v="COLLECTION_PAIDOFF"/>
    <n v="1000"/>
    <n v="30"/>
    <d v="2016-09-12T00:00:00"/>
    <d v="2016-11-10T00:00:00"/>
    <d v="2016-11-15T18:51:00"/>
    <n v="5"/>
    <x v="11"/>
    <x v="0"/>
    <x v="0"/>
    <x v="0"/>
    <x v="1"/>
    <x v="0"/>
  </r>
  <r>
    <s v="c20160464"/>
    <s v="Branch"/>
    <s v="COLLECTION_PAIDOFF"/>
    <n v="1000"/>
    <n v="15"/>
    <d v="2016-09-12T00:00:00"/>
    <d v="2016-09-26T00:00:00"/>
    <d v="2016-09-30T10:23:00"/>
    <n v="4"/>
    <x v="1"/>
    <x v="2"/>
    <x v="0"/>
    <x v="0"/>
    <x v="1"/>
    <x v="1"/>
  </r>
  <r>
    <s v="c20160465"/>
    <s v="Branch"/>
    <s v="COLLECTION_PAIDOFF"/>
    <n v="1000"/>
    <n v="30"/>
    <d v="2016-09-12T00:00:00"/>
    <d v="2016-11-10T00:00:00"/>
    <d v="2016-11-11T17:17:00"/>
    <n v="1"/>
    <x v="28"/>
    <x v="1"/>
    <x v="1"/>
    <x v="0"/>
    <x v="1"/>
    <x v="1"/>
  </r>
  <r>
    <s v="c20160466"/>
    <s v="Branch"/>
    <s v="COLLECTION_PAIDOFF"/>
    <n v="1000"/>
    <n v="30"/>
    <d v="2016-09-12T00:00:00"/>
    <d v="2016-10-11T00:00:00"/>
    <d v="2016-10-12T12:54:00"/>
    <n v="1"/>
    <x v="29"/>
    <x v="1"/>
    <x v="1"/>
    <x v="0"/>
    <x v="1"/>
    <x v="3"/>
  </r>
  <r>
    <s v="c20160467"/>
    <s v="Branch"/>
    <s v="COLLECTION_PAIDOFF"/>
    <n v="1000"/>
    <n v="30"/>
    <d v="2016-09-12T00:00:00"/>
    <d v="2016-10-11T00:00:00"/>
    <d v="2016-10-15T09:48:00"/>
    <n v="4"/>
    <x v="11"/>
    <x v="1"/>
    <x v="0"/>
    <x v="0"/>
    <x v="1"/>
    <x v="0"/>
  </r>
  <r>
    <s v="c20160468"/>
    <s v="Branch"/>
    <s v="COLLECTION_PAIDOFF"/>
    <n v="1000"/>
    <n v="15"/>
    <d v="2016-09-12T00:00:00"/>
    <d v="2016-10-26T00:00:00"/>
    <d v="2016-10-27T11:14:00"/>
    <n v="1"/>
    <x v="8"/>
    <x v="1"/>
    <x v="0"/>
    <x v="0"/>
    <x v="1"/>
    <x v="1"/>
  </r>
  <r>
    <s v="c20160469"/>
    <s v="Branch"/>
    <s v="COLLECTION_PAIDOFF"/>
    <n v="1000"/>
    <n v="30"/>
    <d v="2016-09-12T00:00:00"/>
    <d v="2016-10-11T00:00:00"/>
    <d v="2016-10-15T14:14:00"/>
    <n v="4"/>
    <x v="19"/>
    <x v="1"/>
    <x v="0"/>
    <x v="0"/>
    <x v="1"/>
    <x v="1"/>
  </r>
  <r>
    <s v="c20160470"/>
    <s v="Branch"/>
    <s v="COLLECTION_PAIDOFF"/>
    <n v="1000"/>
    <n v="30"/>
    <d v="2016-09-12T00:00:00"/>
    <d v="2016-10-11T00:00:00"/>
    <d v="2016-12-02T09:45:00"/>
    <n v="52"/>
    <x v="11"/>
    <x v="1"/>
    <x v="0"/>
    <x v="1"/>
    <x v="1"/>
    <x v="0"/>
  </r>
  <r>
    <s v="c20160471"/>
    <s v="Branch"/>
    <s v="COLLECTION_PAIDOFF"/>
    <n v="1000"/>
    <n v="15"/>
    <d v="2016-09-12T00:00:00"/>
    <d v="2016-09-26T00:00:00"/>
    <d v="2016-09-28T15:02:00"/>
    <n v="2"/>
    <x v="14"/>
    <x v="1"/>
    <x v="0"/>
    <x v="1"/>
    <x v="1"/>
    <x v="0"/>
  </r>
  <r>
    <s v="c20160472"/>
    <s v="Branch"/>
    <s v="COLLECTION_PAIDOFF"/>
    <n v="1000"/>
    <n v="30"/>
    <d v="2016-09-12T00:00:00"/>
    <d v="2016-10-11T00:00:00"/>
    <d v="2016-11-04T14:46:00"/>
    <n v="24"/>
    <x v="3"/>
    <x v="2"/>
    <x v="0"/>
    <x v="1"/>
    <x v="1"/>
    <x v="0"/>
  </r>
  <r>
    <s v="c20160473"/>
    <s v="Branch"/>
    <s v="COLLECTION_PAIDOFF"/>
    <n v="800"/>
    <n v="15"/>
    <d v="2016-09-12T00:00:00"/>
    <d v="2016-09-26T00:00:00"/>
    <d v="2016-11-16T12:12:00"/>
    <n v="51"/>
    <x v="2"/>
    <x v="0"/>
    <x v="0"/>
    <x v="1"/>
    <x v="1"/>
    <x v="0"/>
  </r>
  <r>
    <s v="c20160474"/>
    <s v="Branch"/>
    <s v="COLLECTION_PAIDOFF"/>
    <n v="1000"/>
    <n v="30"/>
    <d v="2016-09-12T00:00:00"/>
    <d v="2016-10-11T00:00:00"/>
    <d v="2016-10-14T19:02:00"/>
    <n v="3"/>
    <x v="9"/>
    <x v="1"/>
    <x v="0"/>
    <x v="1"/>
    <x v="1"/>
    <x v="0"/>
  </r>
  <r>
    <s v="c20160475"/>
    <s v="Branch"/>
    <s v="COLLECTION_PAIDOFF"/>
    <n v="800"/>
    <n v="15"/>
    <d v="2016-09-12T00:00:00"/>
    <d v="2016-09-26T00:00:00"/>
    <d v="2016-09-28T11:34:00"/>
    <n v="2"/>
    <x v="11"/>
    <x v="1"/>
    <x v="1"/>
    <x v="1"/>
    <x v="1"/>
    <x v="0"/>
  </r>
  <r>
    <s v="c20160476"/>
    <s v="Branch"/>
    <s v="COLLECTION_PAIDOFF"/>
    <n v="1000"/>
    <n v="30"/>
    <d v="2016-09-12T00:00:00"/>
    <d v="2016-10-11T00:00:00"/>
    <d v="2016-11-09T18:12:00"/>
    <n v="29"/>
    <x v="16"/>
    <x v="0"/>
    <x v="1"/>
    <x v="1"/>
    <x v="1"/>
    <x v="0"/>
  </r>
  <r>
    <s v="c20160477"/>
    <s v="Branch"/>
    <s v="COLLECTION_PAIDOFF"/>
    <n v="800"/>
    <n v="15"/>
    <d v="2016-09-12T00:00:00"/>
    <d v="2016-10-26T00:00:00"/>
    <d v="2016-10-31T13:07:00"/>
    <n v="5"/>
    <x v="26"/>
    <x v="0"/>
    <x v="1"/>
    <x v="1"/>
    <x v="1"/>
    <x v="3"/>
  </r>
  <r>
    <s v="c20160478"/>
    <s v="Branch"/>
    <s v="COLLECTION_PAIDOFF"/>
    <n v="1000"/>
    <n v="30"/>
    <d v="2016-09-12T00:00:00"/>
    <d v="2016-10-11T00:00:00"/>
    <d v="2016-10-20T17:38:00"/>
    <n v="9"/>
    <x v="3"/>
    <x v="0"/>
    <x v="0"/>
    <x v="1"/>
    <x v="1"/>
    <x v="0"/>
  </r>
  <r>
    <s v="c20160479"/>
    <s v="Branch"/>
    <s v="COLLECTION_PAIDOFF"/>
    <n v="1000"/>
    <n v="15"/>
    <d v="2016-09-12T00:00:00"/>
    <d v="2016-10-11T00:00:00"/>
    <d v="2016-11-07T08:55:00"/>
    <n v="27"/>
    <x v="12"/>
    <x v="1"/>
    <x v="0"/>
    <x v="1"/>
    <x v="1"/>
    <x v="2"/>
  </r>
  <r>
    <s v="c20160480"/>
    <s v="Branch"/>
    <s v="COLLECTION_PAIDOFF"/>
    <n v="1000"/>
    <n v="30"/>
    <d v="2016-09-12T00:00:00"/>
    <d v="2016-10-11T00:00:00"/>
    <d v="2016-10-12T18:26:00"/>
    <n v="1"/>
    <x v="3"/>
    <x v="2"/>
    <x v="0"/>
    <x v="1"/>
    <x v="1"/>
    <x v="0"/>
  </r>
  <r>
    <s v="c20160481"/>
    <s v="Branch"/>
    <s v="COLLECTION_PAIDOFF"/>
    <n v="1000"/>
    <n v="15"/>
    <d v="2016-09-12T00:00:00"/>
    <d v="2016-09-26T00:00:00"/>
    <d v="2016-10-25T13:44:00"/>
    <n v="29"/>
    <x v="9"/>
    <x v="2"/>
    <x v="0"/>
    <x v="1"/>
    <x v="1"/>
    <x v="0"/>
  </r>
  <r>
    <s v="c20160482"/>
    <s v="Branch"/>
    <s v="COLLECTION_PAIDOFF"/>
    <n v="1000"/>
    <n v="15"/>
    <d v="2016-09-12T00:00:00"/>
    <d v="2016-09-26T00:00:00"/>
    <d v="2016-09-29T15:07:00"/>
    <n v="3"/>
    <x v="3"/>
    <x v="1"/>
    <x v="0"/>
    <x v="1"/>
    <x v="1"/>
    <x v="0"/>
  </r>
  <r>
    <s v="c20160483"/>
    <s v="Branch"/>
    <s v="COLLECTION_PAIDOFF"/>
    <n v="800"/>
    <n v="15"/>
    <d v="2016-09-12T00:00:00"/>
    <d v="2016-09-26T00:00:00"/>
    <d v="2016-09-27T11:40:00"/>
    <n v="1"/>
    <x v="27"/>
    <x v="0"/>
    <x v="0"/>
    <x v="1"/>
    <x v="1"/>
    <x v="3"/>
  </r>
  <r>
    <s v="c20160484"/>
    <s v="Branch"/>
    <s v="COLLECTION_PAIDOFF"/>
    <n v="1000"/>
    <n v="30"/>
    <d v="2016-09-12T00:00:00"/>
    <d v="2016-10-11T00:00:00"/>
    <d v="2016-10-18T19:08:00"/>
    <n v="7"/>
    <x v="9"/>
    <x v="0"/>
    <x v="0"/>
    <x v="1"/>
    <x v="1"/>
    <x v="0"/>
  </r>
  <r>
    <s v="c20160485"/>
    <s v="Branch"/>
    <s v="COLLECTION_PAIDOFF"/>
    <n v="1000"/>
    <n v="30"/>
    <d v="2016-09-12T00:00:00"/>
    <d v="2016-10-11T00:00:00"/>
    <d v="2016-10-15T09:23:00"/>
    <n v="4"/>
    <x v="11"/>
    <x v="0"/>
    <x v="0"/>
    <x v="1"/>
    <x v="1"/>
    <x v="0"/>
  </r>
  <r>
    <s v="c20160486"/>
    <s v="Branch"/>
    <s v="COLLECTION_PAIDOFF"/>
    <n v="1000"/>
    <n v="30"/>
    <d v="2016-09-12T00:00:00"/>
    <d v="2016-10-11T00:00:00"/>
    <d v="2016-10-14T10:07:00"/>
    <n v="3"/>
    <x v="19"/>
    <x v="1"/>
    <x v="0"/>
    <x v="1"/>
    <x v="1"/>
    <x v="1"/>
  </r>
  <r>
    <s v="c20160487"/>
    <s v="Branch"/>
    <s v="COLLECTION_PAIDOFF"/>
    <n v="800"/>
    <n v="15"/>
    <d v="2016-09-12T00:00:00"/>
    <d v="2016-09-26T00:00:00"/>
    <d v="2016-11-21T11:36:00"/>
    <n v="56"/>
    <x v="26"/>
    <x v="1"/>
    <x v="0"/>
    <x v="1"/>
    <x v="1"/>
    <x v="3"/>
  </r>
  <r>
    <s v="c20160488"/>
    <s v="Branch"/>
    <s v="COLLECTION_PAIDOFF"/>
    <n v="1000"/>
    <n v="30"/>
    <d v="2016-09-12T00:00:00"/>
    <d v="2016-10-11T00:00:00"/>
    <d v="2016-10-13T12:02:00"/>
    <n v="2"/>
    <x v="16"/>
    <x v="2"/>
    <x v="0"/>
    <x v="1"/>
    <x v="1"/>
    <x v="0"/>
  </r>
  <r>
    <s v="c20160489"/>
    <s v="Branch"/>
    <s v="COLLECTION_PAIDOFF"/>
    <n v="1000"/>
    <n v="15"/>
    <d v="2016-09-12T00:00:00"/>
    <d v="2016-09-26T00:00:00"/>
    <d v="2016-10-09T19:30:00"/>
    <n v="13"/>
    <x v="23"/>
    <x v="0"/>
    <x v="0"/>
    <x v="1"/>
    <x v="1"/>
    <x v="1"/>
  </r>
  <r>
    <s v="c20160490"/>
    <s v="Branch"/>
    <s v="COLLECTION_PAIDOFF"/>
    <n v="1000"/>
    <n v="30"/>
    <d v="2016-09-12T00:00:00"/>
    <d v="2016-10-11T00:00:00"/>
    <d v="2016-10-12T18:04:00"/>
    <n v="1"/>
    <x v="24"/>
    <x v="0"/>
    <x v="0"/>
    <x v="1"/>
    <x v="1"/>
    <x v="1"/>
  </r>
  <r>
    <s v="c20160491"/>
    <s v="Branch"/>
    <s v="COLLECTION_PAIDOFF"/>
    <n v="1000"/>
    <n v="30"/>
    <d v="2016-09-12T00:00:00"/>
    <d v="2016-10-11T00:00:00"/>
    <d v="2016-10-17T10:53:00"/>
    <n v="6"/>
    <x v="19"/>
    <x v="1"/>
    <x v="0"/>
    <x v="1"/>
    <x v="1"/>
    <x v="1"/>
  </r>
  <r>
    <s v="c20160492"/>
    <s v="Branch"/>
    <s v="COLLECTION_PAIDOFF"/>
    <n v="1000"/>
    <n v="30"/>
    <d v="2016-09-12T00:00:00"/>
    <d v="2016-10-11T00:00:00"/>
    <d v="2016-11-09T13:41:00"/>
    <n v="29"/>
    <x v="3"/>
    <x v="0"/>
    <x v="0"/>
    <x v="1"/>
    <x v="1"/>
    <x v="0"/>
  </r>
  <r>
    <s v="c20160493"/>
    <s v="Branch"/>
    <s v="COLLECTION_PAIDOFF"/>
    <n v="1000"/>
    <n v="30"/>
    <d v="2016-09-12T00:00:00"/>
    <d v="2016-10-11T00:00:00"/>
    <d v="2016-10-25T17:44:00"/>
    <n v="14"/>
    <x v="3"/>
    <x v="2"/>
    <x v="0"/>
    <x v="1"/>
    <x v="1"/>
    <x v="0"/>
  </r>
  <r>
    <s v="c20160494"/>
    <s v="Branch"/>
    <s v="COLLECTION_PAIDOFF"/>
    <n v="1000"/>
    <n v="15"/>
    <d v="2016-09-12T00:00:00"/>
    <d v="2016-09-26T00:00:00"/>
    <d v="2016-09-29T12:45:00"/>
    <n v="3"/>
    <x v="0"/>
    <x v="0"/>
    <x v="0"/>
    <x v="1"/>
    <x v="1"/>
    <x v="0"/>
  </r>
  <r>
    <s v="c20160495"/>
    <s v="Branch"/>
    <s v="COLLECTION_PAIDOFF"/>
    <n v="1000"/>
    <n v="30"/>
    <d v="2016-09-12T00:00:00"/>
    <d v="2016-10-11T00:00:00"/>
    <d v="2016-10-13T14:45:00"/>
    <n v="2"/>
    <x v="9"/>
    <x v="1"/>
    <x v="0"/>
    <x v="1"/>
    <x v="1"/>
    <x v="0"/>
  </r>
  <r>
    <s v="c20160496"/>
    <s v="Branch"/>
    <s v="COLLECTION_PAIDOFF"/>
    <n v="1000"/>
    <n v="30"/>
    <d v="2016-09-12T00:00:00"/>
    <d v="2016-10-11T00:00:00"/>
    <d v="2016-10-14T19:08:00"/>
    <n v="3"/>
    <x v="6"/>
    <x v="1"/>
    <x v="0"/>
    <x v="1"/>
    <x v="1"/>
    <x v="0"/>
  </r>
  <r>
    <s v="c20160497"/>
    <s v="Branch"/>
    <s v="COLLECTION_PAIDOFF"/>
    <n v="1000"/>
    <n v="15"/>
    <d v="2016-09-12T00:00:00"/>
    <d v="2016-09-26T00:00:00"/>
    <d v="2016-10-10T20:02:00"/>
    <n v="14"/>
    <x v="11"/>
    <x v="1"/>
    <x v="0"/>
    <x v="1"/>
    <x v="1"/>
    <x v="0"/>
  </r>
  <r>
    <s v="c20160498"/>
    <s v="Branch"/>
    <s v="COLLECTION_PAIDOFF"/>
    <n v="800"/>
    <n v="15"/>
    <d v="2016-09-12T00:00:00"/>
    <d v="2016-09-26T00:00:00"/>
    <d v="2016-09-29T11:49:00"/>
    <n v="3"/>
    <x v="9"/>
    <x v="0"/>
    <x v="0"/>
    <x v="1"/>
    <x v="1"/>
    <x v="0"/>
  </r>
  <r>
    <s v="c20160499"/>
    <s v="Branch"/>
    <s v="COLLECTION_PAIDOFF"/>
    <n v="1000"/>
    <n v="30"/>
    <d v="2016-09-12T00:00:00"/>
    <d v="2016-11-10T00:00:00"/>
    <d v="2016-11-11T22:40:00"/>
    <n v="1"/>
    <x v="19"/>
    <x v="0"/>
    <x v="1"/>
    <x v="1"/>
    <x v="1"/>
    <x v="1"/>
  </r>
  <r>
    <s v="c20160500"/>
    <s v="Branch"/>
    <s v="COLLECTION_PAIDOFF"/>
    <n v="1000"/>
    <n v="30"/>
    <d v="2016-09-12T00:00:00"/>
    <d v="2016-10-11T00:00:00"/>
    <d v="2016-10-19T11:58:00"/>
    <n v="8"/>
    <x v="6"/>
    <x v="1"/>
    <x v="0"/>
    <x v="1"/>
    <x v="1"/>
    <x v="0"/>
  </r>
  <r>
    <s v="c20160501"/>
    <s v="Branch"/>
    <s v="PAIDOFF"/>
    <n v="1000"/>
    <n v="30"/>
    <d v="2016-09-08T00:00:00"/>
    <d v="2016-10-07T00:00:00"/>
    <d v="2016-09-14T19:31:00"/>
    <n v="0"/>
    <x v="23"/>
    <x v="1"/>
    <x v="0"/>
    <x v="1"/>
    <x v="2"/>
    <x v="1"/>
  </r>
  <r>
    <s v="c20160502"/>
    <s v="Branch"/>
    <s v="PAIDOFF"/>
    <n v="1000"/>
    <n v="30"/>
    <d v="2016-09-08T00:00:00"/>
    <d v="2016-10-07T00:00:00"/>
    <d v="2016-10-07T09:00:00"/>
    <n v="0"/>
    <x v="22"/>
    <x v="2"/>
    <x v="1"/>
    <x v="1"/>
    <x v="2"/>
    <x v="3"/>
  </r>
  <r>
    <s v="c20160503"/>
    <s v="Branch"/>
    <s v="PAIDOFF"/>
    <n v="1000"/>
    <n v="30"/>
    <d v="2016-09-08T00:00:00"/>
    <d v="2016-10-07T00:00:00"/>
    <d v="2016-09-25T16:58:00"/>
    <n v="0"/>
    <x v="2"/>
    <x v="2"/>
    <x v="1"/>
    <x v="1"/>
    <x v="2"/>
    <x v="0"/>
  </r>
  <r>
    <s v="c20160504"/>
    <s v="Branch"/>
    <s v="PAIDOFF"/>
    <n v="1000"/>
    <n v="15"/>
    <d v="2016-09-08T00:00:00"/>
    <d v="2016-09-22T00:00:00"/>
    <d v="2016-09-22T20:00:00"/>
    <n v="0"/>
    <x v="3"/>
    <x v="0"/>
    <x v="0"/>
    <x v="1"/>
    <x v="2"/>
    <x v="0"/>
  </r>
  <r>
    <s v="c20160505"/>
    <s v="Branch"/>
    <s v="PAIDOFF"/>
    <n v="1000"/>
    <n v="30"/>
    <d v="2016-09-09T00:00:00"/>
    <d v="2016-10-08T00:00:00"/>
    <d v="2016-09-23T21:36:00"/>
    <n v="0"/>
    <x v="6"/>
    <x v="0"/>
    <x v="1"/>
    <x v="1"/>
    <x v="2"/>
    <x v="0"/>
  </r>
  <r>
    <s v="c20160506"/>
    <s v="Branch"/>
    <s v="PAIDOFF"/>
    <n v="300"/>
    <n v="7"/>
    <d v="2016-09-09T00:00:00"/>
    <d v="2016-09-15T00:00:00"/>
    <d v="2016-09-09T13:45:00"/>
    <n v="0"/>
    <x v="16"/>
    <x v="3"/>
    <x v="0"/>
    <x v="1"/>
    <x v="2"/>
    <x v="0"/>
  </r>
  <r>
    <s v="c20160507"/>
    <s v="Branch"/>
    <s v="PAIDOFF"/>
    <n v="1000"/>
    <n v="30"/>
    <d v="2016-09-09T00:00:00"/>
    <d v="2016-10-08T00:00:00"/>
    <d v="2016-10-07T23:07:00"/>
    <n v="0"/>
    <x v="0"/>
    <x v="0"/>
    <x v="0"/>
    <x v="1"/>
    <x v="2"/>
    <x v="0"/>
  </r>
  <r>
    <s v="c20160508"/>
    <s v="Branch"/>
    <s v="PAIDOFF"/>
    <n v="1000"/>
    <n v="30"/>
    <d v="2016-09-09T00:00:00"/>
    <d v="2016-10-08T00:00:00"/>
    <d v="2016-10-05T20:33:00"/>
    <n v="0"/>
    <x v="24"/>
    <x v="0"/>
    <x v="0"/>
    <x v="1"/>
    <x v="2"/>
    <x v="1"/>
  </r>
  <r>
    <s v="c20160509"/>
    <s v="Branch"/>
    <s v="PAIDOFF"/>
    <n v="1000"/>
    <n v="30"/>
    <d v="2016-09-09T00:00:00"/>
    <d v="2016-10-08T00:00:00"/>
    <d v="2016-10-08T16:00:00"/>
    <n v="0"/>
    <x v="6"/>
    <x v="0"/>
    <x v="0"/>
    <x v="1"/>
    <x v="2"/>
    <x v="0"/>
  </r>
  <r>
    <s v="c20160510"/>
    <s v="Branch"/>
    <s v="PAIDOFF"/>
    <n v="800"/>
    <n v="15"/>
    <d v="2016-09-10T00:00:00"/>
    <d v="2016-09-24T00:00:00"/>
    <d v="2016-09-24T13:00:00"/>
    <n v="0"/>
    <x v="11"/>
    <x v="0"/>
    <x v="0"/>
    <x v="1"/>
    <x v="2"/>
    <x v="0"/>
  </r>
  <r>
    <s v="c20160511"/>
    <s v="Branch"/>
    <s v="PAIDOFF"/>
    <n v="300"/>
    <n v="7"/>
    <d v="2016-09-10T00:00:00"/>
    <d v="2016-09-16T00:00:00"/>
    <d v="2016-09-11T19:11:00"/>
    <n v="0"/>
    <x v="0"/>
    <x v="0"/>
    <x v="0"/>
    <x v="1"/>
    <x v="2"/>
    <x v="0"/>
  </r>
  <r>
    <s v="c20160512"/>
    <s v="Branch"/>
    <s v="PAIDOFF"/>
    <n v="1000"/>
    <n v="15"/>
    <d v="2016-09-10T00:00:00"/>
    <d v="2016-10-09T00:00:00"/>
    <d v="2016-10-09T16:00:00"/>
    <n v="0"/>
    <x v="21"/>
    <x v="1"/>
    <x v="0"/>
    <x v="1"/>
    <x v="2"/>
    <x v="1"/>
  </r>
  <r>
    <s v="c20160513"/>
    <s v="Branch"/>
    <s v="PAIDOFF"/>
    <n v="1000"/>
    <n v="30"/>
    <d v="2016-09-10T00:00:00"/>
    <d v="2016-10-09T00:00:00"/>
    <d v="2016-10-07T23:32:00"/>
    <n v="0"/>
    <x v="11"/>
    <x v="0"/>
    <x v="0"/>
    <x v="1"/>
    <x v="2"/>
    <x v="0"/>
  </r>
  <r>
    <s v="c20160514"/>
    <s v="Branch"/>
    <s v="PAIDOFF"/>
    <n v="900"/>
    <n v="7"/>
    <d v="2016-09-10T00:00:00"/>
    <d v="2016-09-16T00:00:00"/>
    <d v="2016-09-13T21:57:00"/>
    <n v="0"/>
    <x v="11"/>
    <x v="0"/>
    <x v="1"/>
    <x v="1"/>
    <x v="2"/>
    <x v="0"/>
  </r>
  <r>
    <s v="c20160515"/>
    <s v="Branch"/>
    <s v="PAIDOFF"/>
    <n v="1000"/>
    <n v="7"/>
    <d v="2016-09-10T00:00:00"/>
    <d v="2016-09-16T00:00:00"/>
    <d v="2016-09-15T14:27:00"/>
    <n v="0"/>
    <x v="3"/>
    <x v="1"/>
    <x v="0"/>
    <x v="1"/>
    <x v="2"/>
    <x v="0"/>
  </r>
  <r>
    <s v="c20160516"/>
    <s v="Branch"/>
    <s v="PAIDOFF"/>
    <n v="800"/>
    <n v="15"/>
    <d v="2016-09-10T00:00:00"/>
    <d v="2016-09-24T00:00:00"/>
    <d v="2016-09-24T16:00:00"/>
    <n v="0"/>
    <x v="11"/>
    <x v="0"/>
    <x v="0"/>
    <x v="1"/>
    <x v="2"/>
    <x v="0"/>
  </r>
  <r>
    <s v="c20160517"/>
    <s v="Branch"/>
    <s v="PAIDOFF"/>
    <n v="1000"/>
    <n v="30"/>
    <d v="2016-09-10T00:00:00"/>
    <d v="2016-10-09T00:00:00"/>
    <d v="2016-09-27T14:21:00"/>
    <n v="0"/>
    <x v="7"/>
    <x v="1"/>
    <x v="0"/>
    <x v="1"/>
    <x v="2"/>
    <x v="1"/>
  </r>
  <r>
    <s v="c20160518"/>
    <s v="Branch"/>
    <s v="PAIDOFF"/>
    <n v="1000"/>
    <n v="15"/>
    <d v="2016-09-10T00:00:00"/>
    <d v="2016-09-24T00:00:00"/>
    <d v="2016-09-23T18:49:00"/>
    <n v="0"/>
    <x v="14"/>
    <x v="1"/>
    <x v="0"/>
    <x v="1"/>
    <x v="2"/>
    <x v="0"/>
  </r>
  <r>
    <s v="c20160519"/>
    <s v="Branch"/>
    <s v="PAIDOFF"/>
    <n v="1000"/>
    <n v="30"/>
    <d v="2016-09-10T00:00:00"/>
    <d v="2016-10-09T00:00:00"/>
    <d v="2016-10-05T22:05:00"/>
    <n v="0"/>
    <x v="14"/>
    <x v="1"/>
    <x v="0"/>
    <x v="1"/>
    <x v="2"/>
    <x v="0"/>
  </r>
  <r>
    <s v="c20160520"/>
    <s v="Branch"/>
    <s v="PAIDOFF"/>
    <n v="800"/>
    <n v="30"/>
    <d v="2016-09-10T00:00:00"/>
    <d v="2016-10-09T00:00:00"/>
    <d v="2016-09-23T07:42:00"/>
    <n v="0"/>
    <x v="11"/>
    <x v="0"/>
    <x v="0"/>
    <x v="1"/>
    <x v="2"/>
    <x v="0"/>
  </r>
  <r>
    <s v="c20160521"/>
    <s v="Branch"/>
    <s v="PAIDOFF"/>
    <n v="1000"/>
    <n v="30"/>
    <d v="2016-09-10T00:00:00"/>
    <d v="2016-10-09T00:00:00"/>
    <d v="2016-10-09T09:00:00"/>
    <n v="0"/>
    <x v="11"/>
    <x v="0"/>
    <x v="0"/>
    <x v="1"/>
    <x v="2"/>
    <x v="0"/>
  </r>
  <r>
    <s v="c20160522"/>
    <s v="Branch"/>
    <s v="PAIDOFF"/>
    <n v="1000"/>
    <n v="30"/>
    <d v="2016-09-10T00:00:00"/>
    <d v="2016-10-09T00:00:00"/>
    <d v="2016-10-08T17:09:00"/>
    <n v="0"/>
    <x v="30"/>
    <x v="1"/>
    <x v="1"/>
    <x v="1"/>
    <x v="2"/>
    <x v="1"/>
  </r>
  <r>
    <s v="c20160523"/>
    <s v="Branch"/>
    <s v="PAIDOFF"/>
    <n v="1000"/>
    <n v="30"/>
    <d v="2016-09-10T00:00:00"/>
    <d v="2016-10-09T00:00:00"/>
    <d v="2016-10-09T23:00:00"/>
    <n v="0"/>
    <x v="13"/>
    <x v="1"/>
    <x v="0"/>
    <x v="1"/>
    <x v="2"/>
    <x v="2"/>
  </r>
  <r>
    <s v="c20160524"/>
    <s v="Branch"/>
    <s v="PAIDOFF"/>
    <n v="1000"/>
    <n v="15"/>
    <d v="2016-09-10T00:00:00"/>
    <d v="2016-09-24T00:00:00"/>
    <d v="2016-09-24T13:00:00"/>
    <n v="0"/>
    <x v="11"/>
    <x v="0"/>
    <x v="0"/>
    <x v="1"/>
    <x v="2"/>
    <x v="0"/>
  </r>
  <r>
    <s v="c20160525"/>
    <s v="Branch"/>
    <s v="PAIDOFF"/>
    <n v="1000"/>
    <n v="30"/>
    <d v="2016-09-10T00:00:00"/>
    <d v="2016-10-09T00:00:00"/>
    <d v="2016-10-03T12:50:00"/>
    <n v="0"/>
    <x v="11"/>
    <x v="0"/>
    <x v="0"/>
    <x v="1"/>
    <x v="2"/>
    <x v="0"/>
  </r>
  <r>
    <s v="c20160526"/>
    <s v="Branch"/>
    <s v="PAIDOFF"/>
    <n v="1000"/>
    <n v="30"/>
    <d v="2016-09-10T00:00:00"/>
    <d v="2016-10-09T00:00:00"/>
    <d v="2016-09-29T12:18:00"/>
    <n v="0"/>
    <x v="0"/>
    <x v="1"/>
    <x v="0"/>
    <x v="1"/>
    <x v="2"/>
    <x v="0"/>
  </r>
  <r>
    <s v="c20160527"/>
    <s v="Branch"/>
    <s v="PAIDOFF"/>
    <n v="800"/>
    <n v="15"/>
    <d v="2016-09-10T00:00:00"/>
    <d v="2016-09-24T00:00:00"/>
    <d v="2016-09-21T20:16:00"/>
    <n v="0"/>
    <x v="21"/>
    <x v="2"/>
    <x v="0"/>
    <x v="1"/>
    <x v="2"/>
    <x v="1"/>
  </r>
  <r>
    <s v="c20160528"/>
    <s v="Branch"/>
    <s v="PAIDOFF"/>
    <n v="1000"/>
    <n v="15"/>
    <d v="2016-09-10T00:00:00"/>
    <d v="2016-09-24T00:00:00"/>
    <d v="2016-09-23T08:21:00"/>
    <n v="0"/>
    <x v="15"/>
    <x v="2"/>
    <x v="0"/>
    <x v="1"/>
    <x v="2"/>
    <x v="0"/>
  </r>
  <r>
    <s v="c20160529"/>
    <s v="Branch"/>
    <s v="PAIDOFF"/>
    <n v="1000"/>
    <n v="30"/>
    <d v="2016-09-11T00:00:00"/>
    <d v="2016-10-10T00:00:00"/>
    <d v="2016-09-22T19:17:00"/>
    <n v="0"/>
    <x v="5"/>
    <x v="0"/>
    <x v="0"/>
    <x v="1"/>
    <x v="2"/>
    <x v="0"/>
  </r>
  <r>
    <s v="c20160530"/>
    <s v="Branch"/>
    <s v="PAIDOFF"/>
    <n v="1000"/>
    <n v="30"/>
    <d v="2016-09-11T00:00:00"/>
    <d v="2016-10-10T00:00:00"/>
    <d v="2016-10-09T17:33:00"/>
    <n v="0"/>
    <x v="2"/>
    <x v="0"/>
    <x v="0"/>
    <x v="1"/>
    <x v="2"/>
    <x v="0"/>
  </r>
  <r>
    <s v="c20160531"/>
    <s v="Branch"/>
    <s v="PAIDOFF"/>
    <n v="800"/>
    <n v="15"/>
    <d v="2016-09-11T00:00:00"/>
    <d v="2016-09-25T00:00:00"/>
    <d v="2016-09-24T14:41:00"/>
    <n v="0"/>
    <x v="2"/>
    <x v="1"/>
    <x v="0"/>
    <x v="1"/>
    <x v="2"/>
    <x v="0"/>
  </r>
  <r>
    <s v="c20160532"/>
    <s v="Branch"/>
    <s v="PAIDOFF"/>
    <n v="1000"/>
    <n v="30"/>
    <d v="2016-09-11T00:00:00"/>
    <d v="2016-10-10T00:00:00"/>
    <d v="2016-10-07T21:48:00"/>
    <n v="0"/>
    <x v="1"/>
    <x v="0"/>
    <x v="0"/>
    <x v="1"/>
    <x v="2"/>
    <x v="1"/>
  </r>
  <r>
    <s v="c20160533"/>
    <s v="Branch"/>
    <s v="PAIDOFF"/>
    <n v="1000"/>
    <n v="30"/>
    <d v="2016-09-11T00:00:00"/>
    <d v="2016-10-10T00:00:00"/>
    <d v="2016-10-09T17:44:00"/>
    <n v="0"/>
    <x v="3"/>
    <x v="0"/>
    <x v="0"/>
    <x v="1"/>
    <x v="2"/>
    <x v="0"/>
  </r>
  <r>
    <s v="c20160534"/>
    <s v="Branch"/>
    <s v="PAIDOFF"/>
    <n v="1000"/>
    <n v="30"/>
    <d v="2016-09-11T00:00:00"/>
    <d v="2016-10-10T00:00:00"/>
    <d v="2016-10-09T07:24:00"/>
    <n v="0"/>
    <x v="1"/>
    <x v="0"/>
    <x v="0"/>
    <x v="1"/>
    <x v="2"/>
    <x v="1"/>
  </r>
  <r>
    <s v="c20160535"/>
    <s v="Branch"/>
    <s v="PAIDOFF"/>
    <n v="800"/>
    <n v="15"/>
    <d v="2016-09-11T00:00:00"/>
    <d v="2016-09-25T00:00:00"/>
    <d v="2016-09-25T21:49:00"/>
    <n v="0"/>
    <x v="2"/>
    <x v="0"/>
    <x v="0"/>
    <x v="1"/>
    <x v="2"/>
    <x v="0"/>
  </r>
  <r>
    <s v="c20160536"/>
    <s v="Branch"/>
    <s v="PAIDOFF"/>
    <n v="800"/>
    <n v="15"/>
    <d v="2016-09-11T00:00:00"/>
    <d v="2016-09-25T00:00:00"/>
    <d v="2016-09-25T09:00:00"/>
    <n v="0"/>
    <x v="0"/>
    <x v="2"/>
    <x v="0"/>
    <x v="1"/>
    <x v="2"/>
    <x v="0"/>
  </r>
  <r>
    <s v="c20160537"/>
    <s v="Branch"/>
    <s v="PAIDOFF"/>
    <n v="1000"/>
    <n v="30"/>
    <d v="2016-09-11T00:00:00"/>
    <d v="2016-10-10T00:00:00"/>
    <d v="2016-10-10T16:00:00"/>
    <n v="0"/>
    <x v="3"/>
    <x v="1"/>
    <x v="0"/>
    <x v="1"/>
    <x v="2"/>
    <x v="0"/>
  </r>
  <r>
    <s v="c20160538"/>
    <s v="Branch"/>
    <s v="PAIDOFF"/>
    <n v="700"/>
    <n v="15"/>
    <d v="2016-09-11T00:00:00"/>
    <d v="2016-09-25T00:00:00"/>
    <d v="2016-09-25T13:00:00"/>
    <n v="0"/>
    <x v="2"/>
    <x v="1"/>
    <x v="0"/>
    <x v="1"/>
    <x v="2"/>
    <x v="0"/>
  </r>
  <r>
    <s v="c20160539"/>
    <s v="Branch"/>
    <s v="PAIDOFF"/>
    <n v="1000"/>
    <n v="15"/>
    <d v="2016-09-11T00:00:00"/>
    <d v="2016-09-25T00:00:00"/>
    <d v="2016-09-25T09:00:00"/>
    <n v="0"/>
    <x v="4"/>
    <x v="0"/>
    <x v="0"/>
    <x v="1"/>
    <x v="2"/>
    <x v="2"/>
  </r>
  <r>
    <s v="c20160540"/>
    <s v="Branch"/>
    <s v="PAIDOFF"/>
    <n v="1000"/>
    <n v="30"/>
    <d v="2016-09-11T00:00:00"/>
    <d v="2016-10-10T00:00:00"/>
    <d v="2016-10-10T11:33:00"/>
    <n v="0"/>
    <x v="18"/>
    <x v="2"/>
    <x v="0"/>
    <x v="1"/>
    <x v="2"/>
    <x v="2"/>
  </r>
  <r>
    <s v="c20160541"/>
    <s v="Branch"/>
    <s v="PAIDOFF"/>
    <n v="1000"/>
    <n v="15"/>
    <d v="2016-09-11T00:00:00"/>
    <d v="2016-09-25T00:00:00"/>
    <d v="2016-09-25T09:00:00"/>
    <n v="0"/>
    <x v="14"/>
    <x v="0"/>
    <x v="1"/>
    <x v="1"/>
    <x v="2"/>
    <x v="0"/>
  </r>
  <r>
    <s v="c20160542"/>
    <s v="Branch"/>
    <s v="PAIDOFF"/>
    <n v="800"/>
    <n v="15"/>
    <d v="2016-09-11T00:00:00"/>
    <d v="2016-09-25T00:00:00"/>
    <d v="2016-09-25T14:36:00"/>
    <n v="0"/>
    <x v="9"/>
    <x v="0"/>
    <x v="0"/>
    <x v="1"/>
    <x v="2"/>
    <x v="0"/>
  </r>
  <r>
    <s v="c20160543"/>
    <s v="Branch"/>
    <s v="PAIDOFF"/>
    <n v="1000"/>
    <n v="7"/>
    <d v="2016-09-11T00:00:00"/>
    <d v="2016-09-24T00:00:00"/>
    <d v="2016-09-24T09:00:00"/>
    <n v="0"/>
    <x v="5"/>
    <x v="2"/>
    <x v="0"/>
    <x v="1"/>
    <x v="2"/>
    <x v="0"/>
  </r>
  <r>
    <s v="c20160544"/>
    <s v="Branch"/>
    <s v="PAIDOFF"/>
    <n v="1000"/>
    <n v="15"/>
    <d v="2016-09-11T00:00:00"/>
    <d v="2016-09-25T00:00:00"/>
    <d v="2016-09-20T15:00:00"/>
    <n v="0"/>
    <x v="9"/>
    <x v="0"/>
    <x v="0"/>
    <x v="1"/>
    <x v="2"/>
    <x v="0"/>
  </r>
  <r>
    <s v="c20160545"/>
    <s v="Branch"/>
    <s v="PAIDOFF"/>
    <n v="1000"/>
    <n v="15"/>
    <d v="2016-09-11T00:00:00"/>
    <d v="2016-09-25T00:00:00"/>
    <d v="2016-09-21T22:29:00"/>
    <n v="0"/>
    <x v="4"/>
    <x v="2"/>
    <x v="1"/>
    <x v="1"/>
    <x v="2"/>
    <x v="2"/>
  </r>
  <r>
    <s v="c20160546"/>
    <s v="Branch"/>
    <s v="PAIDOFF"/>
    <n v="800"/>
    <n v="7"/>
    <d v="2016-09-11T00:00:00"/>
    <d v="2016-09-17T00:00:00"/>
    <d v="2016-09-12T22:17:00"/>
    <n v="0"/>
    <x v="16"/>
    <x v="1"/>
    <x v="0"/>
    <x v="1"/>
    <x v="2"/>
    <x v="0"/>
  </r>
  <r>
    <s v="c20160547"/>
    <s v="Branch"/>
    <s v="PAIDOFF"/>
    <n v="1000"/>
    <n v="30"/>
    <d v="2016-09-11T00:00:00"/>
    <d v="2016-10-10T00:00:00"/>
    <d v="2016-10-08T14:14:00"/>
    <n v="0"/>
    <x v="12"/>
    <x v="1"/>
    <x v="0"/>
    <x v="1"/>
    <x v="2"/>
    <x v="2"/>
  </r>
  <r>
    <s v="c20160548"/>
    <s v="Branch"/>
    <s v="PAIDOFF"/>
    <n v="1000"/>
    <n v="30"/>
    <d v="2016-09-11T00:00:00"/>
    <d v="2016-10-10T00:00:00"/>
    <d v="2016-10-09T08:53:00"/>
    <n v="0"/>
    <x v="14"/>
    <x v="0"/>
    <x v="0"/>
    <x v="1"/>
    <x v="2"/>
    <x v="0"/>
  </r>
  <r>
    <s v="c20160549"/>
    <s v="Branch"/>
    <s v="PAIDOFF"/>
    <n v="1000"/>
    <n v="30"/>
    <d v="2016-09-11T00:00:00"/>
    <d v="2016-10-10T00:00:00"/>
    <d v="2016-10-10T09:00:00"/>
    <n v="0"/>
    <x v="14"/>
    <x v="2"/>
    <x v="0"/>
    <x v="1"/>
    <x v="2"/>
    <x v="0"/>
  </r>
  <r>
    <s v="c20160550"/>
    <s v="Branch"/>
    <s v="PAIDOFF"/>
    <n v="800"/>
    <n v="15"/>
    <d v="2016-09-11T00:00:00"/>
    <d v="2016-09-25T00:00:00"/>
    <d v="2016-09-25T19:21:00"/>
    <n v="0"/>
    <x v="22"/>
    <x v="1"/>
    <x v="0"/>
    <x v="1"/>
    <x v="2"/>
    <x v="3"/>
  </r>
  <r>
    <s v="c20160551"/>
    <s v="Branch"/>
    <s v="PAIDOFF"/>
    <n v="800"/>
    <n v="15"/>
    <d v="2016-09-11T00:00:00"/>
    <d v="2016-09-25T00:00:00"/>
    <d v="2016-09-25T13:00:00"/>
    <n v="0"/>
    <x v="3"/>
    <x v="0"/>
    <x v="1"/>
    <x v="1"/>
    <x v="2"/>
    <x v="0"/>
  </r>
  <r>
    <s v="c20160552"/>
    <s v="Branch"/>
    <s v="PAIDOFF"/>
    <n v="1000"/>
    <n v="30"/>
    <d v="2016-09-11T00:00:00"/>
    <d v="2016-10-10T00:00:00"/>
    <d v="2016-10-10T09:00:00"/>
    <n v="0"/>
    <x v="16"/>
    <x v="2"/>
    <x v="1"/>
    <x v="1"/>
    <x v="2"/>
    <x v="0"/>
  </r>
  <r>
    <s v="c20160553"/>
    <s v="Branch"/>
    <s v="PAIDOFF"/>
    <n v="800"/>
    <n v="15"/>
    <d v="2016-09-11T00:00:00"/>
    <d v="2016-09-25T00:00:00"/>
    <d v="2016-09-13T04:34:00"/>
    <n v="0"/>
    <x v="16"/>
    <x v="2"/>
    <x v="1"/>
    <x v="1"/>
    <x v="2"/>
    <x v="0"/>
  </r>
  <r>
    <s v="c20160554"/>
    <s v="Branch"/>
    <s v="PAIDOFF"/>
    <n v="1000"/>
    <n v="30"/>
    <d v="2016-09-11T00:00:00"/>
    <d v="2016-10-10T00:00:00"/>
    <d v="2016-10-10T09:00:00"/>
    <n v="0"/>
    <x v="15"/>
    <x v="1"/>
    <x v="0"/>
    <x v="1"/>
    <x v="2"/>
    <x v="0"/>
  </r>
  <r>
    <s v="c20160555"/>
    <s v="Branch"/>
    <s v="PAIDOFF"/>
    <n v="1000"/>
    <n v="30"/>
    <d v="2016-09-11T00:00:00"/>
    <d v="2016-10-10T00:00:00"/>
    <d v="2016-10-10T16:00:00"/>
    <n v="0"/>
    <x v="18"/>
    <x v="1"/>
    <x v="0"/>
    <x v="1"/>
    <x v="2"/>
    <x v="2"/>
  </r>
  <r>
    <s v="c20160556"/>
    <s v="Branch"/>
    <s v="PAIDOFF"/>
    <n v="1000"/>
    <n v="15"/>
    <d v="2016-09-11T00:00:00"/>
    <d v="2016-09-25T00:00:00"/>
    <d v="2016-09-25T16:00:00"/>
    <n v="0"/>
    <x v="13"/>
    <x v="0"/>
    <x v="0"/>
    <x v="1"/>
    <x v="2"/>
    <x v="2"/>
  </r>
  <r>
    <s v="c20160557"/>
    <s v="Branch"/>
    <s v="PAIDOFF"/>
    <n v="1000"/>
    <n v="30"/>
    <d v="2016-09-11T00:00:00"/>
    <d v="2016-10-10T00:00:00"/>
    <d v="2016-10-10T09:00:00"/>
    <n v="0"/>
    <x v="3"/>
    <x v="1"/>
    <x v="0"/>
    <x v="1"/>
    <x v="2"/>
    <x v="0"/>
  </r>
  <r>
    <s v="c20160558"/>
    <s v="Branch"/>
    <s v="PAIDOFF"/>
    <n v="1000"/>
    <n v="30"/>
    <d v="2016-09-11T00:00:00"/>
    <d v="2016-10-10T00:00:00"/>
    <d v="2016-10-07T02:33:00"/>
    <n v="0"/>
    <x v="11"/>
    <x v="2"/>
    <x v="0"/>
    <x v="1"/>
    <x v="2"/>
    <x v="0"/>
  </r>
  <r>
    <s v="c20160559"/>
    <s v="Branch"/>
    <s v="PAIDOFF"/>
    <n v="800"/>
    <n v="15"/>
    <d v="2016-09-11T00:00:00"/>
    <d v="2016-09-25T00:00:00"/>
    <d v="2016-09-24T11:40:00"/>
    <n v="0"/>
    <x v="17"/>
    <x v="1"/>
    <x v="1"/>
    <x v="1"/>
    <x v="2"/>
    <x v="1"/>
  </r>
  <r>
    <s v="c20160560"/>
    <s v="Branch"/>
    <s v="PAIDOFF"/>
    <n v="800"/>
    <n v="15"/>
    <d v="2016-09-11T00:00:00"/>
    <d v="2016-09-25T00:00:00"/>
    <d v="2016-09-22T06:38:00"/>
    <n v="0"/>
    <x v="21"/>
    <x v="3"/>
    <x v="0"/>
    <x v="1"/>
    <x v="2"/>
    <x v="1"/>
  </r>
  <r>
    <s v="c20160561"/>
    <s v="Branch"/>
    <s v="PAIDOFF"/>
    <n v="1000"/>
    <n v="30"/>
    <d v="2016-09-11T00:00:00"/>
    <d v="2016-10-10T00:00:00"/>
    <d v="2016-09-30T21:12:00"/>
    <n v="0"/>
    <x v="15"/>
    <x v="2"/>
    <x v="0"/>
    <x v="1"/>
    <x v="2"/>
    <x v="0"/>
  </r>
  <r>
    <s v="c20160562"/>
    <s v="Branch"/>
    <s v="PAIDOFF"/>
    <n v="1000"/>
    <n v="15"/>
    <d v="2016-09-11T00:00:00"/>
    <d v="2016-09-25T00:00:00"/>
    <d v="2016-09-24T13:42:00"/>
    <n v="0"/>
    <x v="1"/>
    <x v="0"/>
    <x v="0"/>
    <x v="1"/>
    <x v="2"/>
    <x v="1"/>
  </r>
  <r>
    <s v="c20160563"/>
    <s v="Branch"/>
    <s v="PAIDOFF"/>
    <n v="1000"/>
    <n v="30"/>
    <d v="2016-09-11T00:00:00"/>
    <d v="2016-10-10T00:00:00"/>
    <d v="2016-10-08T07:25:00"/>
    <n v="0"/>
    <x v="15"/>
    <x v="1"/>
    <x v="0"/>
    <x v="1"/>
    <x v="2"/>
    <x v="0"/>
  </r>
  <r>
    <s v="c20160564"/>
    <s v="Branch"/>
    <s v="PAIDOFF"/>
    <n v="1000"/>
    <n v="30"/>
    <d v="2016-09-11T00:00:00"/>
    <d v="2016-10-10T00:00:00"/>
    <d v="2016-09-12T11:40:00"/>
    <n v="0"/>
    <x v="23"/>
    <x v="0"/>
    <x v="0"/>
    <x v="1"/>
    <x v="2"/>
    <x v="1"/>
  </r>
  <r>
    <s v="c20160565"/>
    <s v="Branch"/>
    <s v="PAIDOFF"/>
    <n v="800"/>
    <n v="15"/>
    <d v="2016-09-11T00:00:00"/>
    <d v="2016-09-25T00:00:00"/>
    <d v="2016-09-25T14:38:00"/>
    <n v="0"/>
    <x v="4"/>
    <x v="1"/>
    <x v="0"/>
    <x v="1"/>
    <x v="2"/>
    <x v="2"/>
  </r>
  <r>
    <s v="c20160566"/>
    <s v="Branch"/>
    <s v="PAIDOFF"/>
    <n v="900"/>
    <n v="15"/>
    <d v="2016-09-11T00:00:00"/>
    <d v="2016-09-25T00:00:00"/>
    <d v="2016-09-25T23:00:00"/>
    <n v="0"/>
    <x v="6"/>
    <x v="0"/>
    <x v="0"/>
    <x v="1"/>
    <x v="2"/>
    <x v="0"/>
  </r>
  <r>
    <s v="c20160567"/>
    <s v="Branch"/>
    <s v="PAIDOFF"/>
    <n v="1000"/>
    <n v="30"/>
    <d v="2016-09-11T00:00:00"/>
    <d v="2016-10-10T00:00:00"/>
    <d v="2016-10-08T12:04:00"/>
    <n v="0"/>
    <x v="6"/>
    <x v="2"/>
    <x v="0"/>
    <x v="1"/>
    <x v="2"/>
    <x v="0"/>
  </r>
  <r>
    <s v="c20160568"/>
    <s v="Branch"/>
    <s v="PAIDOFF"/>
    <n v="1000"/>
    <n v="30"/>
    <d v="2016-09-11T00:00:00"/>
    <d v="2016-10-10T00:00:00"/>
    <d v="2016-10-10T09:00:00"/>
    <n v="0"/>
    <x v="1"/>
    <x v="1"/>
    <x v="0"/>
    <x v="1"/>
    <x v="2"/>
    <x v="1"/>
  </r>
  <r>
    <s v="c20160569"/>
    <s v="Branch"/>
    <s v="PAIDOFF"/>
    <n v="300"/>
    <n v="7"/>
    <d v="2016-09-11T00:00:00"/>
    <d v="2016-09-17T00:00:00"/>
    <d v="2016-09-14T22:05:00"/>
    <n v="0"/>
    <x v="16"/>
    <x v="0"/>
    <x v="0"/>
    <x v="1"/>
    <x v="2"/>
    <x v="0"/>
  </r>
  <r>
    <s v="c20160570"/>
    <s v="Branch"/>
    <s v="PAIDOFF"/>
    <n v="1000"/>
    <n v="30"/>
    <d v="2016-09-11T00:00:00"/>
    <d v="2016-10-10T00:00:00"/>
    <d v="2016-09-24T13:27:00"/>
    <n v="0"/>
    <x v="30"/>
    <x v="2"/>
    <x v="0"/>
    <x v="1"/>
    <x v="2"/>
    <x v="1"/>
  </r>
  <r>
    <s v="c20160571"/>
    <s v="Branch"/>
    <s v="PAIDOFF"/>
    <n v="800"/>
    <n v="15"/>
    <d v="2016-09-11T00:00:00"/>
    <d v="2016-09-25T00:00:00"/>
    <d v="2016-09-22T21:18:00"/>
    <n v="0"/>
    <x v="0"/>
    <x v="0"/>
    <x v="0"/>
    <x v="1"/>
    <x v="2"/>
    <x v="0"/>
  </r>
  <r>
    <s v="c20160572"/>
    <s v="Branch"/>
    <s v="PAIDOFF"/>
    <n v="800"/>
    <n v="15"/>
    <d v="2016-09-11T00:00:00"/>
    <d v="2016-09-25T00:00:00"/>
    <d v="2016-09-24T22:53:00"/>
    <n v="0"/>
    <x v="0"/>
    <x v="1"/>
    <x v="0"/>
    <x v="1"/>
    <x v="2"/>
    <x v="0"/>
  </r>
  <r>
    <s v="c20160573"/>
    <s v="Branch"/>
    <s v="PAIDOFF"/>
    <n v="1000"/>
    <n v="30"/>
    <d v="2016-09-11T00:00:00"/>
    <d v="2016-10-10T00:00:00"/>
    <d v="2016-10-10T16:00:00"/>
    <n v="0"/>
    <x v="2"/>
    <x v="2"/>
    <x v="1"/>
    <x v="1"/>
    <x v="2"/>
    <x v="0"/>
  </r>
  <r>
    <s v="c20160574"/>
    <s v="Branch"/>
    <s v="PAIDOFF"/>
    <n v="1000"/>
    <n v="15"/>
    <d v="2016-09-11T00:00:00"/>
    <d v="2016-09-25T00:00:00"/>
    <d v="2016-09-25T09:00:00"/>
    <n v="0"/>
    <x v="15"/>
    <x v="0"/>
    <x v="0"/>
    <x v="1"/>
    <x v="2"/>
    <x v="0"/>
  </r>
  <r>
    <s v="c20160575"/>
    <s v="Branch"/>
    <s v="PAIDOFF"/>
    <n v="1000"/>
    <n v="15"/>
    <d v="2016-09-11T00:00:00"/>
    <d v="2016-09-25T00:00:00"/>
    <d v="2016-09-25T09:00:00"/>
    <n v="0"/>
    <x v="13"/>
    <x v="0"/>
    <x v="0"/>
    <x v="1"/>
    <x v="2"/>
    <x v="2"/>
  </r>
  <r>
    <s v="c20160576"/>
    <s v="Branch"/>
    <s v="PAIDOFF"/>
    <n v="1000"/>
    <n v="30"/>
    <d v="2016-09-11T00:00:00"/>
    <d v="2016-10-10T00:00:00"/>
    <d v="2016-10-08T13:12:00"/>
    <n v="0"/>
    <x v="9"/>
    <x v="1"/>
    <x v="0"/>
    <x v="1"/>
    <x v="2"/>
    <x v="0"/>
  </r>
  <r>
    <s v="c20160577"/>
    <s v="Branch"/>
    <s v="PAIDOFF"/>
    <n v="1000"/>
    <n v="30"/>
    <d v="2016-09-11T00:00:00"/>
    <d v="2016-10-10T00:00:00"/>
    <d v="2016-10-09T13:49:00"/>
    <n v="0"/>
    <x v="5"/>
    <x v="2"/>
    <x v="0"/>
    <x v="1"/>
    <x v="2"/>
    <x v="0"/>
  </r>
  <r>
    <s v="c20160578"/>
    <s v="Branch"/>
    <s v="PAIDOFF"/>
    <n v="1000"/>
    <n v="30"/>
    <d v="2016-09-11T00:00:00"/>
    <d v="2016-10-10T00:00:00"/>
    <d v="2016-10-10T09:00:00"/>
    <n v="0"/>
    <x v="16"/>
    <x v="0"/>
    <x v="0"/>
    <x v="1"/>
    <x v="2"/>
    <x v="0"/>
  </r>
  <r>
    <s v="c20160579"/>
    <s v="Branch"/>
    <s v="PAIDOFF"/>
    <n v="1000"/>
    <n v="30"/>
    <d v="2016-09-11T00:00:00"/>
    <d v="2016-10-10T00:00:00"/>
    <d v="2016-09-30T14:29:00"/>
    <n v="0"/>
    <x v="1"/>
    <x v="0"/>
    <x v="1"/>
    <x v="1"/>
    <x v="2"/>
    <x v="1"/>
  </r>
  <r>
    <s v="c20160580"/>
    <s v="Branch"/>
    <s v="PAIDOFF"/>
    <n v="1000"/>
    <n v="30"/>
    <d v="2016-09-11T00:00:00"/>
    <d v="2016-10-10T00:00:00"/>
    <d v="2016-10-10T09:00:00"/>
    <n v="0"/>
    <x v="17"/>
    <x v="1"/>
    <x v="1"/>
    <x v="1"/>
    <x v="2"/>
    <x v="1"/>
  </r>
  <r>
    <s v="c20160581"/>
    <s v="Branch"/>
    <s v="PAIDOFF"/>
    <n v="1000"/>
    <n v="30"/>
    <d v="2016-09-11T00:00:00"/>
    <d v="2016-10-10T00:00:00"/>
    <d v="2016-09-21T16:18:00"/>
    <n v="0"/>
    <x v="6"/>
    <x v="1"/>
    <x v="0"/>
    <x v="1"/>
    <x v="2"/>
    <x v="0"/>
  </r>
  <r>
    <s v="c20160582"/>
    <s v="Branch"/>
    <s v="PAIDOFF"/>
    <n v="1000"/>
    <n v="7"/>
    <d v="2016-09-11T00:00:00"/>
    <d v="2016-09-17T00:00:00"/>
    <d v="2016-09-13T14:53:00"/>
    <n v="0"/>
    <x v="13"/>
    <x v="0"/>
    <x v="0"/>
    <x v="1"/>
    <x v="2"/>
    <x v="2"/>
  </r>
  <r>
    <s v="c20160583"/>
    <s v="Branch"/>
    <s v="PAIDOFF"/>
    <n v="1000"/>
    <n v="15"/>
    <d v="2016-09-11T00:00:00"/>
    <d v="2016-09-25T00:00:00"/>
    <d v="2016-09-25T09:00:00"/>
    <n v="0"/>
    <x v="0"/>
    <x v="0"/>
    <x v="0"/>
    <x v="1"/>
    <x v="2"/>
    <x v="0"/>
  </r>
  <r>
    <s v="c20160584"/>
    <s v="Branch"/>
    <s v="PAIDOFF"/>
    <n v="800"/>
    <n v="15"/>
    <d v="2016-09-11T00:00:00"/>
    <d v="2016-09-25T00:00:00"/>
    <d v="2016-09-25T13:00:00"/>
    <n v="0"/>
    <x v="2"/>
    <x v="0"/>
    <x v="0"/>
    <x v="1"/>
    <x v="2"/>
    <x v="0"/>
  </r>
  <r>
    <s v="c20160585"/>
    <s v="Branch"/>
    <s v="PAIDOFF"/>
    <n v="1000"/>
    <n v="30"/>
    <d v="2016-09-11T00:00:00"/>
    <d v="2016-10-10T00:00:00"/>
    <d v="2016-10-10T13:00:00"/>
    <n v="0"/>
    <x v="1"/>
    <x v="1"/>
    <x v="1"/>
    <x v="1"/>
    <x v="2"/>
    <x v="1"/>
  </r>
  <r>
    <s v="c20160586"/>
    <s v="Branch"/>
    <s v="PAIDOFF"/>
    <n v="1000"/>
    <n v="30"/>
    <d v="2016-09-11T00:00:00"/>
    <d v="2016-11-09T00:00:00"/>
    <d v="2016-11-09T09:00:00"/>
    <n v="0"/>
    <x v="2"/>
    <x v="0"/>
    <x v="0"/>
    <x v="1"/>
    <x v="2"/>
    <x v="0"/>
  </r>
  <r>
    <s v="c20160587"/>
    <s v="Branch"/>
    <s v="PAIDOFF"/>
    <n v="1000"/>
    <n v="30"/>
    <d v="2016-09-11T00:00:00"/>
    <d v="2016-10-10T00:00:00"/>
    <d v="2016-10-10T09:00:00"/>
    <n v="0"/>
    <x v="4"/>
    <x v="1"/>
    <x v="1"/>
    <x v="1"/>
    <x v="2"/>
    <x v="2"/>
  </r>
  <r>
    <s v="c20160588"/>
    <s v="Branch"/>
    <s v="PAIDOFF"/>
    <n v="1000"/>
    <n v="30"/>
    <d v="2016-09-11T00:00:00"/>
    <d v="2016-10-10T00:00:00"/>
    <d v="2016-09-17T13:01:00"/>
    <n v="0"/>
    <x v="3"/>
    <x v="0"/>
    <x v="1"/>
    <x v="1"/>
    <x v="2"/>
    <x v="0"/>
  </r>
  <r>
    <s v="c20160589"/>
    <s v="Branch"/>
    <s v="PAIDOFF"/>
    <n v="800"/>
    <n v="15"/>
    <d v="2016-09-11T00:00:00"/>
    <d v="2016-09-25T00:00:00"/>
    <d v="2016-09-21T09:35:00"/>
    <n v="0"/>
    <x v="30"/>
    <x v="2"/>
    <x v="0"/>
    <x v="1"/>
    <x v="2"/>
    <x v="1"/>
  </r>
  <r>
    <s v="c20160590"/>
    <s v="Branch"/>
    <s v="PAIDOFF"/>
    <n v="800"/>
    <n v="15"/>
    <d v="2016-09-11T00:00:00"/>
    <d v="2016-09-25T00:00:00"/>
    <d v="2016-09-24T20:33:00"/>
    <n v="0"/>
    <x v="26"/>
    <x v="1"/>
    <x v="1"/>
    <x v="1"/>
    <x v="2"/>
    <x v="3"/>
  </r>
  <r>
    <s v="c20160591"/>
    <s v="Branch"/>
    <s v="PAIDOFF"/>
    <n v="800"/>
    <n v="15"/>
    <d v="2016-09-11T00:00:00"/>
    <d v="2016-09-25T00:00:00"/>
    <d v="2016-09-25T09:00:00"/>
    <n v="0"/>
    <x v="15"/>
    <x v="0"/>
    <x v="1"/>
    <x v="1"/>
    <x v="2"/>
    <x v="0"/>
  </r>
  <r>
    <s v="c20160592"/>
    <s v="Branch"/>
    <s v="PAIDOFF"/>
    <n v="1000"/>
    <n v="7"/>
    <d v="2016-09-11T00:00:00"/>
    <d v="2016-09-17T00:00:00"/>
    <d v="2016-09-17T09:00:00"/>
    <n v="0"/>
    <x v="14"/>
    <x v="2"/>
    <x v="1"/>
    <x v="1"/>
    <x v="2"/>
    <x v="0"/>
  </r>
  <r>
    <s v="c20160593"/>
    <s v="Branch"/>
    <s v="PAIDOFF"/>
    <n v="800"/>
    <n v="15"/>
    <d v="2016-09-11T00:00:00"/>
    <d v="2016-09-25T00:00:00"/>
    <d v="2016-09-24T00:12:00"/>
    <n v="0"/>
    <x v="19"/>
    <x v="1"/>
    <x v="0"/>
    <x v="1"/>
    <x v="2"/>
    <x v="1"/>
  </r>
  <r>
    <s v="c20160594"/>
    <s v="Branch"/>
    <s v="PAIDOFF"/>
    <n v="800"/>
    <n v="15"/>
    <d v="2016-09-11T00:00:00"/>
    <d v="2016-09-25T00:00:00"/>
    <d v="2016-09-21T12:43:00"/>
    <n v="0"/>
    <x v="3"/>
    <x v="1"/>
    <x v="0"/>
    <x v="1"/>
    <x v="2"/>
    <x v="0"/>
  </r>
  <r>
    <s v="c20160595"/>
    <s v="Branch"/>
    <s v="PAIDOFF"/>
    <n v="1000"/>
    <n v="30"/>
    <d v="2016-09-11T00:00:00"/>
    <d v="2016-10-10T00:00:00"/>
    <d v="2016-10-10T13:00:00"/>
    <n v="0"/>
    <x v="2"/>
    <x v="1"/>
    <x v="0"/>
    <x v="0"/>
    <x v="2"/>
    <x v="0"/>
  </r>
  <r>
    <s v="c20160596"/>
    <s v="Branch"/>
    <s v="PAIDOFF"/>
    <n v="1000"/>
    <n v="30"/>
    <d v="2016-09-11T00:00:00"/>
    <d v="2016-10-10T00:00:00"/>
    <d v="2016-10-08T20:49:00"/>
    <n v="0"/>
    <x v="24"/>
    <x v="0"/>
    <x v="0"/>
    <x v="1"/>
    <x v="2"/>
    <x v="1"/>
  </r>
  <r>
    <s v="c20160597"/>
    <s v="Branch"/>
    <s v="PAIDOFF"/>
    <n v="1000"/>
    <n v="15"/>
    <d v="2016-09-11T00:00:00"/>
    <d v="2016-09-25T00:00:00"/>
    <d v="2016-09-20T05:38:00"/>
    <n v="0"/>
    <x v="11"/>
    <x v="1"/>
    <x v="0"/>
    <x v="1"/>
    <x v="2"/>
    <x v="0"/>
  </r>
  <r>
    <s v="c20160598"/>
    <s v="Branch"/>
    <s v="PAIDOFF"/>
    <n v="1000"/>
    <n v="30"/>
    <d v="2016-09-11T00:00:00"/>
    <d v="2016-10-10T00:00:00"/>
    <d v="2016-10-10T09:01:00"/>
    <n v="0"/>
    <x v="15"/>
    <x v="0"/>
    <x v="0"/>
    <x v="1"/>
    <x v="2"/>
    <x v="0"/>
  </r>
  <r>
    <s v="c20160599"/>
    <s v="Branch"/>
    <s v="PAIDOFF"/>
    <n v="1000"/>
    <n v="30"/>
    <d v="2016-09-11T00:00:00"/>
    <d v="2016-10-10T00:00:00"/>
    <d v="2016-10-10T09:01:00"/>
    <n v="0"/>
    <x v="12"/>
    <x v="1"/>
    <x v="0"/>
    <x v="1"/>
    <x v="2"/>
    <x v="2"/>
  </r>
  <r>
    <s v="c20160600"/>
    <s v="Branch"/>
    <s v="PAIDOFF"/>
    <n v="1000"/>
    <n v="30"/>
    <d v="2016-09-11T00:00:00"/>
    <d v="2016-10-10T00:00:00"/>
    <d v="2016-10-08T16:55:00"/>
    <n v="0"/>
    <x v="5"/>
    <x v="2"/>
    <x v="1"/>
    <x v="1"/>
    <x v="2"/>
    <x v="0"/>
  </r>
  <r>
    <s v="c20160601"/>
    <s v="Branch"/>
    <s v="PAIDOFF"/>
    <n v="1000"/>
    <n v="7"/>
    <d v="2016-09-11T00:00:00"/>
    <d v="2016-09-17T00:00:00"/>
    <d v="2016-09-17T09:00:00"/>
    <n v="0"/>
    <x v="0"/>
    <x v="1"/>
    <x v="0"/>
    <x v="1"/>
    <x v="2"/>
    <x v="0"/>
  </r>
  <r>
    <s v="c20160602"/>
    <s v="Branch"/>
    <s v="PAIDOFF"/>
    <n v="800"/>
    <n v="15"/>
    <d v="2016-09-11T00:00:00"/>
    <d v="2016-09-25T00:00:00"/>
    <d v="2016-09-25T09:00:00"/>
    <n v="0"/>
    <x v="19"/>
    <x v="0"/>
    <x v="0"/>
    <x v="1"/>
    <x v="2"/>
    <x v="1"/>
  </r>
  <r>
    <s v="c20160603"/>
    <s v="Branch"/>
    <s v="PAIDOFF"/>
    <n v="1000"/>
    <n v="30"/>
    <d v="2016-09-11T00:00:00"/>
    <d v="2016-10-10T00:00:00"/>
    <d v="2016-10-10T16:00:00"/>
    <n v="0"/>
    <x v="9"/>
    <x v="0"/>
    <x v="0"/>
    <x v="1"/>
    <x v="2"/>
    <x v="0"/>
  </r>
  <r>
    <s v="c20160604"/>
    <s v="Branch"/>
    <s v="PAIDOFF"/>
    <n v="1000"/>
    <n v="15"/>
    <d v="2016-09-11T00:00:00"/>
    <d v="2016-09-25T00:00:00"/>
    <d v="2016-09-25T23:48:00"/>
    <n v="0"/>
    <x v="23"/>
    <x v="1"/>
    <x v="0"/>
    <x v="1"/>
    <x v="2"/>
    <x v="1"/>
  </r>
  <r>
    <s v="c20160605"/>
    <s v="Branch"/>
    <s v="PAIDOFF"/>
    <n v="1000"/>
    <n v="15"/>
    <d v="2016-09-11T00:00:00"/>
    <d v="2016-09-25T00:00:00"/>
    <d v="2016-09-22T13:15:00"/>
    <n v="0"/>
    <x v="16"/>
    <x v="0"/>
    <x v="0"/>
    <x v="1"/>
    <x v="2"/>
    <x v="0"/>
  </r>
  <r>
    <s v="c20160606"/>
    <s v="Branch"/>
    <s v="PAIDOFF"/>
    <n v="1000"/>
    <n v="30"/>
    <d v="2016-09-11T00:00:00"/>
    <d v="2016-10-10T00:00:00"/>
    <d v="2016-09-23T13:31:00"/>
    <n v="0"/>
    <x v="9"/>
    <x v="0"/>
    <x v="0"/>
    <x v="1"/>
    <x v="2"/>
    <x v="0"/>
  </r>
  <r>
    <s v="c20160607"/>
    <s v="Branch"/>
    <s v="PAIDOFF"/>
    <n v="1000"/>
    <n v="30"/>
    <d v="2016-09-11T00:00:00"/>
    <d v="2016-10-10T00:00:00"/>
    <d v="2016-10-08T17:19:00"/>
    <n v="0"/>
    <x v="5"/>
    <x v="1"/>
    <x v="0"/>
    <x v="1"/>
    <x v="2"/>
    <x v="0"/>
  </r>
  <r>
    <s v="c20160608"/>
    <s v="Branch"/>
    <s v="PAIDOFF"/>
    <n v="1000"/>
    <n v="30"/>
    <d v="2016-09-11T00:00:00"/>
    <d v="2016-10-10T00:00:00"/>
    <d v="2016-10-10T09:01:00"/>
    <n v="0"/>
    <x v="5"/>
    <x v="1"/>
    <x v="0"/>
    <x v="1"/>
    <x v="2"/>
    <x v="0"/>
  </r>
  <r>
    <s v="c20160609"/>
    <s v="Branch"/>
    <s v="PAIDOFF"/>
    <n v="1000"/>
    <n v="30"/>
    <d v="2016-09-11T00:00:00"/>
    <d v="2016-10-10T00:00:00"/>
    <d v="2016-10-09T13:05:00"/>
    <n v="0"/>
    <x v="6"/>
    <x v="0"/>
    <x v="0"/>
    <x v="1"/>
    <x v="2"/>
    <x v="0"/>
  </r>
  <r>
    <s v="c20160610"/>
    <s v="Branch"/>
    <s v="PAIDOFF"/>
    <n v="1000"/>
    <n v="7"/>
    <d v="2016-09-11T00:00:00"/>
    <d v="2016-09-24T00:00:00"/>
    <d v="2016-09-24T13:00:00"/>
    <n v="0"/>
    <x v="0"/>
    <x v="0"/>
    <x v="0"/>
    <x v="1"/>
    <x v="2"/>
    <x v="0"/>
  </r>
  <r>
    <s v="c20160611"/>
    <s v="Branch"/>
    <s v="PAIDOFF"/>
    <n v="800"/>
    <n v="15"/>
    <d v="2016-09-11T00:00:00"/>
    <d v="2016-09-25T00:00:00"/>
    <d v="2016-09-20T20:47:00"/>
    <n v="0"/>
    <x v="0"/>
    <x v="0"/>
    <x v="0"/>
    <x v="1"/>
    <x v="2"/>
    <x v="0"/>
  </r>
  <r>
    <s v="c20160612"/>
    <s v="Branch"/>
    <s v="PAIDOFF"/>
    <n v="1000"/>
    <n v="30"/>
    <d v="2016-09-11T00:00:00"/>
    <d v="2016-11-09T00:00:00"/>
    <d v="2016-11-09T09:00:00"/>
    <n v="0"/>
    <x v="3"/>
    <x v="0"/>
    <x v="1"/>
    <x v="1"/>
    <x v="2"/>
    <x v="0"/>
  </r>
  <r>
    <s v="c20160613"/>
    <s v="Branch"/>
    <s v="PAIDOFF"/>
    <n v="1000"/>
    <n v="30"/>
    <d v="2016-09-11T00:00:00"/>
    <d v="2016-10-10T00:00:00"/>
    <d v="2016-10-10T09:01:00"/>
    <n v="0"/>
    <x v="3"/>
    <x v="0"/>
    <x v="0"/>
    <x v="1"/>
    <x v="2"/>
    <x v="0"/>
  </r>
  <r>
    <s v="c20160614"/>
    <s v="Branch"/>
    <s v="PAIDOFF"/>
    <n v="1000"/>
    <n v="30"/>
    <d v="2016-09-11T00:00:00"/>
    <d v="2016-10-10T00:00:00"/>
    <d v="2016-10-10T13:01:00"/>
    <n v="0"/>
    <x v="2"/>
    <x v="0"/>
    <x v="0"/>
    <x v="1"/>
    <x v="2"/>
    <x v="0"/>
  </r>
  <r>
    <s v="c20160615"/>
    <s v="Branch"/>
    <s v="PAIDOFF"/>
    <n v="1000"/>
    <n v="30"/>
    <d v="2016-09-11T00:00:00"/>
    <d v="2016-10-10T00:00:00"/>
    <d v="2016-10-08T21:39:00"/>
    <n v="0"/>
    <x v="6"/>
    <x v="0"/>
    <x v="0"/>
    <x v="0"/>
    <x v="2"/>
    <x v="0"/>
  </r>
  <r>
    <s v="c20160616"/>
    <s v="Branch"/>
    <s v="PAIDOFF"/>
    <n v="1000"/>
    <n v="15"/>
    <d v="2016-09-11T00:00:00"/>
    <d v="2016-09-25T00:00:00"/>
    <d v="2016-09-25T23:00:00"/>
    <n v="0"/>
    <x v="13"/>
    <x v="1"/>
    <x v="0"/>
    <x v="1"/>
    <x v="2"/>
    <x v="2"/>
  </r>
  <r>
    <s v="c20160617"/>
    <s v="Branch"/>
    <s v="PAIDOFF"/>
    <n v="1000"/>
    <n v="30"/>
    <d v="2016-09-11T00:00:00"/>
    <d v="2016-10-10T00:00:00"/>
    <d v="2016-10-07T14:23:00"/>
    <n v="0"/>
    <x v="7"/>
    <x v="0"/>
    <x v="0"/>
    <x v="1"/>
    <x v="2"/>
    <x v="1"/>
  </r>
  <r>
    <s v="c20160618"/>
    <s v="Branch"/>
    <s v="PAIDOFF"/>
    <n v="1000"/>
    <n v="30"/>
    <d v="2016-09-11T00:00:00"/>
    <d v="2016-10-10T00:00:00"/>
    <d v="2016-10-06T15:25:00"/>
    <n v="0"/>
    <x v="20"/>
    <x v="1"/>
    <x v="0"/>
    <x v="1"/>
    <x v="2"/>
    <x v="2"/>
  </r>
  <r>
    <s v="c20160619"/>
    <s v="Branch"/>
    <s v="PAIDOFF"/>
    <n v="1000"/>
    <n v="30"/>
    <d v="2016-09-11T00:00:00"/>
    <d v="2016-10-10T00:00:00"/>
    <d v="2016-10-08T06:56:00"/>
    <n v="0"/>
    <x v="16"/>
    <x v="2"/>
    <x v="0"/>
    <x v="1"/>
    <x v="2"/>
    <x v="0"/>
  </r>
  <r>
    <s v="c20160620"/>
    <s v="Branch"/>
    <s v="PAIDOFF"/>
    <n v="800"/>
    <n v="15"/>
    <d v="2016-09-11T00:00:00"/>
    <d v="2016-09-25T00:00:00"/>
    <d v="2016-09-16T11:58:00"/>
    <n v="0"/>
    <x v="4"/>
    <x v="0"/>
    <x v="0"/>
    <x v="1"/>
    <x v="2"/>
    <x v="2"/>
  </r>
  <r>
    <s v="c20160621"/>
    <s v="Branch"/>
    <s v="PAIDOFF"/>
    <n v="1000"/>
    <n v="30"/>
    <d v="2016-09-11T00:00:00"/>
    <d v="2016-10-10T00:00:00"/>
    <d v="2016-10-10T16:01:00"/>
    <n v="0"/>
    <x v="15"/>
    <x v="0"/>
    <x v="0"/>
    <x v="1"/>
    <x v="2"/>
    <x v="0"/>
  </r>
  <r>
    <s v="c20160622"/>
    <s v="Branch"/>
    <s v="PAIDOFF"/>
    <n v="1000"/>
    <n v="30"/>
    <d v="2016-09-11T00:00:00"/>
    <d v="2016-10-10T00:00:00"/>
    <d v="2016-09-27T07:02:00"/>
    <n v="0"/>
    <x v="12"/>
    <x v="1"/>
    <x v="0"/>
    <x v="0"/>
    <x v="2"/>
    <x v="2"/>
  </r>
  <r>
    <s v="c20160623"/>
    <s v="Branch"/>
    <s v="PAIDOFF"/>
    <n v="1000"/>
    <n v="15"/>
    <d v="2016-09-11T00:00:00"/>
    <d v="2016-10-25T00:00:00"/>
    <d v="2016-10-25T09:00:00"/>
    <n v="0"/>
    <x v="10"/>
    <x v="0"/>
    <x v="0"/>
    <x v="1"/>
    <x v="2"/>
    <x v="2"/>
  </r>
  <r>
    <s v="c20160624"/>
    <s v="Branch"/>
    <s v="PAIDOFF"/>
    <n v="1000"/>
    <n v="15"/>
    <d v="2016-09-11T00:00:00"/>
    <d v="2016-09-25T00:00:00"/>
    <d v="2016-09-24T11:02:00"/>
    <n v="0"/>
    <x v="20"/>
    <x v="0"/>
    <x v="0"/>
    <x v="1"/>
    <x v="2"/>
    <x v="2"/>
  </r>
  <r>
    <s v="c20160625"/>
    <s v="Branch"/>
    <s v="PAIDOFF"/>
    <n v="1000"/>
    <n v="30"/>
    <d v="2016-09-11T00:00:00"/>
    <d v="2016-10-10T00:00:00"/>
    <d v="2016-09-29T18:57:00"/>
    <n v="0"/>
    <x v="2"/>
    <x v="0"/>
    <x v="0"/>
    <x v="1"/>
    <x v="2"/>
    <x v="0"/>
  </r>
  <r>
    <s v="c20160626"/>
    <s v="Branch"/>
    <s v="PAIDOFF"/>
    <n v="1000"/>
    <n v="30"/>
    <d v="2016-09-11T00:00:00"/>
    <d v="2016-10-10T00:00:00"/>
    <d v="2016-10-10T13:01:00"/>
    <n v="0"/>
    <x v="11"/>
    <x v="0"/>
    <x v="0"/>
    <x v="1"/>
    <x v="2"/>
    <x v="0"/>
  </r>
  <r>
    <s v="c20160627"/>
    <s v="Branch"/>
    <s v="PAIDOFF"/>
    <n v="1000"/>
    <n v="15"/>
    <d v="2016-09-11T00:00:00"/>
    <d v="2016-09-25T00:00:00"/>
    <d v="2016-09-25T09:00:00"/>
    <n v="0"/>
    <x v="6"/>
    <x v="1"/>
    <x v="0"/>
    <x v="1"/>
    <x v="2"/>
    <x v="0"/>
  </r>
  <r>
    <s v="c20160628"/>
    <s v="Branch"/>
    <s v="PAIDOFF"/>
    <n v="800"/>
    <n v="15"/>
    <d v="2016-09-11T00:00:00"/>
    <d v="2016-09-25T00:00:00"/>
    <d v="2016-09-25T12:24:00"/>
    <n v="0"/>
    <x v="30"/>
    <x v="1"/>
    <x v="0"/>
    <x v="1"/>
    <x v="2"/>
    <x v="1"/>
  </r>
  <r>
    <s v="c20160629"/>
    <s v="Branch"/>
    <s v="PAIDOFF"/>
    <n v="1000"/>
    <n v="15"/>
    <d v="2016-09-11T00:00:00"/>
    <d v="2016-09-25T00:00:00"/>
    <d v="2016-09-25T13:00:00"/>
    <n v="0"/>
    <x v="15"/>
    <x v="2"/>
    <x v="0"/>
    <x v="0"/>
    <x v="2"/>
    <x v="0"/>
  </r>
  <r>
    <s v="c20160630"/>
    <s v="Branch"/>
    <s v="PAIDOFF"/>
    <n v="1000"/>
    <n v="30"/>
    <d v="2016-09-11T00:00:00"/>
    <d v="2016-10-10T00:00:00"/>
    <d v="2016-09-26T04:41:00"/>
    <n v="0"/>
    <x v="19"/>
    <x v="2"/>
    <x v="0"/>
    <x v="0"/>
    <x v="2"/>
    <x v="1"/>
  </r>
  <r>
    <s v="c20160634"/>
    <s v="Branch"/>
    <s v="PAIDOFF"/>
    <n v="1000"/>
    <n v="30"/>
    <d v="2016-09-11T00:00:00"/>
    <d v="2016-10-10T00:00:00"/>
    <d v="2016-09-30T07:12:00"/>
    <n v="0"/>
    <x v="2"/>
    <x v="0"/>
    <x v="1"/>
    <x v="0"/>
    <x v="2"/>
    <x v="0"/>
  </r>
  <r>
    <s v="c20160635"/>
    <s v="Branch"/>
    <s v="PAIDOFF"/>
    <n v="800"/>
    <n v="15"/>
    <d v="2016-09-11T00:00:00"/>
    <d v="2016-09-25T00:00:00"/>
    <d v="2016-09-23T11:26:00"/>
    <n v="0"/>
    <x v="4"/>
    <x v="0"/>
    <x v="0"/>
    <x v="0"/>
    <x v="2"/>
    <x v="2"/>
  </r>
  <r>
    <s v="c20160636"/>
    <s v="Branch"/>
    <s v="PAIDOFF"/>
    <n v="1000"/>
    <n v="30"/>
    <d v="2016-09-11T00:00:00"/>
    <d v="2016-10-10T00:00:00"/>
    <d v="2016-09-12T10:26:00"/>
    <n v="0"/>
    <x v="9"/>
    <x v="1"/>
    <x v="0"/>
    <x v="1"/>
    <x v="2"/>
    <x v="0"/>
  </r>
  <r>
    <s v="c20160637"/>
    <s v="Branch"/>
    <s v="PAIDOFF"/>
    <n v="800"/>
    <n v="15"/>
    <d v="2016-09-11T00:00:00"/>
    <d v="2016-09-25T00:00:00"/>
    <d v="2016-09-25T13:00:00"/>
    <n v="0"/>
    <x v="14"/>
    <x v="1"/>
    <x v="1"/>
    <x v="1"/>
    <x v="2"/>
    <x v="0"/>
  </r>
  <r>
    <s v="c20160638"/>
    <s v="Branch"/>
    <s v="PAIDOFF"/>
    <n v="1000"/>
    <n v="15"/>
    <d v="2016-09-11T00:00:00"/>
    <d v="2016-10-25T00:00:00"/>
    <d v="2016-10-25T09:00:00"/>
    <n v="0"/>
    <x v="12"/>
    <x v="0"/>
    <x v="0"/>
    <x v="0"/>
    <x v="2"/>
    <x v="2"/>
  </r>
  <r>
    <s v="c20160639"/>
    <s v="Branch"/>
    <s v="PAIDOFF"/>
    <n v="1000"/>
    <n v="15"/>
    <d v="2016-09-11T00:00:00"/>
    <d v="2016-09-25T00:00:00"/>
    <d v="2016-09-22T21:45:00"/>
    <n v="0"/>
    <x v="27"/>
    <x v="1"/>
    <x v="0"/>
    <x v="1"/>
    <x v="2"/>
    <x v="3"/>
  </r>
  <r>
    <s v="c20160640"/>
    <s v="Branch"/>
    <s v="PAIDOFF"/>
    <n v="1000"/>
    <n v="30"/>
    <d v="2016-09-11T00:00:00"/>
    <d v="2016-10-10T00:00:00"/>
    <d v="2016-10-09T20:28:00"/>
    <n v="0"/>
    <x v="10"/>
    <x v="1"/>
    <x v="0"/>
    <x v="0"/>
    <x v="2"/>
    <x v="2"/>
  </r>
  <r>
    <s v="c20160641"/>
    <s v="Branch"/>
    <s v="PAIDOFF"/>
    <n v="1000"/>
    <n v="30"/>
    <d v="2016-09-11T00:00:00"/>
    <d v="2016-10-10T00:00:00"/>
    <d v="2016-10-01T16:48:00"/>
    <n v="0"/>
    <x v="6"/>
    <x v="1"/>
    <x v="0"/>
    <x v="0"/>
    <x v="2"/>
    <x v="0"/>
  </r>
  <r>
    <s v="c20160642"/>
    <s v="Branch"/>
    <s v="PAIDOFF"/>
    <n v="800"/>
    <n v="15"/>
    <d v="2016-09-11T00:00:00"/>
    <d v="2016-09-25T00:00:00"/>
    <d v="2016-09-25T09:01:00"/>
    <n v="0"/>
    <x v="16"/>
    <x v="0"/>
    <x v="0"/>
    <x v="0"/>
    <x v="2"/>
    <x v="0"/>
  </r>
  <r>
    <s v="c20160643"/>
    <s v="Branch"/>
    <s v="PAIDOFF"/>
    <n v="1000"/>
    <n v="7"/>
    <d v="2016-09-11T00:00:00"/>
    <d v="2016-09-17T00:00:00"/>
    <d v="2016-09-15T20:36:00"/>
    <n v="0"/>
    <x v="3"/>
    <x v="1"/>
    <x v="0"/>
    <x v="0"/>
    <x v="2"/>
    <x v="0"/>
  </r>
  <r>
    <s v="c20160644"/>
    <s v="Branch"/>
    <s v="PAIDOFF"/>
    <n v="800"/>
    <n v="15"/>
    <d v="2016-09-11T00:00:00"/>
    <d v="2016-09-25T00:00:00"/>
    <d v="2016-09-21T15:33:00"/>
    <n v="0"/>
    <x v="2"/>
    <x v="0"/>
    <x v="1"/>
    <x v="0"/>
    <x v="2"/>
    <x v="0"/>
  </r>
  <r>
    <s v="c20160645"/>
    <s v="Branch"/>
    <s v="PAIDOFF"/>
    <n v="1000"/>
    <n v="30"/>
    <d v="2016-09-11T00:00:00"/>
    <d v="2016-10-10T00:00:00"/>
    <d v="2016-09-29T13:36:00"/>
    <n v="0"/>
    <x v="9"/>
    <x v="1"/>
    <x v="0"/>
    <x v="0"/>
    <x v="2"/>
    <x v="0"/>
  </r>
  <r>
    <s v="c20160646"/>
    <s v="Branch"/>
    <s v="PAIDOFF"/>
    <n v="1000"/>
    <n v="15"/>
    <d v="2016-09-11T00:00:00"/>
    <d v="2016-09-25T00:00:00"/>
    <d v="2016-09-22T20:51:00"/>
    <n v="0"/>
    <x v="5"/>
    <x v="0"/>
    <x v="0"/>
    <x v="0"/>
    <x v="2"/>
    <x v="0"/>
  </r>
  <r>
    <s v="c20160647"/>
    <s v="Branch"/>
    <s v="PAIDOFF"/>
    <n v="1000"/>
    <n v="30"/>
    <d v="2016-09-11T00:00:00"/>
    <d v="2016-11-09T00:00:00"/>
    <d v="2016-11-09T23:00:00"/>
    <n v="0"/>
    <x v="11"/>
    <x v="0"/>
    <x v="1"/>
    <x v="0"/>
    <x v="2"/>
    <x v="0"/>
  </r>
  <r>
    <s v="c20160648"/>
    <s v="Branch"/>
    <s v="PAIDOFF"/>
    <n v="300"/>
    <n v="7"/>
    <d v="2016-09-12T00:00:00"/>
    <d v="2016-09-18T00:00:00"/>
    <d v="2016-09-18T09:00:00"/>
    <n v="0"/>
    <x v="1"/>
    <x v="3"/>
    <x v="0"/>
    <x v="0"/>
    <x v="2"/>
    <x v="1"/>
  </r>
  <r>
    <s v="c20160649"/>
    <s v="Branch"/>
    <s v="PAIDOFF"/>
    <n v="1000"/>
    <n v="15"/>
    <d v="2016-09-12T00:00:00"/>
    <d v="2016-09-26T00:00:00"/>
    <d v="2016-09-26T09:00:00"/>
    <n v="0"/>
    <x v="11"/>
    <x v="2"/>
    <x v="0"/>
    <x v="0"/>
    <x v="2"/>
    <x v="0"/>
  </r>
  <r>
    <s v="c20160650"/>
    <s v="Branch"/>
    <s v="PAIDOFF"/>
    <n v="800"/>
    <n v="15"/>
    <d v="2016-09-12T00:00:00"/>
    <d v="2016-09-26T00:00:00"/>
    <d v="2016-09-24T10:14:00"/>
    <n v="0"/>
    <x v="16"/>
    <x v="2"/>
    <x v="0"/>
    <x v="0"/>
    <x v="2"/>
    <x v="0"/>
  </r>
  <r>
    <s v="c20160651"/>
    <s v="Branch"/>
    <s v="PAIDOFF"/>
    <n v="1000"/>
    <n v="15"/>
    <d v="2016-09-12T00:00:00"/>
    <d v="2016-10-26T00:00:00"/>
    <d v="2016-10-26T09:00:00"/>
    <n v="0"/>
    <x v="0"/>
    <x v="0"/>
    <x v="0"/>
    <x v="0"/>
    <x v="2"/>
    <x v="0"/>
  </r>
  <r>
    <s v="c20160652"/>
    <s v="Branch"/>
    <s v="PAIDOFF"/>
    <n v="800"/>
    <n v="15"/>
    <d v="2016-09-12T00:00:00"/>
    <d v="2016-09-26T00:00:00"/>
    <d v="2016-09-23T20:30:00"/>
    <n v="0"/>
    <x v="20"/>
    <x v="0"/>
    <x v="0"/>
    <x v="0"/>
    <x v="2"/>
    <x v="2"/>
  </r>
  <r>
    <s v="c20160653"/>
    <s v="Branch"/>
    <s v="PAIDOFF"/>
    <n v="500"/>
    <n v="15"/>
    <d v="2016-09-12T00:00:00"/>
    <d v="2016-09-26T00:00:00"/>
    <d v="2016-09-13T20:17:00"/>
    <n v="0"/>
    <x v="20"/>
    <x v="0"/>
    <x v="1"/>
    <x v="0"/>
    <x v="2"/>
    <x v="2"/>
  </r>
  <r>
    <s v="c20160654"/>
    <s v="Branch"/>
    <s v="PAIDOFF"/>
    <n v="1000"/>
    <n v="15"/>
    <d v="2016-09-12T00:00:00"/>
    <d v="2016-09-26T00:00:00"/>
    <d v="2016-09-26T09:00:00"/>
    <n v="0"/>
    <x v="9"/>
    <x v="0"/>
    <x v="0"/>
    <x v="1"/>
    <x v="2"/>
    <x v="0"/>
  </r>
  <r>
    <s v="c20160655"/>
    <s v="Branch"/>
    <s v="PAIDOFF"/>
    <n v="1000"/>
    <n v="30"/>
    <d v="2016-09-12T00:00:00"/>
    <d v="2016-10-11T00:00:00"/>
    <d v="2016-10-10T07:01:00"/>
    <n v="0"/>
    <x v="15"/>
    <x v="0"/>
    <x v="0"/>
    <x v="1"/>
    <x v="2"/>
    <x v="0"/>
  </r>
  <r>
    <s v="c20160656"/>
    <s v="Branch"/>
    <s v="PAIDOFF"/>
    <n v="1000"/>
    <n v="30"/>
    <d v="2016-09-12T00:00:00"/>
    <d v="2016-10-11T00:00:00"/>
    <d v="2016-10-11T13:00:00"/>
    <n v="0"/>
    <x v="24"/>
    <x v="1"/>
    <x v="1"/>
    <x v="1"/>
    <x v="2"/>
    <x v="1"/>
  </r>
  <r>
    <s v="c20160657"/>
    <s v="Branch"/>
    <s v="PAIDOFF"/>
    <n v="1000"/>
    <n v="15"/>
    <d v="2016-09-12T00:00:00"/>
    <d v="2016-09-26T00:00:00"/>
    <d v="2016-09-26T09:00:00"/>
    <n v="0"/>
    <x v="11"/>
    <x v="2"/>
    <x v="0"/>
    <x v="0"/>
    <x v="2"/>
    <x v="0"/>
  </r>
  <r>
    <s v="c20160658"/>
    <s v="Branch"/>
    <s v="PAIDOFF"/>
    <n v="800"/>
    <n v="15"/>
    <d v="2016-09-12T00:00:00"/>
    <d v="2016-09-26T00:00:00"/>
    <d v="2016-09-24T14:55:00"/>
    <n v="0"/>
    <x v="0"/>
    <x v="1"/>
    <x v="0"/>
    <x v="0"/>
    <x v="2"/>
    <x v="0"/>
  </r>
  <r>
    <s v="c20160659"/>
    <s v="Branch"/>
    <s v="PAIDOFF"/>
    <n v="1000"/>
    <n v="15"/>
    <d v="2016-09-12T00:00:00"/>
    <d v="2016-09-26T00:00:00"/>
    <d v="2016-09-26T09:00:00"/>
    <n v="0"/>
    <x v="6"/>
    <x v="0"/>
    <x v="1"/>
    <x v="0"/>
    <x v="2"/>
    <x v="0"/>
  </r>
  <r>
    <s v="c20160660"/>
    <s v="Branch"/>
    <s v="PAIDOFF"/>
    <n v="1000"/>
    <n v="30"/>
    <d v="2016-09-12T00:00:00"/>
    <d v="2016-10-11T00:00:00"/>
    <d v="2016-09-25T20:56:00"/>
    <n v="0"/>
    <x v="3"/>
    <x v="1"/>
    <x v="0"/>
    <x v="0"/>
    <x v="2"/>
    <x v="0"/>
  </r>
  <r>
    <s v="c20160661"/>
    <s v="Branch"/>
    <s v="PAIDOFF"/>
    <n v="1000"/>
    <n v="15"/>
    <d v="2016-09-12T00:00:00"/>
    <d v="2016-09-26T00:00:00"/>
    <d v="2016-09-22T10:49:00"/>
    <n v="0"/>
    <x v="4"/>
    <x v="1"/>
    <x v="0"/>
    <x v="0"/>
    <x v="2"/>
    <x v="2"/>
  </r>
  <r>
    <s v="c20160662"/>
    <s v="Branch"/>
    <s v="PAIDOFF"/>
    <n v="800"/>
    <n v="15"/>
    <d v="2016-09-12T00:00:00"/>
    <d v="2016-09-26T00:00:00"/>
    <d v="2016-09-25T22:09:00"/>
    <n v="0"/>
    <x v="5"/>
    <x v="2"/>
    <x v="0"/>
    <x v="0"/>
    <x v="2"/>
    <x v="0"/>
  </r>
  <r>
    <s v="c20160663"/>
    <s v="Branch"/>
    <s v="PAIDOFF"/>
    <n v="1000"/>
    <n v="30"/>
    <d v="2016-09-12T00:00:00"/>
    <d v="2016-10-11T00:00:00"/>
    <d v="2016-10-11T09:00:00"/>
    <n v="0"/>
    <x v="6"/>
    <x v="1"/>
    <x v="0"/>
    <x v="0"/>
    <x v="2"/>
    <x v="0"/>
  </r>
  <r>
    <s v="c20160664"/>
    <s v="Branch"/>
    <s v="PAIDOFF"/>
    <n v="1000"/>
    <n v="15"/>
    <d v="2016-09-12T00:00:00"/>
    <d v="2016-09-26T00:00:00"/>
    <d v="2016-09-26T09:00:00"/>
    <n v="0"/>
    <x v="3"/>
    <x v="0"/>
    <x v="1"/>
    <x v="0"/>
    <x v="2"/>
    <x v="0"/>
  </r>
  <r>
    <s v="c20160665"/>
    <s v="Branch"/>
    <s v="PAIDOFF"/>
    <n v="1000"/>
    <n v="15"/>
    <d v="2016-09-12T00:00:00"/>
    <d v="2016-09-26T00:00:00"/>
    <d v="2016-09-26T19:33:00"/>
    <n v="0"/>
    <x v="13"/>
    <x v="1"/>
    <x v="0"/>
    <x v="0"/>
    <x v="2"/>
    <x v="2"/>
  </r>
  <r>
    <s v="c20160666"/>
    <s v="Branch"/>
    <s v="PAIDOFF"/>
    <n v="1000"/>
    <n v="30"/>
    <d v="2016-09-12T00:00:00"/>
    <d v="2016-11-10T00:00:00"/>
    <d v="2016-11-10T16:00:00"/>
    <n v="0"/>
    <x v="4"/>
    <x v="1"/>
    <x v="0"/>
    <x v="0"/>
    <x v="2"/>
    <x v="2"/>
  </r>
  <r>
    <s v="c20160667"/>
    <s v="Branch"/>
    <s v="PAIDOFF"/>
    <n v="1000"/>
    <n v="30"/>
    <d v="2016-09-12T00:00:00"/>
    <d v="2016-10-11T00:00:00"/>
    <d v="2016-10-11T16:00:00"/>
    <n v="0"/>
    <x v="6"/>
    <x v="0"/>
    <x v="0"/>
    <x v="0"/>
    <x v="2"/>
    <x v="0"/>
  </r>
  <r>
    <s v="c20160668"/>
    <s v="Branch"/>
    <s v="PAIDOFF"/>
    <n v="800"/>
    <n v="30"/>
    <d v="2016-09-12T00:00:00"/>
    <d v="2016-10-11T00:00:00"/>
    <d v="2016-10-11T16:00:00"/>
    <n v="0"/>
    <x v="6"/>
    <x v="0"/>
    <x v="0"/>
    <x v="1"/>
    <x v="2"/>
    <x v="0"/>
  </r>
  <r>
    <s v="c20160669"/>
    <s v="Branch"/>
    <s v="PAIDOFF"/>
    <n v="1000"/>
    <n v="15"/>
    <d v="2016-09-12T00:00:00"/>
    <d v="2016-09-26T00:00:00"/>
    <d v="2016-09-26T13:00:00"/>
    <n v="0"/>
    <x v="16"/>
    <x v="1"/>
    <x v="0"/>
    <x v="0"/>
    <x v="2"/>
    <x v="0"/>
  </r>
  <r>
    <s v="c20160671"/>
    <s v="Branch"/>
    <s v="PAIDOFF"/>
    <n v="1000"/>
    <n v="15"/>
    <d v="2016-09-12T00:00:00"/>
    <d v="2016-09-26T00:00:00"/>
    <d v="2016-09-26T16:00:00"/>
    <n v="0"/>
    <x v="19"/>
    <x v="1"/>
    <x v="0"/>
    <x v="1"/>
    <x v="2"/>
    <x v="1"/>
  </r>
  <r>
    <s v="c20160672"/>
    <s v="Branch"/>
    <s v="PAIDOFF"/>
    <n v="1000"/>
    <n v="30"/>
    <d v="2016-09-12T00:00:00"/>
    <d v="2016-10-11T00:00:00"/>
    <d v="2016-10-11T16:00:00"/>
    <n v="0"/>
    <x v="0"/>
    <x v="0"/>
    <x v="0"/>
    <x v="1"/>
    <x v="2"/>
    <x v="0"/>
  </r>
  <r>
    <s v="c20160673"/>
    <s v="Branch"/>
    <s v="PAIDOFF"/>
    <n v="800"/>
    <n v="15"/>
    <d v="2016-09-12T00:00:00"/>
    <d v="2016-09-26T00:00:00"/>
    <d v="2016-09-26T13:00:00"/>
    <n v="0"/>
    <x v="16"/>
    <x v="1"/>
    <x v="0"/>
    <x v="0"/>
    <x v="2"/>
    <x v="0"/>
  </r>
  <r>
    <s v="c20160674"/>
    <s v="Branch"/>
    <s v="PAIDOFF"/>
    <n v="1000"/>
    <n v="30"/>
    <d v="2016-09-12T00:00:00"/>
    <d v="2016-10-11T00:00:00"/>
    <d v="2016-09-17T07:39:00"/>
    <n v="0"/>
    <x v="4"/>
    <x v="0"/>
    <x v="0"/>
    <x v="0"/>
    <x v="2"/>
    <x v="2"/>
  </r>
  <r>
    <s v="c20160675"/>
    <s v="Branch"/>
    <s v="PAIDOFF"/>
    <n v="800"/>
    <n v="15"/>
    <d v="2016-09-12T00:00:00"/>
    <d v="2016-09-26T00:00:00"/>
    <d v="2016-09-22T10:30:00"/>
    <n v="0"/>
    <x v="21"/>
    <x v="1"/>
    <x v="0"/>
    <x v="0"/>
    <x v="2"/>
    <x v="1"/>
  </r>
  <r>
    <s v="c20160676"/>
    <s v="Branch"/>
    <s v="PAIDOFF"/>
    <n v="800"/>
    <n v="15"/>
    <d v="2016-09-12T00:00:00"/>
    <d v="2016-09-26T00:00:00"/>
    <d v="2016-09-26T13:00:00"/>
    <n v="0"/>
    <x v="13"/>
    <x v="0"/>
    <x v="0"/>
    <x v="0"/>
    <x v="2"/>
    <x v="2"/>
  </r>
  <r>
    <s v="c20160677"/>
    <s v="Branch"/>
    <s v="PAIDOFF"/>
    <n v="1000"/>
    <n v="30"/>
    <d v="2016-09-12T00:00:00"/>
    <d v="2016-10-11T00:00:00"/>
    <d v="2016-10-11T16:00:00"/>
    <n v="0"/>
    <x v="19"/>
    <x v="1"/>
    <x v="0"/>
    <x v="0"/>
    <x v="2"/>
    <x v="1"/>
  </r>
  <r>
    <s v="c20160678"/>
    <s v="Branch"/>
    <s v="PAIDOFF"/>
    <n v="1000"/>
    <n v="30"/>
    <d v="2016-09-12T00:00:00"/>
    <d v="2016-10-11T00:00:00"/>
    <d v="2016-10-10T20:41:00"/>
    <n v="0"/>
    <x v="9"/>
    <x v="0"/>
    <x v="0"/>
    <x v="0"/>
    <x v="2"/>
    <x v="0"/>
  </r>
  <r>
    <s v="c20160679"/>
    <s v="Branch"/>
    <s v="PAIDOFF"/>
    <n v="1000"/>
    <n v="30"/>
    <d v="2016-09-12T00:00:00"/>
    <d v="2016-10-11T00:00:00"/>
    <d v="2016-10-11T09:00:00"/>
    <n v="0"/>
    <x v="18"/>
    <x v="1"/>
    <x v="0"/>
    <x v="0"/>
    <x v="2"/>
    <x v="2"/>
  </r>
  <r>
    <s v="c20160680"/>
    <s v="Branch"/>
    <s v="PAIDOFF"/>
    <n v="1000"/>
    <n v="30"/>
    <d v="2016-09-12T00:00:00"/>
    <d v="2016-10-11T00:00:00"/>
    <d v="2016-10-10T08:04:00"/>
    <n v="0"/>
    <x v="26"/>
    <x v="0"/>
    <x v="0"/>
    <x v="0"/>
    <x v="2"/>
    <x v="3"/>
  </r>
  <r>
    <s v="c20160681"/>
    <s v="Branch"/>
    <s v="PAIDOFF"/>
    <n v="1000"/>
    <n v="15"/>
    <d v="2016-09-12T00:00:00"/>
    <d v="2016-09-26T00:00:00"/>
    <d v="2016-09-24T11:00:00"/>
    <n v="0"/>
    <x v="5"/>
    <x v="1"/>
    <x v="1"/>
    <x v="0"/>
    <x v="2"/>
    <x v="0"/>
  </r>
  <r>
    <s v="c20160682"/>
    <s v="Branch"/>
    <s v="PAIDOFF"/>
    <n v="300"/>
    <n v="7"/>
    <d v="2016-09-12T00:00:00"/>
    <d v="2016-09-18T00:00:00"/>
    <d v="2016-09-17T09:25:00"/>
    <n v="0"/>
    <x v="0"/>
    <x v="1"/>
    <x v="0"/>
    <x v="0"/>
    <x v="2"/>
    <x v="0"/>
  </r>
  <r>
    <s v="c20160683"/>
    <s v="Branch"/>
    <s v="PAIDOFF"/>
    <n v="1000"/>
    <n v="30"/>
    <d v="2016-09-12T00:00:00"/>
    <d v="2016-10-11T00:00:00"/>
    <d v="2016-10-07T11:53:00"/>
    <n v="0"/>
    <x v="16"/>
    <x v="1"/>
    <x v="0"/>
    <x v="0"/>
    <x v="2"/>
    <x v="0"/>
  </r>
  <r>
    <s v="c20160684"/>
    <s v="Branch"/>
    <s v="PAIDOFF"/>
    <n v="800"/>
    <n v="15"/>
    <d v="2016-09-12T00:00:00"/>
    <d v="2016-09-26T00:00:00"/>
    <d v="2016-09-25T08:39:00"/>
    <n v="0"/>
    <x v="9"/>
    <x v="1"/>
    <x v="0"/>
    <x v="0"/>
    <x v="2"/>
    <x v="0"/>
  </r>
  <r>
    <s v="c20160685"/>
    <s v="Branch"/>
    <s v="PAIDOFF"/>
    <n v="1000"/>
    <n v="30"/>
    <d v="2016-09-12T00:00:00"/>
    <d v="2016-10-11T00:00:00"/>
    <d v="2016-10-11T09:00:00"/>
    <n v="0"/>
    <x v="3"/>
    <x v="1"/>
    <x v="0"/>
    <x v="0"/>
    <x v="2"/>
    <x v="0"/>
  </r>
  <r>
    <s v="c20160686"/>
    <s v="Branch"/>
    <s v="PAIDOFF"/>
    <n v="1000"/>
    <n v="30"/>
    <d v="2016-09-12T00:00:00"/>
    <d v="2016-10-11T00:00:00"/>
    <d v="2016-10-10T20:28:00"/>
    <n v="0"/>
    <x v="5"/>
    <x v="1"/>
    <x v="1"/>
    <x v="0"/>
    <x v="2"/>
    <x v="0"/>
  </r>
  <r>
    <s v="c20160687"/>
    <s v="Branch"/>
    <s v="PAIDOFF"/>
    <n v="1000"/>
    <n v="30"/>
    <d v="2016-09-12T00:00:00"/>
    <d v="2016-10-11T00:00:00"/>
    <d v="2016-10-01T10:18:00"/>
    <n v="0"/>
    <x v="2"/>
    <x v="2"/>
    <x v="0"/>
    <x v="0"/>
    <x v="2"/>
    <x v="0"/>
  </r>
  <r>
    <s v="c20160688"/>
    <s v="Branch"/>
    <s v="PAIDOFF"/>
    <n v="1000"/>
    <n v="15"/>
    <d v="2016-09-12T00:00:00"/>
    <d v="2016-09-26T00:00:00"/>
    <d v="2016-09-26T16:00:00"/>
    <n v="0"/>
    <x v="15"/>
    <x v="1"/>
    <x v="0"/>
    <x v="0"/>
    <x v="2"/>
    <x v="0"/>
  </r>
  <r>
    <s v="c20160689"/>
    <s v="Branch"/>
    <s v="PAIDOFF"/>
    <n v="800"/>
    <n v="15"/>
    <d v="2016-09-12T00:00:00"/>
    <d v="2016-09-26T00:00:00"/>
    <d v="2016-09-19T21:07:00"/>
    <n v="0"/>
    <x v="6"/>
    <x v="0"/>
    <x v="0"/>
    <x v="0"/>
    <x v="2"/>
    <x v="0"/>
  </r>
  <r>
    <s v="c20160690"/>
    <s v="Branch"/>
    <s v="PAIDOFF"/>
    <n v="800"/>
    <n v="15"/>
    <d v="2016-09-12T00:00:00"/>
    <d v="2016-09-26T00:00:00"/>
    <d v="2016-09-26T09:00:00"/>
    <n v="0"/>
    <x v="28"/>
    <x v="0"/>
    <x v="0"/>
    <x v="0"/>
    <x v="2"/>
    <x v="1"/>
  </r>
  <r>
    <s v="c20160691"/>
    <s v="Branch"/>
    <s v="PAIDOFF"/>
    <n v="1000"/>
    <n v="30"/>
    <d v="2016-09-12T00:00:00"/>
    <d v="2016-10-11T00:00:00"/>
    <d v="2016-09-30T14:38:00"/>
    <n v="0"/>
    <x v="14"/>
    <x v="0"/>
    <x v="0"/>
    <x v="0"/>
    <x v="2"/>
    <x v="0"/>
  </r>
  <r>
    <s v="c20160692"/>
    <s v="Branch"/>
    <s v="PAIDOFF"/>
    <n v="1000"/>
    <n v="30"/>
    <d v="2016-09-12T00:00:00"/>
    <d v="2016-10-11T00:00:00"/>
    <d v="2016-10-11T13:00:00"/>
    <n v="0"/>
    <x v="9"/>
    <x v="1"/>
    <x v="0"/>
    <x v="0"/>
    <x v="2"/>
    <x v="0"/>
  </r>
  <r>
    <s v="c20160693"/>
    <s v="Branch"/>
    <s v="PAIDOFF"/>
    <n v="1000"/>
    <n v="15"/>
    <d v="2016-09-12T00:00:00"/>
    <d v="2016-09-26T00:00:00"/>
    <d v="2016-09-14T20:31:00"/>
    <n v="0"/>
    <x v="13"/>
    <x v="1"/>
    <x v="1"/>
    <x v="0"/>
    <x v="2"/>
    <x v="2"/>
  </r>
  <r>
    <s v="c20160694"/>
    <s v="Branch"/>
    <s v="PAIDOFF"/>
    <n v="1000"/>
    <n v="30"/>
    <d v="2016-09-12T00:00:00"/>
    <d v="2016-10-11T00:00:00"/>
    <d v="2016-10-11T09:00:00"/>
    <n v="0"/>
    <x v="3"/>
    <x v="1"/>
    <x v="1"/>
    <x v="0"/>
    <x v="2"/>
    <x v="0"/>
  </r>
  <r>
    <s v="c20160695"/>
    <s v="Branch"/>
    <s v="PAIDOFF"/>
    <n v="800"/>
    <n v="15"/>
    <d v="2016-09-12T00:00:00"/>
    <d v="2016-09-26T00:00:00"/>
    <d v="2016-09-24T16:15:00"/>
    <n v="0"/>
    <x v="18"/>
    <x v="0"/>
    <x v="0"/>
    <x v="0"/>
    <x v="2"/>
    <x v="2"/>
  </r>
  <r>
    <s v="c20160696"/>
    <s v="Branch"/>
    <s v="PAIDOFF"/>
    <n v="1000"/>
    <n v="30"/>
    <d v="2016-09-12T00:00:00"/>
    <d v="2016-10-11T00:00:00"/>
    <d v="2016-10-10T15:49:00"/>
    <n v="0"/>
    <x v="4"/>
    <x v="0"/>
    <x v="0"/>
    <x v="0"/>
    <x v="2"/>
    <x v="2"/>
  </r>
  <r>
    <s v="c20160697"/>
    <s v="Branch"/>
    <s v="PAIDOFF"/>
    <n v="1000"/>
    <n v="30"/>
    <d v="2016-09-12T00:00:00"/>
    <d v="2016-11-10T00:00:00"/>
    <d v="2016-11-10T13:00:00"/>
    <n v="0"/>
    <x v="0"/>
    <x v="0"/>
    <x v="0"/>
    <x v="0"/>
    <x v="2"/>
    <x v="0"/>
  </r>
  <r>
    <s v="c20160698"/>
    <s v="Branch"/>
    <s v="PAIDOFF"/>
    <n v="1000"/>
    <n v="15"/>
    <d v="2016-09-12T00:00:00"/>
    <d v="2016-09-26T00:00:00"/>
    <d v="2016-09-23T10:32:00"/>
    <n v="0"/>
    <x v="7"/>
    <x v="0"/>
    <x v="0"/>
    <x v="0"/>
    <x v="2"/>
    <x v="1"/>
  </r>
  <r>
    <s v="c20160699"/>
    <s v="Branch"/>
    <s v="PAIDOFF"/>
    <n v="1000"/>
    <n v="30"/>
    <d v="2016-09-12T00:00:00"/>
    <d v="2016-10-11T00:00:00"/>
    <d v="2016-09-30T14:03:00"/>
    <n v="0"/>
    <x v="0"/>
    <x v="1"/>
    <x v="0"/>
    <x v="0"/>
    <x v="2"/>
    <x v="0"/>
  </r>
  <r>
    <s v="c20160700"/>
    <s v="Branch"/>
    <s v="PAIDOFF"/>
    <n v="1000"/>
    <n v="30"/>
    <d v="2016-09-12T00:00:00"/>
    <d v="2016-10-11T00:00:00"/>
    <d v="2016-10-09T14:17:00"/>
    <n v="0"/>
    <x v="0"/>
    <x v="0"/>
    <x v="0"/>
    <x v="0"/>
    <x v="2"/>
    <x v="0"/>
  </r>
  <r>
    <s v="c20160701"/>
    <s v="Branch"/>
    <s v="PAIDOFF"/>
    <n v="1000"/>
    <n v="15"/>
    <d v="2016-09-12T00:00:00"/>
    <d v="2016-09-26T00:00:00"/>
    <d v="2016-09-20T08:26:00"/>
    <n v="0"/>
    <x v="9"/>
    <x v="0"/>
    <x v="0"/>
    <x v="0"/>
    <x v="2"/>
    <x v="0"/>
  </r>
  <r>
    <s v="c20160702"/>
    <s v="Branch"/>
    <s v="PAIDOFF"/>
    <n v="1000"/>
    <n v="30"/>
    <d v="2016-09-12T00:00:00"/>
    <d v="2016-10-11T00:00:00"/>
    <d v="2016-10-11T23:00:00"/>
    <n v="0"/>
    <x v="11"/>
    <x v="1"/>
    <x v="1"/>
    <x v="0"/>
    <x v="2"/>
    <x v="0"/>
  </r>
  <r>
    <s v="c20160703"/>
    <s v="Branch"/>
    <s v="PAIDOFF"/>
    <n v="1000"/>
    <n v="15"/>
    <d v="2016-09-12T00:00:00"/>
    <d v="2016-09-26T00:00:00"/>
    <d v="2016-09-24T20:47:00"/>
    <n v="0"/>
    <x v="24"/>
    <x v="1"/>
    <x v="0"/>
    <x v="0"/>
    <x v="2"/>
    <x v="1"/>
  </r>
  <r>
    <s v="c20160704"/>
    <s v="Branch"/>
    <s v="PAIDOFF"/>
    <n v="800"/>
    <n v="15"/>
    <d v="2016-09-12T00:00:00"/>
    <d v="2016-09-26T00:00:00"/>
    <d v="2016-09-26T16:00:00"/>
    <n v="0"/>
    <x v="3"/>
    <x v="0"/>
    <x v="0"/>
    <x v="0"/>
    <x v="2"/>
    <x v="0"/>
  </r>
  <r>
    <s v="c20160705"/>
    <s v="Branch"/>
    <s v="PAIDOFF"/>
    <n v="1000"/>
    <n v="30"/>
    <d v="2016-09-12T00:00:00"/>
    <d v="2016-10-11T00:00:00"/>
    <d v="2016-10-11T09:01:00"/>
    <n v="0"/>
    <x v="10"/>
    <x v="0"/>
    <x v="0"/>
    <x v="0"/>
    <x v="2"/>
    <x v="2"/>
  </r>
  <r>
    <s v="c20160706"/>
    <s v="Branch"/>
    <s v="PAIDOFF"/>
    <n v="1000"/>
    <n v="7"/>
    <d v="2016-09-12T00:00:00"/>
    <d v="2016-09-18T00:00:00"/>
    <d v="2016-09-16T14:52:00"/>
    <n v="0"/>
    <x v="11"/>
    <x v="2"/>
    <x v="1"/>
    <x v="0"/>
    <x v="2"/>
    <x v="0"/>
  </r>
  <r>
    <s v="c20160707"/>
    <s v="Branch"/>
    <s v="PAIDOFF"/>
    <n v="1000"/>
    <n v="30"/>
    <d v="2016-09-12T00:00:00"/>
    <d v="2016-11-10T00:00:00"/>
    <d v="2016-11-10T13:00:00"/>
    <n v="0"/>
    <x v="11"/>
    <x v="0"/>
    <x v="0"/>
    <x v="0"/>
    <x v="2"/>
    <x v="0"/>
  </r>
  <r>
    <s v="c20160708"/>
    <s v="Branch"/>
    <s v="PAIDOFF"/>
    <n v="1000"/>
    <n v="30"/>
    <d v="2016-09-12T00:00:00"/>
    <d v="2016-10-11T00:00:00"/>
    <d v="2016-10-09T10:00:00"/>
    <n v="0"/>
    <x v="3"/>
    <x v="0"/>
    <x v="0"/>
    <x v="0"/>
    <x v="2"/>
    <x v="0"/>
  </r>
  <r>
    <s v="c20160709"/>
    <s v="Branch"/>
    <s v="PAIDOFF"/>
    <n v="300"/>
    <n v="7"/>
    <d v="2016-09-12T00:00:00"/>
    <d v="2016-09-18T00:00:00"/>
    <d v="2016-09-12T14:40:00"/>
    <n v="0"/>
    <x v="20"/>
    <x v="1"/>
    <x v="0"/>
    <x v="0"/>
    <x v="2"/>
    <x v="2"/>
  </r>
  <r>
    <s v="c20160710"/>
    <s v="Branch"/>
    <s v="PAIDOFF"/>
    <n v="1000"/>
    <n v="30"/>
    <d v="2016-09-12T00:00:00"/>
    <d v="2016-10-11T00:00:00"/>
    <d v="2016-10-11T16:00:00"/>
    <n v="0"/>
    <x v="21"/>
    <x v="1"/>
    <x v="0"/>
    <x v="0"/>
    <x v="2"/>
    <x v="1"/>
  </r>
  <r>
    <s v="c20160711"/>
    <s v="Branch"/>
    <s v="PAIDOFF"/>
    <n v="1000"/>
    <n v="15"/>
    <d v="2016-09-12T00:00:00"/>
    <d v="2016-09-26T00:00:00"/>
    <d v="2016-09-23T21:58:00"/>
    <n v="0"/>
    <x v="3"/>
    <x v="1"/>
    <x v="0"/>
    <x v="0"/>
    <x v="2"/>
    <x v="0"/>
  </r>
  <r>
    <s v="c20160712"/>
    <s v="Branch"/>
    <s v="PAIDOFF"/>
    <n v="1000"/>
    <n v="30"/>
    <d v="2016-09-12T00:00:00"/>
    <d v="2016-10-11T00:00:00"/>
    <d v="2016-10-08T18:48:00"/>
    <n v="0"/>
    <x v="9"/>
    <x v="1"/>
    <x v="0"/>
    <x v="0"/>
    <x v="2"/>
    <x v="0"/>
  </r>
  <r>
    <s v="c20160713"/>
    <s v="Branch"/>
    <s v="PAIDOFF"/>
    <n v="1000"/>
    <n v="30"/>
    <d v="2016-09-12T00:00:00"/>
    <d v="2016-10-11T00:00:00"/>
    <d v="2016-10-10T16:41:00"/>
    <n v="0"/>
    <x v="2"/>
    <x v="1"/>
    <x v="1"/>
    <x v="0"/>
    <x v="2"/>
    <x v="0"/>
  </r>
  <r>
    <s v="c20160714"/>
    <s v="Branch"/>
    <s v="PAIDOFF"/>
    <n v="1000"/>
    <n v="30"/>
    <d v="2016-09-12T00:00:00"/>
    <d v="2016-10-11T00:00:00"/>
    <d v="2016-10-11T13:01:00"/>
    <n v="0"/>
    <x v="3"/>
    <x v="1"/>
    <x v="0"/>
    <x v="0"/>
    <x v="2"/>
    <x v="0"/>
  </r>
  <r>
    <s v="c20160715"/>
    <s v="Branch"/>
    <s v="PAIDOFF"/>
    <n v="1000"/>
    <n v="30"/>
    <d v="2016-09-12T00:00:00"/>
    <d v="2016-10-11T00:00:00"/>
    <d v="2016-09-16T02:34:00"/>
    <n v="0"/>
    <x v="16"/>
    <x v="1"/>
    <x v="0"/>
    <x v="0"/>
    <x v="2"/>
    <x v="0"/>
  </r>
  <r>
    <s v="c20160716"/>
    <s v="Branch"/>
    <s v="PAIDOFF"/>
    <n v="1000"/>
    <n v="30"/>
    <d v="2016-09-12T00:00:00"/>
    <d v="2016-11-10T00:00:00"/>
    <d v="2016-11-10T16:00:00"/>
    <n v="0"/>
    <x v="0"/>
    <x v="0"/>
    <x v="1"/>
    <x v="0"/>
    <x v="2"/>
    <x v="0"/>
  </r>
  <r>
    <s v="c20160717"/>
    <s v="Branch"/>
    <s v="PAIDOFF"/>
    <n v="1000"/>
    <n v="15"/>
    <d v="2016-09-12T00:00:00"/>
    <d v="2016-09-26T00:00:00"/>
    <d v="2016-09-21T08:11:00"/>
    <n v="0"/>
    <x v="22"/>
    <x v="1"/>
    <x v="0"/>
    <x v="0"/>
    <x v="2"/>
    <x v="3"/>
  </r>
  <r>
    <s v="c20160718"/>
    <s v="Branch"/>
    <s v="PAIDOFF"/>
    <n v="800"/>
    <n v="15"/>
    <d v="2016-09-12T00:00:00"/>
    <d v="2016-09-26T00:00:00"/>
    <d v="2016-09-26T09:00:00"/>
    <n v="0"/>
    <x v="5"/>
    <x v="1"/>
    <x v="1"/>
    <x v="0"/>
    <x v="2"/>
    <x v="0"/>
  </r>
  <r>
    <s v="c20160719"/>
    <s v="Branch"/>
    <s v="PAIDOFF"/>
    <n v="1000"/>
    <n v="15"/>
    <d v="2016-09-12T00:00:00"/>
    <d v="2016-09-26T00:00:00"/>
    <d v="2016-09-26T13:00:00"/>
    <n v="0"/>
    <x v="5"/>
    <x v="1"/>
    <x v="0"/>
    <x v="0"/>
    <x v="2"/>
    <x v="0"/>
  </r>
  <r>
    <s v="c20160720"/>
    <s v="Branch"/>
    <s v="PAIDOFF"/>
    <n v="1000"/>
    <n v="30"/>
    <d v="2016-09-12T00:00:00"/>
    <d v="2016-10-11T00:00:00"/>
    <d v="2016-10-11T13:01:00"/>
    <n v="0"/>
    <x v="0"/>
    <x v="1"/>
    <x v="0"/>
    <x v="0"/>
    <x v="2"/>
    <x v="0"/>
  </r>
  <r>
    <s v="c20160721"/>
    <s v="Branch"/>
    <s v="PAIDOFF"/>
    <n v="1000"/>
    <n v="15"/>
    <d v="2016-09-12T00:00:00"/>
    <d v="2016-09-26T00:00:00"/>
    <d v="2016-09-26T23:00:00"/>
    <n v="0"/>
    <x v="16"/>
    <x v="0"/>
    <x v="0"/>
    <x v="0"/>
    <x v="2"/>
    <x v="0"/>
  </r>
  <r>
    <s v="c20160722"/>
    <s v="Branch"/>
    <s v="PAIDOFF"/>
    <n v="1000"/>
    <n v="30"/>
    <d v="2016-09-12T00:00:00"/>
    <d v="2016-10-11T00:00:00"/>
    <d v="2016-10-11T09:01:00"/>
    <n v="0"/>
    <x v="21"/>
    <x v="0"/>
    <x v="0"/>
    <x v="0"/>
    <x v="2"/>
    <x v="1"/>
  </r>
  <r>
    <s v="c20160723"/>
    <s v="Branch"/>
    <s v="PAIDOFF"/>
    <n v="1000"/>
    <n v="30"/>
    <d v="2016-09-12T00:00:00"/>
    <d v="2016-11-10T00:00:00"/>
    <d v="2016-11-10T13:00:00"/>
    <n v="0"/>
    <x v="0"/>
    <x v="0"/>
    <x v="0"/>
    <x v="0"/>
    <x v="2"/>
    <x v="0"/>
  </r>
  <r>
    <s v="c20160724"/>
    <s v="Branch"/>
    <s v="PAIDOFF"/>
    <n v="1000"/>
    <n v="15"/>
    <d v="2016-09-12T00:00:00"/>
    <d v="2016-09-26T00:00:00"/>
    <d v="2016-09-26T23:00:00"/>
    <n v="0"/>
    <x v="9"/>
    <x v="1"/>
    <x v="0"/>
    <x v="0"/>
    <x v="2"/>
    <x v="0"/>
  </r>
  <r>
    <s v="c20160725"/>
    <s v="Branch"/>
    <s v="PAIDOFF"/>
    <n v="1000"/>
    <n v="30"/>
    <d v="2016-09-12T00:00:00"/>
    <d v="2016-10-11T00:00:00"/>
    <d v="2016-10-09T10:00:00"/>
    <n v="0"/>
    <x v="2"/>
    <x v="2"/>
    <x v="0"/>
    <x v="0"/>
    <x v="2"/>
    <x v="0"/>
  </r>
  <r>
    <s v="c20160726"/>
    <s v="Branch"/>
    <s v="PAIDOFF"/>
    <n v="1000"/>
    <n v="30"/>
    <d v="2016-09-12T00:00:00"/>
    <d v="2016-10-11T00:00:00"/>
    <d v="2016-10-11T13:01:00"/>
    <n v="0"/>
    <x v="11"/>
    <x v="1"/>
    <x v="0"/>
    <x v="0"/>
    <x v="2"/>
    <x v="0"/>
  </r>
  <r>
    <s v="c20160727"/>
    <s v="Branch"/>
    <s v="PAIDOFF"/>
    <n v="1000"/>
    <n v="15"/>
    <d v="2016-09-12T00:00:00"/>
    <d v="2016-09-26T00:00:00"/>
    <d v="2016-09-23T14:01:00"/>
    <n v="0"/>
    <x v="13"/>
    <x v="1"/>
    <x v="0"/>
    <x v="0"/>
    <x v="2"/>
    <x v="2"/>
  </r>
  <r>
    <s v="c20160728"/>
    <s v="Branch"/>
    <s v="PAIDOFF"/>
    <n v="800"/>
    <n v="15"/>
    <d v="2016-09-12T00:00:00"/>
    <d v="2016-09-26T00:00:00"/>
    <d v="2016-09-25T13:29:00"/>
    <n v="0"/>
    <x v="1"/>
    <x v="2"/>
    <x v="0"/>
    <x v="0"/>
    <x v="2"/>
    <x v="1"/>
  </r>
  <r>
    <s v="c20160729"/>
    <s v="Branch"/>
    <s v="PAIDOFF"/>
    <n v="800"/>
    <n v="15"/>
    <d v="2016-09-12T00:00:00"/>
    <d v="2016-09-26T00:00:00"/>
    <d v="2016-09-25T14:50:00"/>
    <n v="0"/>
    <x v="11"/>
    <x v="1"/>
    <x v="0"/>
    <x v="0"/>
    <x v="2"/>
    <x v="0"/>
  </r>
  <r>
    <s v="c20160730"/>
    <s v="Branch"/>
    <s v="PAIDOFF"/>
    <n v="800"/>
    <n v="15"/>
    <d v="2016-09-12T00:00:00"/>
    <d v="2016-09-26T00:00:00"/>
    <d v="2016-09-26T09:00:00"/>
    <n v="0"/>
    <x v="11"/>
    <x v="0"/>
    <x v="0"/>
    <x v="0"/>
    <x v="2"/>
    <x v="0"/>
  </r>
  <r>
    <s v="c20160731"/>
    <s v="Branch"/>
    <s v="PAIDOFF"/>
    <n v="1000"/>
    <n v="15"/>
    <d v="2016-09-12T00:00:00"/>
    <d v="2016-10-26T00:00:00"/>
    <d v="2016-10-26T09:00:00"/>
    <n v="0"/>
    <x v="3"/>
    <x v="0"/>
    <x v="0"/>
    <x v="0"/>
    <x v="2"/>
    <x v="0"/>
  </r>
  <r>
    <s v="c20160732"/>
    <s v="Branch"/>
    <s v="PAIDOFF"/>
    <n v="1000"/>
    <n v="7"/>
    <d v="2016-09-12T00:00:00"/>
    <d v="2016-09-25T00:00:00"/>
    <d v="2016-09-25T09:01:00"/>
    <n v="0"/>
    <x v="15"/>
    <x v="0"/>
    <x v="1"/>
    <x v="0"/>
    <x v="2"/>
    <x v="0"/>
  </r>
  <r>
    <s v="c20160733"/>
    <s v="Branch"/>
    <s v="PAIDOFF"/>
    <n v="1000"/>
    <n v="30"/>
    <d v="2016-09-12T00:00:00"/>
    <d v="2016-10-11T00:00:00"/>
    <d v="2016-10-08T15:35:00"/>
    <n v="0"/>
    <x v="1"/>
    <x v="0"/>
    <x v="0"/>
    <x v="0"/>
    <x v="2"/>
    <x v="1"/>
  </r>
  <r>
    <s v="c20160734"/>
    <s v="Branch"/>
    <s v="PAIDOFF"/>
    <n v="1000"/>
    <n v="30"/>
    <d v="2016-09-12T00:00:00"/>
    <d v="2016-10-11T00:00:00"/>
    <d v="2016-10-11T16:01:00"/>
    <n v="0"/>
    <x v="24"/>
    <x v="1"/>
    <x v="0"/>
    <x v="0"/>
    <x v="2"/>
    <x v="1"/>
  </r>
  <r>
    <s v="c20160735"/>
    <s v="Branch"/>
    <s v="PAIDOFF"/>
    <n v="800"/>
    <n v="15"/>
    <d v="2016-09-12T00:00:00"/>
    <d v="2016-09-26T00:00:00"/>
    <d v="2016-09-26T19:35:00"/>
    <n v="0"/>
    <x v="2"/>
    <x v="1"/>
    <x v="0"/>
    <x v="0"/>
    <x v="2"/>
    <x v="0"/>
  </r>
  <r>
    <s v="c20160736"/>
    <s v="Branch"/>
    <s v="PAIDOFF"/>
    <n v="1000"/>
    <n v="30"/>
    <d v="2016-09-12T00:00:00"/>
    <d v="2016-10-11T00:00:00"/>
    <d v="2016-10-09T21:28:00"/>
    <n v="0"/>
    <x v="9"/>
    <x v="1"/>
    <x v="0"/>
    <x v="0"/>
    <x v="2"/>
    <x v="0"/>
  </r>
  <r>
    <s v="c20160737"/>
    <s v="Branch"/>
    <s v="PAIDOFF"/>
    <n v="1000"/>
    <n v="30"/>
    <d v="2016-09-12T00:00:00"/>
    <d v="2016-10-11T00:00:00"/>
    <d v="2016-10-07T16:45:00"/>
    <n v="0"/>
    <x v="9"/>
    <x v="0"/>
    <x v="0"/>
    <x v="0"/>
    <x v="2"/>
    <x v="0"/>
  </r>
  <r>
    <s v="c20160738"/>
    <s v="Branch"/>
    <s v="PAIDOFF"/>
    <n v="800"/>
    <n v="15"/>
    <d v="2016-09-12T00:00:00"/>
    <d v="2016-09-26T00:00:00"/>
    <d v="2016-09-24T12:13:00"/>
    <n v="0"/>
    <x v="24"/>
    <x v="1"/>
    <x v="0"/>
    <x v="0"/>
    <x v="2"/>
    <x v="1"/>
  </r>
  <r>
    <s v="c20160739"/>
    <s v="Branch"/>
    <s v="PAIDOFF"/>
    <n v="1000"/>
    <n v="15"/>
    <d v="2016-09-12T00:00:00"/>
    <d v="2016-10-11T00:00:00"/>
    <d v="2016-10-11T09:01:00"/>
    <n v="0"/>
    <x v="0"/>
    <x v="0"/>
    <x v="0"/>
    <x v="0"/>
    <x v="2"/>
    <x v="0"/>
  </r>
  <r>
    <s v="c20160740"/>
    <s v="Branch"/>
    <s v="PAIDOFF"/>
    <n v="1000"/>
    <n v="15"/>
    <d v="2016-09-12T00:00:00"/>
    <d v="2016-09-26T00:00:00"/>
    <d v="2016-09-14T23:02:00"/>
    <n v="0"/>
    <x v="24"/>
    <x v="1"/>
    <x v="0"/>
    <x v="0"/>
    <x v="2"/>
    <x v="1"/>
  </r>
  <r>
    <s v="c20160741"/>
    <s v="Branch"/>
    <s v="PAIDOFF"/>
    <n v="1000"/>
    <n v="30"/>
    <d v="2016-09-12T00:00:00"/>
    <d v="2016-10-11T00:00:00"/>
    <d v="2016-10-08T11:03:00"/>
    <n v="0"/>
    <x v="14"/>
    <x v="1"/>
    <x v="0"/>
    <x v="0"/>
    <x v="2"/>
    <x v="0"/>
  </r>
  <r>
    <s v="c20160742"/>
    <s v="Branch"/>
    <s v="PAIDOFF"/>
    <n v="1000"/>
    <n v="15"/>
    <d v="2016-09-12T00:00:00"/>
    <d v="2016-09-26T00:00:00"/>
    <d v="2016-09-26T09:00:00"/>
    <n v="0"/>
    <x v="0"/>
    <x v="1"/>
    <x v="1"/>
    <x v="0"/>
    <x v="2"/>
    <x v="0"/>
  </r>
  <r>
    <s v="c20160743"/>
    <s v="Branch"/>
    <s v="PAIDOFF"/>
    <n v="800"/>
    <n v="15"/>
    <d v="2016-09-12T00:00:00"/>
    <d v="2016-09-26T00:00:00"/>
    <d v="2016-09-26T23:00:00"/>
    <n v="0"/>
    <x v="24"/>
    <x v="2"/>
    <x v="0"/>
    <x v="0"/>
    <x v="2"/>
    <x v="1"/>
  </r>
  <r>
    <s v="c20160744"/>
    <s v="Branch"/>
    <s v="PAIDOFF"/>
    <n v="800"/>
    <n v="15"/>
    <d v="2016-09-12T00:00:00"/>
    <d v="2016-09-26T00:00:00"/>
    <d v="2016-09-25T19:31:00"/>
    <n v="0"/>
    <x v="9"/>
    <x v="1"/>
    <x v="1"/>
    <x v="0"/>
    <x v="2"/>
    <x v="0"/>
  </r>
  <r>
    <s v="c20160745"/>
    <s v="Branch"/>
    <s v="PAIDOFF"/>
    <n v="1000"/>
    <n v="7"/>
    <d v="2016-09-13T00:00:00"/>
    <d v="2016-09-19T00:00:00"/>
    <d v="2016-09-14T19:48:00"/>
    <n v="0"/>
    <x v="5"/>
    <x v="0"/>
    <x v="0"/>
    <x v="0"/>
    <x v="2"/>
    <x v="0"/>
  </r>
  <r>
    <s v="c20160746"/>
    <s v="Branch"/>
    <s v="PAIDOFF"/>
    <n v="1000"/>
    <n v="30"/>
    <d v="2016-09-13T00:00:00"/>
    <d v="2016-10-12T00:00:00"/>
    <d v="2016-10-12T23:00:00"/>
    <n v="0"/>
    <x v="31"/>
    <x v="1"/>
    <x v="1"/>
    <x v="0"/>
    <x v="2"/>
    <x v="2"/>
  </r>
  <r>
    <s v="c20160747"/>
    <s v="Branch"/>
    <s v="PAIDOFF"/>
    <n v="800"/>
    <n v="15"/>
    <d v="2016-09-13T00:00:00"/>
    <d v="2016-09-27T00:00:00"/>
    <d v="2016-09-25T12:48:00"/>
    <n v="0"/>
    <x v="11"/>
    <x v="0"/>
    <x v="0"/>
    <x v="0"/>
    <x v="2"/>
    <x v="0"/>
  </r>
  <r>
    <s v="c20160748"/>
    <s v="Branch"/>
    <s v="PAIDOFF"/>
    <n v="800"/>
    <n v="15"/>
    <d v="2016-09-13T00:00:00"/>
    <d v="2016-09-27T00:00:00"/>
    <d v="2016-09-26T21:18:00"/>
    <n v="0"/>
    <x v="15"/>
    <x v="1"/>
    <x v="0"/>
    <x v="0"/>
    <x v="2"/>
    <x v="0"/>
  </r>
  <r>
    <s v="c20160749"/>
    <s v="Branch"/>
    <s v="PAIDOFF"/>
    <n v="1000"/>
    <n v="30"/>
    <d v="2016-09-13T00:00:00"/>
    <d v="2016-10-12T00:00:00"/>
    <d v="2016-10-07T10:22:00"/>
    <n v="0"/>
    <x v="16"/>
    <x v="1"/>
    <x v="0"/>
    <x v="0"/>
    <x v="2"/>
    <x v="0"/>
  </r>
  <r>
    <s v="c20160750"/>
    <s v="Branch"/>
    <s v="PAIDOFF"/>
    <n v="1000"/>
    <n v="15"/>
    <d v="2016-09-13T00:00:00"/>
    <d v="2016-09-27T00:00:00"/>
    <d v="2016-09-26T06:17:00"/>
    <n v="0"/>
    <x v="16"/>
    <x v="2"/>
    <x v="1"/>
    <x v="0"/>
    <x v="2"/>
    <x v="0"/>
  </r>
  <r>
    <s v="c20160751"/>
    <s v="Branch"/>
    <s v="PAIDOFF"/>
    <n v="800"/>
    <n v="15"/>
    <d v="2016-09-13T00:00:00"/>
    <d v="2016-09-27T00:00:00"/>
    <d v="2016-09-22T16:57:00"/>
    <n v="0"/>
    <x v="19"/>
    <x v="0"/>
    <x v="0"/>
    <x v="0"/>
    <x v="2"/>
    <x v="1"/>
  </r>
  <r>
    <s v="c20160752"/>
    <s v="Branch"/>
    <s v="PAIDOFF"/>
    <n v="1000"/>
    <n v="30"/>
    <d v="2016-09-13T00:00:00"/>
    <d v="2016-10-12T00:00:00"/>
    <d v="2016-10-09T21:57:00"/>
    <n v="0"/>
    <x v="0"/>
    <x v="0"/>
    <x v="0"/>
    <x v="0"/>
    <x v="2"/>
    <x v="0"/>
  </r>
  <r>
    <s v="c20160753"/>
    <s v="Branch"/>
    <s v="PAIDOFF"/>
    <n v="1000"/>
    <n v="30"/>
    <d v="2016-09-13T00:00:00"/>
    <d v="2016-10-12T00:00:00"/>
    <d v="2016-10-04T12:59:00"/>
    <n v="0"/>
    <x v="6"/>
    <x v="1"/>
    <x v="0"/>
    <x v="0"/>
    <x v="2"/>
    <x v="0"/>
  </r>
  <r>
    <s v="c20160754"/>
    <s v="Branch"/>
    <s v="PAIDOFF"/>
    <n v="500"/>
    <n v="7"/>
    <d v="2016-09-13T00:00:00"/>
    <d v="2016-09-19T00:00:00"/>
    <d v="2016-09-17T20:51:00"/>
    <n v="0"/>
    <x v="12"/>
    <x v="1"/>
    <x v="0"/>
    <x v="0"/>
    <x v="2"/>
    <x v="2"/>
  </r>
  <r>
    <s v="c20160755"/>
    <s v="Branch"/>
    <s v="PAIDOFF"/>
    <n v="1000"/>
    <n v="30"/>
    <d v="2016-09-13T00:00:00"/>
    <d v="2016-10-12T00:00:00"/>
    <d v="2016-10-12T23:00:00"/>
    <n v="0"/>
    <x v="14"/>
    <x v="0"/>
    <x v="0"/>
    <x v="0"/>
    <x v="2"/>
    <x v="0"/>
  </r>
  <r>
    <s v="c20160756"/>
    <s v="Branch"/>
    <s v="PAIDOFF"/>
    <n v="1000"/>
    <n v="30"/>
    <d v="2016-09-13T00:00:00"/>
    <d v="2016-10-12T00:00:00"/>
    <d v="2016-10-08T15:51:00"/>
    <n v="0"/>
    <x v="5"/>
    <x v="0"/>
    <x v="0"/>
    <x v="0"/>
    <x v="2"/>
    <x v="0"/>
  </r>
  <r>
    <s v="c20160757"/>
    <s v="Branch"/>
    <s v="PAIDOFF"/>
    <n v="800"/>
    <n v="15"/>
    <d v="2016-09-13T00:00:00"/>
    <d v="2016-09-27T00:00:00"/>
    <d v="2016-09-27T09:00:00"/>
    <n v="0"/>
    <x v="6"/>
    <x v="0"/>
    <x v="0"/>
    <x v="0"/>
    <x v="2"/>
    <x v="0"/>
  </r>
  <r>
    <s v="c20160758"/>
    <s v="Branch"/>
    <s v="PAIDOFF"/>
    <n v="1000"/>
    <n v="15"/>
    <d v="2016-09-13T00:00:00"/>
    <d v="2016-09-27T00:00:00"/>
    <d v="2016-09-27T09:00:00"/>
    <n v="0"/>
    <x v="1"/>
    <x v="0"/>
    <x v="1"/>
    <x v="0"/>
    <x v="2"/>
    <x v="1"/>
  </r>
  <r>
    <s v="c20160759"/>
    <s v="Branch"/>
    <s v="PAIDOFF"/>
    <n v="1000"/>
    <n v="7"/>
    <d v="2016-09-13T00:00:00"/>
    <d v="2016-09-19T00:00:00"/>
    <d v="2016-09-16T15:57:00"/>
    <n v="0"/>
    <x v="13"/>
    <x v="0"/>
    <x v="0"/>
    <x v="0"/>
    <x v="2"/>
    <x v="2"/>
  </r>
  <r>
    <s v="c20160760"/>
    <s v="Branch"/>
    <s v="PAIDOFF"/>
    <n v="1000"/>
    <n v="30"/>
    <d v="2016-09-13T00:00:00"/>
    <d v="2016-10-12T00:00:00"/>
    <d v="2016-10-12T09:00:00"/>
    <n v="0"/>
    <x v="31"/>
    <x v="1"/>
    <x v="0"/>
    <x v="0"/>
    <x v="2"/>
    <x v="2"/>
  </r>
  <r>
    <s v="c20160761"/>
    <s v="Branch"/>
    <s v="PAIDOFF"/>
    <n v="800"/>
    <n v="15"/>
    <d v="2016-09-13T00:00:00"/>
    <d v="2016-09-27T00:00:00"/>
    <d v="2016-09-26T07:48:00"/>
    <n v="0"/>
    <x v="32"/>
    <x v="0"/>
    <x v="0"/>
    <x v="0"/>
    <x v="2"/>
    <x v="3"/>
  </r>
  <r>
    <s v="c20160762"/>
    <s v="Branch"/>
    <s v="PAIDOFF"/>
    <n v="1000"/>
    <n v="15"/>
    <d v="2016-09-13T00:00:00"/>
    <d v="2016-09-27T00:00:00"/>
    <d v="2016-09-21T16:53:00"/>
    <n v="0"/>
    <x v="0"/>
    <x v="1"/>
    <x v="0"/>
    <x v="0"/>
    <x v="2"/>
    <x v="0"/>
  </r>
  <r>
    <s v="c20160763"/>
    <s v="Branch"/>
    <s v="PAIDOFF"/>
    <n v="800"/>
    <n v="30"/>
    <d v="2016-09-13T00:00:00"/>
    <d v="2016-10-12T00:00:00"/>
    <d v="2016-10-11T00:29:00"/>
    <n v="0"/>
    <x v="20"/>
    <x v="0"/>
    <x v="1"/>
    <x v="1"/>
    <x v="2"/>
    <x v="2"/>
  </r>
  <r>
    <s v="c20160764"/>
    <s v="Branch"/>
    <s v="PAIDOFF"/>
    <n v="1000"/>
    <n v="15"/>
    <d v="2016-09-13T00:00:00"/>
    <d v="2016-09-27T00:00:00"/>
    <d v="2016-09-25T10:37:00"/>
    <n v="0"/>
    <x v="9"/>
    <x v="1"/>
    <x v="0"/>
    <x v="1"/>
    <x v="2"/>
    <x v="0"/>
  </r>
  <r>
    <s v="c20160765"/>
    <s v="Branch"/>
    <s v="PAIDOFF"/>
    <n v="800"/>
    <n v="15"/>
    <d v="2016-09-13T00:00:00"/>
    <d v="2016-09-27T00:00:00"/>
    <d v="2016-09-27T13:00:00"/>
    <n v="0"/>
    <x v="20"/>
    <x v="0"/>
    <x v="0"/>
    <x v="1"/>
    <x v="2"/>
    <x v="2"/>
  </r>
  <r>
    <s v="c20160766"/>
    <s v="Branch"/>
    <s v="PAIDOFF"/>
    <n v="1000"/>
    <n v="15"/>
    <d v="2016-09-13T00:00:00"/>
    <d v="2016-09-27T00:00:00"/>
    <d v="2016-09-26T15:10:00"/>
    <n v="0"/>
    <x v="15"/>
    <x v="2"/>
    <x v="1"/>
    <x v="1"/>
    <x v="2"/>
    <x v="0"/>
  </r>
  <r>
    <s v="c20160767"/>
    <s v="Branch"/>
    <s v="PAIDOFF"/>
    <n v="800"/>
    <n v="15"/>
    <d v="2016-09-13T00:00:00"/>
    <d v="2016-09-27T00:00:00"/>
    <d v="2016-09-24T12:46:00"/>
    <n v="0"/>
    <x v="5"/>
    <x v="2"/>
    <x v="1"/>
    <x v="0"/>
    <x v="2"/>
    <x v="0"/>
  </r>
  <r>
    <s v="c20160768"/>
    <s v="Branch"/>
    <s v="PAIDOFF"/>
    <n v="1000"/>
    <n v="15"/>
    <d v="2016-09-14T00:00:00"/>
    <d v="2016-09-28T00:00:00"/>
    <d v="2016-09-28T09:00:00"/>
    <n v="0"/>
    <x v="4"/>
    <x v="1"/>
    <x v="0"/>
    <x v="0"/>
    <x v="2"/>
    <x v="2"/>
  </r>
  <r>
    <s v="c20160769"/>
    <s v="Branch"/>
    <s v="PAIDOFF"/>
    <n v="1000"/>
    <n v="30"/>
    <d v="2016-09-14T00:00:00"/>
    <d v="2016-10-13T00:00:00"/>
    <d v="2016-10-13T09:00:00"/>
    <n v="0"/>
    <x v="28"/>
    <x v="1"/>
    <x v="0"/>
    <x v="0"/>
    <x v="2"/>
    <x v="1"/>
  </r>
  <r>
    <s v="c20160770"/>
    <s v="Branch"/>
    <s v="PAIDOFF"/>
    <n v="800"/>
    <n v="30"/>
    <d v="2016-09-14T00:00:00"/>
    <d v="2016-10-13T00:00:00"/>
    <d v="2016-10-06T12:09:00"/>
    <n v="0"/>
    <x v="7"/>
    <x v="0"/>
    <x v="1"/>
    <x v="0"/>
    <x v="2"/>
    <x v="1"/>
  </r>
  <r>
    <s v="c20160772"/>
    <s v="Branch"/>
    <s v="PAIDOFF"/>
    <n v="1000"/>
    <n v="30"/>
    <d v="2016-09-14T00:00:00"/>
    <d v="2016-10-13T00:00:00"/>
    <d v="2016-10-08T17:12:00"/>
    <n v="0"/>
    <x v="14"/>
    <x v="0"/>
    <x v="1"/>
    <x v="0"/>
    <x v="2"/>
    <x v="0"/>
  </r>
  <r>
    <s v="c20160773"/>
    <s v="Branch"/>
    <s v="PAIDOFF"/>
    <n v="1000"/>
    <n v="30"/>
    <d v="2016-09-14T00:00:00"/>
    <d v="2016-11-12T00:00:00"/>
    <d v="2016-11-12T09:00:00"/>
    <n v="0"/>
    <x v="6"/>
    <x v="0"/>
    <x v="0"/>
    <x v="0"/>
    <x v="2"/>
    <x v="0"/>
  </r>
  <r>
    <s v="c20160774"/>
    <s v="Branch"/>
    <s v="PAIDOFF"/>
    <n v="1000"/>
    <n v="30"/>
    <d v="2016-09-14T00:00:00"/>
    <d v="2016-10-13T00:00:00"/>
    <d v="2016-10-13T09:00:00"/>
    <n v="0"/>
    <x v="16"/>
    <x v="1"/>
    <x v="0"/>
    <x v="0"/>
    <x v="2"/>
    <x v="0"/>
  </r>
  <r>
    <s v="c20160776"/>
    <s v="Branch"/>
    <s v="PAIDOFF"/>
    <n v="800"/>
    <n v="15"/>
    <d v="2016-09-14T00:00:00"/>
    <d v="2016-09-28T00:00:00"/>
    <d v="2016-09-27T15:52:00"/>
    <n v="0"/>
    <x v="17"/>
    <x v="0"/>
    <x v="0"/>
    <x v="0"/>
    <x v="2"/>
    <x v="1"/>
  </r>
  <r>
    <s v="c20160777"/>
    <s v="Branch"/>
    <s v="PAIDOFF"/>
    <n v="800"/>
    <n v="15"/>
    <d v="2016-09-14T00:00:00"/>
    <d v="2016-09-28T00:00:00"/>
    <d v="2016-09-28T13:00:00"/>
    <n v="0"/>
    <x v="1"/>
    <x v="1"/>
    <x v="0"/>
    <x v="0"/>
    <x v="2"/>
    <x v="1"/>
  </r>
  <r>
    <s v="c20160778"/>
    <s v="Branch"/>
    <s v="PAIDOFF"/>
    <n v="1000"/>
    <n v="30"/>
    <d v="2016-09-14T00:00:00"/>
    <d v="2016-10-13T00:00:00"/>
    <d v="2016-10-13T09:00:00"/>
    <n v="0"/>
    <x v="5"/>
    <x v="0"/>
    <x v="0"/>
    <x v="1"/>
    <x v="2"/>
    <x v="0"/>
  </r>
  <r>
    <s v="c20160779"/>
    <s v="Branch"/>
    <s v="PAIDOFF"/>
    <n v="800"/>
    <n v="15"/>
    <d v="2016-09-14T00:00:00"/>
    <d v="2016-09-28T00:00:00"/>
    <d v="2016-09-15T00:43:00"/>
    <n v="0"/>
    <x v="24"/>
    <x v="0"/>
    <x v="0"/>
    <x v="0"/>
    <x v="2"/>
    <x v="1"/>
  </r>
  <r>
    <s v="c20160780"/>
    <s v="Branch"/>
    <s v="PAIDOFF"/>
    <n v="800"/>
    <n v="30"/>
    <d v="2016-09-14T00:00:00"/>
    <d v="2016-10-13T00:00:00"/>
    <d v="2016-10-10T10:25:00"/>
    <n v="0"/>
    <x v="5"/>
    <x v="0"/>
    <x v="0"/>
    <x v="0"/>
    <x v="2"/>
    <x v="0"/>
  </r>
  <r>
    <s v="c20160781"/>
    <s v="Branch"/>
    <s v="PAIDOFF"/>
    <n v="800"/>
    <n v="15"/>
    <d v="2016-09-14T00:00:00"/>
    <d v="2016-09-28T00:00:00"/>
    <d v="2016-09-27T20:41:00"/>
    <n v="0"/>
    <x v="28"/>
    <x v="1"/>
    <x v="0"/>
    <x v="1"/>
    <x v="2"/>
    <x v="1"/>
  </r>
  <r>
    <s v="c20160782"/>
    <s v="Branch"/>
    <s v="PAIDOFF"/>
    <n v="1000"/>
    <n v="15"/>
    <d v="2016-09-14T00:00:00"/>
    <d v="2016-09-28T00:00:00"/>
    <d v="2016-09-28T09:00:00"/>
    <n v="0"/>
    <x v="6"/>
    <x v="2"/>
    <x v="0"/>
    <x v="0"/>
    <x v="2"/>
    <x v="0"/>
  </r>
  <r>
    <s v="c20160783"/>
    <s v="Branch"/>
    <s v="PAIDOFF"/>
    <n v="1000"/>
    <n v="30"/>
    <d v="2016-09-14T00:00:00"/>
    <d v="2016-10-13T00:00:00"/>
    <d v="2016-10-06T06:51:00"/>
    <n v="0"/>
    <x v="9"/>
    <x v="0"/>
    <x v="0"/>
    <x v="0"/>
    <x v="2"/>
    <x v="0"/>
  </r>
  <r>
    <s v="c20160785"/>
    <s v="Branch"/>
    <s v="PAIDOFF"/>
    <n v="1000"/>
    <n v="15"/>
    <d v="2016-09-14T00:00:00"/>
    <d v="2016-09-28T00:00:00"/>
    <d v="2016-09-27T22:50:00"/>
    <n v="0"/>
    <x v="4"/>
    <x v="2"/>
    <x v="0"/>
    <x v="0"/>
    <x v="2"/>
    <x v="2"/>
  </r>
  <r>
    <s v="c20160786"/>
    <s v="Branch"/>
    <s v="PAIDOFF"/>
    <n v="1000"/>
    <n v="30"/>
    <d v="2016-09-14T00:00:00"/>
    <d v="2016-11-12T00:00:00"/>
    <d v="2016-11-12T09:00:00"/>
    <n v="0"/>
    <x v="15"/>
    <x v="2"/>
    <x v="0"/>
    <x v="1"/>
    <x v="2"/>
    <x v="0"/>
  </r>
  <r>
    <s v="c20160787"/>
    <s v="Online"/>
    <s v="PAIDOFF"/>
    <n v="1000"/>
    <n v="30"/>
    <d v="2016-09-14T00:00:00"/>
    <d v="2016-10-13T00:00:00"/>
    <d v="2016-10-12T12:30:00"/>
    <n v="0"/>
    <x v="0"/>
    <x v="0"/>
    <x v="0"/>
    <x v="1"/>
    <x v="2"/>
    <x v="0"/>
  </r>
  <r>
    <s v="c20160788"/>
    <s v="Online"/>
    <s v="PAIDOFF"/>
    <n v="1000"/>
    <n v="30"/>
    <d v="2016-09-14T00:00:00"/>
    <d v="2016-10-13T00:00:00"/>
    <d v="2016-10-12T03:49:00"/>
    <n v="0"/>
    <x v="19"/>
    <x v="1"/>
    <x v="1"/>
    <x v="1"/>
    <x v="2"/>
    <x v="1"/>
  </r>
  <r>
    <s v="c20160789"/>
    <s v="Branch"/>
    <s v="PAIDOFF"/>
    <n v="1000"/>
    <n v="30"/>
    <d v="2016-09-14T00:00:00"/>
    <d v="2016-10-13T00:00:00"/>
    <d v="2016-10-13T13:00:00"/>
    <n v="0"/>
    <x v="15"/>
    <x v="2"/>
    <x v="0"/>
    <x v="1"/>
    <x v="2"/>
    <x v="0"/>
  </r>
  <r>
    <s v="c20160790"/>
    <s v="Branch"/>
    <s v="PAIDOFF"/>
    <n v="800"/>
    <n v="15"/>
    <d v="2016-09-14T00:00:00"/>
    <d v="2016-09-28T00:00:00"/>
    <d v="2016-09-27T07:48:00"/>
    <n v="0"/>
    <x v="6"/>
    <x v="1"/>
    <x v="0"/>
    <x v="1"/>
    <x v="2"/>
    <x v="0"/>
  </r>
  <r>
    <s v="c20160791"/>
    <s v="Online"/>
    <s v="PAIDOFF"/>
    <n v="1000"/>
    <n v="15"/>
    <d v="2016-09-14T00:00:00"/>
    <d v="2016-09-28T00:00:00"/>
    <d v="2016-09-22T09:28:00"/>
    <n v="0"/>
    <x v="9"/>
    <x v="0"/>
    <x v="1"/>
    <x v="1"/>
    <x v="2"/>
    <x v="0"/>
  </r>
  <r>
    <s v="c20160793"/>
    <s v="Online"/>
    <s v="PAIDOFF"/>
    <n v="1000"/>
    <n v="30"/>
    <d v="2016-09-14T00:00:00"/>
    <d v="2016-10-13T00:00:00"/>
    <d v="2016-09-18T16:56:00"/>
    <n v="0"/>
    <x v="0"/>
    <x v="0"/>
    <x v="0"/>
    <x v="0"/>
    <x v="2"/>
    <x v="0"/>
  </r>
  <r>
    <s v="c20160794"/>
    <s v="Online"/>
    <s v="PAIDOFF"/>
    <n v="1000"/>
    <n v="30"/>
    <d v="2016-09-14T00:00:00"/>
    <d v="2016-10-13T00:00:00"/>
    <d v="2016-10-13T09:00:00"/>
    <n v="0"/>
    <x v="1"/>
    <x v="1"/>
    <x v="0"/>
    <x v="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223139-A33E-491E-9225-B944C6C9FDD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colHeaderCaption="Loan Status">
  <location ref="A8:E14" firstHeaderRow="1" firstDataRow="2" firstDataCol="1"/>
  <pivotFields count="15">
    <pivotField dataField="1" showAll="0"/>
    <pivotField showAll="0"/>
    <pivotField showAll="0"/>
    <pivotField showAll="0"/>
    <pivotField showAll="0"/>
    <pivotField numFmtId="15" showAll="0"/>
    <pivotField numFmtId="15" showAll="0"/>
    <pivotField showAll="0"/>
    <pivotField showAll="0"/>
    <pivotField showAll="0"/>
    <pivotField axis="axisRow" showAll="0">
      <items count="5">
        <item x="2"/>
        <item x="0"/>
        <item x="1"/>
        <item x="3"/>
        <item t="default"/>
      </items>
    </pivotField>
    <pivotField showAll="0"/>
    <pivotField showAll="0"/>
    <pivotField axis="axisCol" showAll="0">
      <items count="4">
        <item x="1"/>
        <item x="2"/>
        <item x="0"/>
        <item t="default"/>
      </items>
    </pivotField>
    <pivotField showAll="0"/>
  </pivotFields>
  <rowFields count="1">
    <field x="10"/>
  </rowFields>
  <rowItems count="5">
    <i>
      <x/>
    </i>
    <i>
      <x v="1"/>
    </i>
    <i>
      <x v="2"/>
    </i>
    <i>
      <x v="3"/>
    </i>
    <i t="grand">
      <x/>
    </i>
  </rowItems>
  <colFields count="1">
    <field x="13"/>
  </colFields>
  <colItems count="4">
    <i>
      <x/>
    </i>
    <i>
      <x v="1"/>
    </i>
    <i>
      <x v="2"/>
    </i>
    <i t="grand">
      <x/>
    </i>
  </colItems>
  <dataFields count="1">
    <dataField name="Count of Individual" fld="0" subtotal="count" baseField="0" baseItem="0"/>
  </dataFields>
  <chartFormats count="11">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2"/>
          </reference>
        </references>
      </pivotArea>
    </chartFormat>
    <chartFormat chart="4" format="9">
      <pivotArea type="data" outline="0" fieldPosition="0">
        <references count="3">
          <reference field="4294967294" count="1" selected="0">
            <x v="0"/>
          </reference>
          <reference field="10" count="1" selected="0">
            <x v="0"/>
          </reference>
          <reference field="13" count="1" selected="0">
            <x v="0"/>
          </reference>
        </references>
      </pivotArea>
    </chartFormat>
    <chartFormat chart="4" format="10">
      <pivotArea type="data" outline="0" fieldPosition="0">
        <references count="3">
          <reference field="4294967294" count="1" selected="0">
            <x v="0"/>
          </reference>
          <reference field="10" count="1" selected="0">
            <x v="3"/>
          </reference>
          <reference field="13" count="1" selected="0">
            <x v="2"/>
          </reference>
        </references>
      </pivotArea>
    </chartFormat>
    <chartFormat chart="4" format="11">
      <pivotArea type="data" outline="0" fieldPosition="0">
        <references count="3">
          <reference field="4294967294" count="1" selected="0">
            <x v="0"/>
          </reference>
          <reference field="10" count="1" selected="0">
            <x v="2"/>
          </reference>
          <reference field="13" count="1" selected="0">
            <x v="2"/>
          </reference>
        </references>
      </pivotArea>
    </chartFormat>
    <chartFormat chart="4" format="12">
      <pivotArea type="data" outline="0" fieldPosition="0">
        <references count="3">
          <reference field="4294967294" count="1" selected="0">
            <x v="0"/>
          </reference>
          <reference field="10" count="1" selected="0">
            <x v="1"/>
          </reference>
          <reference field="13" count="1" selected="0">
            <x v="2"/>
          </reference>
        </references>
      </pivotArea>
    </chartFormat>
    <chartFormat chart="4" format="13">
      <pivotArea type="data" outline="0" fieldPosition="0">
        <references count="3">
          <reference field="4294967294" count="1" selected="0">
            <x v="0"/>
          </reference>
          <reference field="10" count="1" selected="0">
            <x v="0"/>
          </reference>
          <reference field="13" count="1" selected="0">
            <x v="2"/>
          </reference>
        </references>
      </pivotArea>
    </chartFormat>
    <chartFormat chart="4" format="14">
      <pivotArea type="data" outline="0" fieldPosition="0">
        <references count="3">
          <reference field="4294967294" count="1" selected="0">
            <x v="0"/>
          </reference>
          <reference field="10" count="1" selected="0">
            <x v="2"/>
          </reference>
          <reference field="13" count="1" selected="0">
            <x v="1"/>
          </reference>
        </references>
      </pivotArea>
    </chartFormat>
    <chartFormat chart="4" format="15">
      <pivotArea type="data" outline="0" fieldPosition="0">
        <references count="3">
          <reference field="4294967294" count="1" selected="0">
            <x v="0"/>
          </reference>
          <reference field="10" count="1" selected="0">
            <x v="1"/>
          </reference>
          <reference field="13" count="1" selected="0">
            <x v="1"/>
          </reference>
        </references>
      </pivotArea>
    </chartFormat>
    <chartFormat chart="4" format="16">
      <pivotArea type="data" outline="0" fieldPosition="0">
        <references count="3">
          <reference field="4294967294" count="1" selected="0">
            <x v="0"/>
          </reference>
          <reference field="10"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AE91BD-CA1D-45FB-9209-2317AFFD8DA3}"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6:H21" firstHeaderRow="1" firstDataRow="1" firstDataCol="1"/>
  <pivotFields count="15">
    <pivotField showAll="0"/>
    <pivotField showAll="0"/>
    <pivotField showAll="0"/>
    <pivotField dataField="1" showAll="0"/>
    <pivotField showAll="0"/>
    <pivotField numFmtId="15" showAll="0"/>
    <pivotField numFmtId="15" showAll="0"/>
    <pivotField showAll="0"/>
    <pivotField showAll="0"/>
    <pivotField showAll="0"/>
    <pivotField showAll="0"/>
    <pivotField showAll="0"/>
    <pivotField showAll="0"/>
    <pivotField showAll="0"/>
    <pivotField axis="axisRow" showAll="0">
      <items count="5">
        <item x="0"/>
        <item x="3"/>
        <item x="1"/>
        <item x="2"/>
        <item t="default"/>
      </items>
    </pivotField>
  </pivotFields>
  <rowFields count="1">
    <field x="14"/>
  </rowFields>
  <rowItems count="5">
    <i>
      <x/>
    </i>
    <i>
      <x v="1"/>
    </i>
    <i>
      <x v="2"/>
    </i>
    <i>
      <x v="3"/>
    </i>
    <i t="grand">
      <x/>
    </i>
  </rowItems>
  <colItems count="1">
    <i/>
  </colItems>
  <dataFields count="1">
    <dataField name="Sum of Principal" fld="3"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4" count="1" selected="0">
            <x v="0"/>
          </reference>
        </references>
      </pivotArea>
    </chartFormat>
    <chartFormat chart="2" format="8">
      <pivotArea type="data" outline="0" fieldPosition="0">
        <references count="2">
          <reference field="4294967294" count="1" selected="0">
            <x v="0"/>
          </reference>
          <reference field="14" count="1" selected="0">
            <x v="1"/>
          </reference>
        </references>
      </pivotArea>
    </chartFormat>
    <chartFormat chart="2" format="9">
      <pivotArea type="data" outline="0" fieldPosition="0">
        <references count="2">
          <reference field="4294967294" count="1" selected="0">
            <x v="0"/>
          </reference>
          <reference field="14" count="1" selected="0">
            <x v="2"/>
          </reference>
        </references>
      </pivotArea>
    </chartFormat>
    <chartFormat chart="2" format="10">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F9598D-D16E-4C5C-B65B-E45DB08CD81E}"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9:H14" firstHeaderRow="1" firstDataRow="1" firstDataCol="1"/>
  <pivotFields count="15">
    <pivotField dataField="1" showAll="0"/>
    <pivotField showAll="0"/>
    <pivotField showAll="0"/>
    <pivotField showAll="0"/>
    <pivotField showAll="0"/>
    <pivotField numFmtId="15" showAll="0"/>
    <pivotField numFmtId="15" showAll="0"/>
    <pivotField showAll="0"/>
    <pivotField showAll="0"/>
    <pivotField showAll="0">
      <items count="34">
        <item x="25"/>
        <item x="31"/>
        <item x="10"/>
        <item x="18"/>
        <item x="12"/>
        <item x="20"/>
        <item x="4"/>
        <item x="13"/>
        <item x="11"/>
        <item x="3"/>
        <item x="6"/>
        <item x="0"/>
        <item x="9"/>
        <item x="5"/>
        <item x="14"/>
        <item x="2"/>
        <item x="15"/>
        <item x="16"/>
        <item x="24"/>
        <item x="1"/>
        <item x="19"/>
        <item x="21"/>
        <item x="7"/>
        <item x="8"/>
        <item x="28"/>
        <item x="30"/>
        <item x="17"/>
        <item x="23"/>
        <item x="26"/>
        <item x="27"/>
        <item x="29"/>
        <item x="22"/>
        <item x="32"/>
        <item t="default"/>
      </items>
    </pivotField>
    <pivotField showAll="0"/>
    <pivotField showAll="0">
      <items count="3">
        <item x="1"/>
        <item x="0"/>
        <item t="default"/>
      </items>
    </pivotField>
    <pivotField showAll="0"/>
    <pivotField showAll="0">
      <items count="4">
        <item x="1"/>
        <item x="2"/>
        <item x="0"/>
        <item t="default"/>
      </items>
    </pivotField>
    <pivotField axis="axisRow" showAll="0">
      <items count="5">
        <item x="0"/>
        <item x="3"/>
        <item x="1"/>
        <item x="2"/>
        <item t="default"/>
      </items>
    </pivotField>
  </pivotFields>
  <rowFields count="1">
    <field x="14"/>
  </rowFields>
  <rowItems count="5">
    <i>
      <x/>
    </i>
    <i>
      <x v="1"/>
    </i>
    <i>
      <x v="2"/>
    </i>
    <i>
      <x v="3"/>
    </i>
    <i t="grand">
      <x/>
    </i>
  </rowItems>
  <colItems count="1">
    <i/>
  </colItems>
  <dataFields count="1">
    <dataField name="Count of Loan_ID"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BEFB1E-6E22-4BBC-A2F2-D2AB89BCCB0B}"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2:L7" firstHeaderRow="1" firstDataRow="2" firstDataCol="1"/>
  <pivotFields count="15">
    <pivotField dataField="1" showAll="0"/>
    <pivotField showAll="0"/>
    <pivotField showAll="0"/>
    <pivotField showAll="0"/>
    <pivotField showAll="0"/>
    <pivotField numFmtId="15" showAll="0"/>
    <pivotField numFmtId="15" showAll="0"/>
    <pivotField showAll="0"/>
    <pivotField showAll="0"/>
    <pivotField showAll="0"/>
    <pivotField showAll="0"/>
    <pivotField showAll="0"/>
    <pivotField showAll="0"/>
    <pivotField axis="axisRow" showAll="0">
      <items count="4">
        <item x="1"/>
        <item x="2"/>
        <item x="0"/>
        <item t="default"/>
      </items>
    </pivotField>
    <pivotField axis="axisCol" showAll="0">
      <items count="5">
        <item x="0"/>
        <item x="3"/>
        <item x="1"/>
        <item x="2"/>
        <item t="default"/>
      </items>
    </pivotField>
  </pivotFields>
  <rowFields count="1">
    <field x="13"/>
  </rowFields>
  <rowItems count="4">
    <i>
      <x/>
    </i>
    <i>
      <x v="1"/>
    </i>
    <i>
      <x v="2"/>
    </i>
    <i t="grand">
      <x/>
    </i>
  </rowItems>
  <colFields count="1">
    <field x="14"/>
  </colFields>
  <colItems count="5">
    <i>
      <x/>
    </i>
    <i>
      <x v="1"/>
    </i>
    <i>
      <x v="2"/>
    </i>
    <i>
      <x v="3"/>
    </i>
    <i t="grand">
      <x/>
    </i>
  </colItems>
  <dataFields count="1">
    <dataField name="Count of Loan_ID" fld="0" subtotal="count" baseField="0" baseItem="0"/>
  </dataFields>
  <chartFormats count="4">
    <chartFormat chart="2" format="8" series="1">
      <pivotArea type="data" outline="0" fieldPosition="0">
        <references count="2">
          <reference field="4294967294" count="1" selected="0">
            <x v="0"/>
          </reference>
          <reference field="14" count="1" selected="0">
            <x v="0"/>
          </reference>
        </references>
      </pivotArea>
    </chartFormat>
    <chartFormat chart="2" format="9" series="1">
      <pivotArea type="data" outline="0" fieldPosition="0">
        <references count="2">
          <reference field="4294967294" count="1" selected="0">
            <x v="0"/>
          </reference>
          <reference field="14" count="1" selected="0">
            <x v="1"/>
          </reference>
        </references>
      </pivotArea>
    </chartFormat>
    <chartFormat chart="2" format="10" series="1">
      <pivotArea type="data" outline="0" fieldPosition="0">
        <references count="2">
          <reference field="4294967294" count="1" selected="0">
            <x v="0"/>
          </reference>
          <reference field="14" count="1" selected="0">
            <x v="2"/>
          </reference>
        </references>
      </pivotArea>
    </chartFormat>
    <chartFormat chart="2" format="11"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441564-7B25-451D-BB82-831393A47F9E}"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Education" colHeaderCaption="Loan Status">
  <location ref="A16:E22" firstHeaderRow="1" firstDataRow="2" firstDataCol="1"/>
  <pivotFields count="15">
    <pivotField showAll="0"/>
    <pivotField showAll="0"/>
    <pivotField showAll="0"/>
    <pivotField dataField="1" showAll="0"/>
    <pivotField showAll="0"/>
    <pivotField numFmtId="15" showAll="0"/>
    <pivotField numFmtId="15" showAll="0"/>
    <pivotField showAll="0"/>
    <pivotField showAll="0"/>
    <pivotField showAll="0"/>
    <pivotField axis="axisRow" showAll="0">
      <items count="5">
        <item x="2"/>
        <item x="0"/>
        <item x="1"/>
        <item x="3"/>
        <item t="default"/>
      </items>
    </pivotField>
    <pivotField showAll="0"/>
    <pivotField showAll="0"/>
    <pivotField axis="axisCol" showAll="0">
      <items count="4">
        <item x="1"/>
        <item x="2"/>
        <item x="0"/>
        <item t="default"/>
      </items>
    </pivotField>
    <pivotField showAll="0"/>
  </pivotFields>
  <rowFields count="1">
    <field x="10"/>
  </rowFields>
  <rowItems count="5">
    <i>
      <x/>
    </i>
    <i>
      <x v="1"/>
    </i>
    <i>
      <x v="2"/>
    </i>
    <i>
      <x v="3"/>
    </i>
    <i t="grand">
      <x/>
    </i>
  </rowItems>
  <colFields count="1">
    <field x="13"/>
  </colFields>
  <colItems count="4">
    <i>
      <x/>
    </i>
    <i>
      <x v="1"/>
    </i>
    <i>
      <x v="2"/>
    </i>
    <i t="grand">
      <x/>
    </i>
  </colItems>
  <dataFields count="1">
    <dataField name="Sum of Principal" fld="3" baseField="0" baseItem="0"/>
  </dataFields>
  <chartFormats count="10">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 chart="2" format="9">
      <pivotArea type="data" outline="0" fieldPosition="0">
        <references count="3">
          <reference field="4294967294" count="1" selected="0">
            <x v="0"/>
          </reference>
          <reference field="10" count="1" selected="0">
            <x v="0"/>
          </reference>
          <reference field="13" count="1" selected="0">
            <x v="0"/>
          </reference>
        </references>
      </pivotArea>
    </chartFormat>
    <chartFormat chart="2" format="10">
      <pivotArea type="data" outline="0" fieldPosition="0">
        <references count="3">
          <reference field="4294967294" count="1" selected="0">
            <x v="0"/>
          </reference>
          <reference field="10" count="1" selected="0">
            <x v="0"/>
          </reference>
          <reference field="13" count="1" selected="0">
            <x v="2"/>
          </reference>
        </references>
      </pivotArea>
    </chartFormat>
    <chartFormat chart="2" format="11">
      <pivotArea type="data" outline="0" fieldPosition="0">
        <references count="3">
          <reference field="4294967294" count="1" selected="0">
            <x v="0"/>
          </reference>
          <reference field="10" count="1" selected="0">
            <x v="1"/>
          </reference>
          <reference field="13" count="1" selected="0">
            <x v="0"/>
          </reference>
        </references>
      </pivotArea>
    </chartFormat>
    <chartFormat chart="2" format="12">
      <pivotArea type="data" outline="0" fieldPosition="0">
        <references count="3">
          <reference field="4294967294" count="1" selected="0">
            <x v="0"/>
          </reference>
          <reference field="10" count="1" selected="0">
            <x v="1"/>
          </reference>
          <reference field="13" count="1" selected="0">
            <x v="2"/>
          </reference>
        </references>
      </pivotArea>
    </chartFormat>
    <chartFormat chart="2" format="13">
      <pivotArea type="data" outline="0" fieldPosition="0">
        <references count="3">
          <reference field="4294967294" count="1" selected="0">
            <x v="0"/>
          </reference>
          <reference field="10" count="1" selected="0">
            <x v="2"/>
          </reference>
          <reference field="13" count="1" selected="0">
            <x v="0"/>
          </reference>
        </references>
      </pivotArea>
    </chartFormat>
    <chartFormat chart="2" format="14">
      <pivotArea type="data" outline="0" fieldPosition="0">
        <references count="3">
          <reference field="4294967294" count="1" selected="0">
            <x v="0"/>
          </reference>
          <reference field="10" count="1" selected="0">
            <x v="2"/>
          </reference>
          <reference field="13" count="1" selected="0">
            <x v="2"/>
          </reference>
        </references>
      </pivotArea>
    </chartFormat>
    <chartFormat chart="2" format="15">
      <pivotArea type="data" outline="0" fieldPosition="0">
        <references count="3">
          <reference field="4294967294" count="1" selected="0">
            <x v="0"/>
          </reference>
          <reference field="10" count="1" selected="0">
            <x v="3"/>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634953-8880-4766-B5A7-B1E264F121DA}"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16:N21" firstHeaderRow="1" firstDataRow="2" firstDataCol="1"/>
  <pivotFields count="15">
    <pivotField dataField="1" showAll="0"/>
    <pivotField showAll="0"/>
    <pivotField showAll="0"/>
    <pivotField showAll="0"/>
    <pivotField showAll="0"/>
    <pivotField numFmtId="15" showAll="0"/>
    <pivotField numFmtId="15" showAll="0"/>
    <pivotField showAll="0"/>
    <pivotField showAll="0"/>
    <pivotField showAll="0"/>
    <pivotField showAll="0"/>
    <pivotField showAll="0"/>
    <pivotField axis="axisCol" showAll="0">
      <items count="3">
        <item x="1"/>
        <item x="0"/>
        <item t="default"/>
      </items>
    </pivotField>
    <pivotField axis="axisRow" showAll="0">
      <items count="4">
        <item x="1"/>
        <item x="2"/>
        <item x="0"/>
        <item t="default"/>
      </items>
    </pivotField>
    <pivotField showAll="0"/>
  </pivotFields>
  <rowFields count="1">
    <field x="13"/>
  </rowFields>
  <rowItems count="4">
    <i>
      <x/>
    </i>
    <i>
      <x v="1"/>
    </i>
    <i>
      <x v="2"/>
    </i>
    <i t="grand">
      <x/>
    </i>
  </rowItems>
  <colFields count="1">
    <field x="12"/>
  </colFields>
  <colItems count="3">
    <i>
      <x/>
    </i>
    <i>
      <x v="1"/>
    </i>
    <i t="grand">
      <x/>
    </i>
  </colItems>
  <dataFields count="1">
    <dataField name="Count of Loan_ID" fld="0" subtotal="count" baseField="0" baseItem="0"/>
  </dataFields>
  <chartFormats count="5">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 chart="6" format="6">
      <pivotArea type="data" outline="0" fieldPosition="0">
        <references count="3">
          <reference field="4294967294" count="1" selected="0">
            <x v="0"/>
          </reference>
          <reference field="12" count="1" selected="0">
            <x v="1"/>
          </reference>
          <reference field="13" count="1" selected="0">
            <x v="1"/>
          </reference>
        </references>
      </pivotArea>
    </chartFormat>
    <chartFormat chart="6" format="7">
      <pivotArea type="data" outline="0" fieldPosition="0">
        <references count="3">
          <reference field="4294967294" count="1" selected="0">
            <x v="0"/>
          </reference>
          <reference field="12" count="1" selected="0">
            <x v="1"/>
          </reference>
          <reference field="13" count="1" selected="0">
            <x v="0"/>
          </reference>
        </references>
      </pivotArea>
    </chartFormat>
    <chartFormat chart="6" format="8">
      <pivotArea type="data" outline="0" fieldPosition="0">
        <references count="3">
          <reference field="4294967294" count="1" selected="0">
            <x v="0"/>
          </reference>
          <reference field="12" count="1" selected="0">
            <x v="1"/>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40A477-F8C6-44F2-8971-C6A917D13612}"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O13" firstHeaderRow="1" firstDataRow="2" firstDataCol="1"/>
  <pivotFields count="15">
    <pivotField showAll="0"/>
    <pivotField showAll="0"/>
    <pivotField showAll="0"/>
    <pivotField showAll="0"/>
    <pivotField showAll="0"/>
    <pivotField numFmtId="15" showAll="0"/>
    <pivotField numFmtId="15" showAll="0"/>
    <pivotField showAll="0"/>
    <pivotField showAll="0"/>
    <pivotField showAll="0"/>
    <pivotField showAll="0"/>
    <pivotField axis="axisRow" showAll="0">
      <items count="3">
        <item x="1"/>
        <item x="0"/>
        <item t="default"/>
      </items>
    </pivotField>
    <pivotField showAll="0"/>
    <pivotField axis="axisCol" dataField="1" showAll="0">
      <items count="4">
        <item x="1"/>
        <item x="2"/>
        <item x="0"/>
        <item t="default"/>
      </items>
    </pivotField>
    <pivotField showAll="0"/>
  </pivotFields>
  <rowFields count="1">
    <field x="11"/>
  </rowFields>
  <rowItems count="3">
    <i>
      <x/>
    </i>
    <i>
      <x v="1"/>
    </i>
    <i t="grand">
      <x/>
    </i>
  </rowItems>
  <colFields count="1">
    <field x="13"/>
  </colFields>
  <colItems count="4">
    <i>
      <x/>
    </i>
    <i>
      <x v="1"/>
    </i>
    <i>
      <x v="2"/>
    </i>
    <i t="grand">
      <x/>
    </i>
  </colItems>
  <dataFields count="1">
    <dataField name="Count of Default Status\"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70F2302-7850-41BC-9432-FB172F97353D}" sourceName="Gender">
  <pivotTables>
    <pivotTable tabId="4" name="PivotTable6"/>
  </pivotTables>
  <data>
    <tabular pivotCacheId="196358297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ault_Status\" xr10:uid="{36DFC1F4-6A78-4272-BF78-A8FF127A4B7D}" sourceName="Default Status\">
  <pivotTables>
    <pivotTable tabId="4" name="PivotTable6"/>
  </pivotTables>
  <data>
    <tabular pivotCacheId="196358297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DEAE0B8E-EAC5-4E67-9003-27B4678CB2BD}" sourceName="Age Brackets">
  <pivotTables>
    <pivotTable tabId="4" name="PivotTable6"/>
  </pivotTables>
  <data>
    <tabular pivotCacheId="1963582974">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00748D6-804A-4BC3-B3E8-84E0CFEABAA7}" cache="Slicer_Gender" caption="Gender" showCaption="0" style="Slicer Style 1 2" rowHeight="241300"/>
  <slicer name="Default Status\" xr10:uid="{20630D22-662B-44B8-B8DE-D905A35CE132}" cache="Slicer_Default_Status\" caption="Default Status\" showCaption="0" style="Slicer Style 1" rowHeight="241300"/>
  <slicer name="Age Brackets" xr10:uid="{83351592-C287-474A-88B2-1A7BAD4E14A4}" cache="Slicer_Age_Brackets" caption="Age Brackets" showCaption="0" style="Slicer Style 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78273B-0DCF-49A4-9413-64610F093482}" name="Table2" displayName="Table2" ref="A1:O486" totalsRowShown="0">
  <autoFilter ref="A1:O486" xr:uid="{9478273B-0DCF-49A4-9413-64610F093482}"/>
  <tableColumns count="15">
    <tableColumn id="1" xr3:uid="{D8398270-7C57-48F5-B07C-2F8D194587BF}" name="Loan_ID"/>
    <tableColumn id="2" xr3:uid="{F56453F9-19DC-4449-8842-DC5F91F3AD55}" name="Mode of application"/>
    <tableColumn id="3" xr3:uid="{EE452F0E-0F07-41A9-B647-134DA6937BFA}" name="loan_status"/>
    <tableColumn id="4" xr3:uid="{5AA9E82F-A314-4F3E-8418-99CB3C28F8C9}" name="Principal"/>
    <tableColumn id="5" xr3:uid="{F826924B-6A0B-47B2-86A0-59FB90F02E22}" name="terms"/>
    <tableColumn id="6" xr3:uid="{C95AF041-CA76-4658-A8A0-E91790D8092F}" name="effective_date" dataDxfId="8"/>
    <tableColumn id="7" xr3:uid="{A06ECF48-ADBB-4BAC-989A-09B6A11AE7CA}" name="due_date" dataDxfId="7"/>
    <tableColumn id="8" xr3:uid="{35C106B6-BC6B-4CF6-A35A-393785E99FA8}" name="paid_off_time" dataDxfId="6"/>
    <tableColumn id="9" xr3:uid="{550CD61C-254F-44FD-AEA8-DA3697B3C5E5}" name="past_due_days"/>
    <tableColumn id="10" xr3:uid="{D20F68BA-427C-40BB-A4FB-7C6AE18249BE}" name="age"/>
    <tableColumn id="11" xr3:uid="{2769E882-79FD-4FD7-BBC3-22144FC27F6F}" name="Highest Education"/>
    <tableColumn id="12" xr3:uid="{C39415A0-B704-4587-8CE3-1AFDE29FC701}" name="Gender"/>
    <tableColumn id="13" xr3:uid="{C60B73B1-7088-4F18-AE5F-88C440AB4AC3}" name="Guarantor"/>
    <tableColumn id="14" xr3:uid="{015793AD-686B-4EAB-8249-22B4CDCC2C3C}" name="Default Status\" dataDxfId="5">
      <calculatedColumnFormula array="1">_xlfn.IFS(Table2[[#This Row],[loan_status]]="COLLECTION", "Unpaid",Table2[[#This Row],[loan_status]]="COLLECTION_PAIDOFF","Overdue",Table2[[#This Row],[loan_status]]="PAIDOFF","Paid")</calculatedColumnFormula>
    </tableColumn>
    <tableColumn id="15" xr3:uid="{692F756B-780E-4E6D-BF87-ECECCDFEF8B0}" name="Age Brackets" dataDxfId="4">
      <calculatedColumnFormula array="1">_xlfn.IFS(AND(Table2[[#This Row],[age]]&gt;=18,Table2[[#This Row],[age]]&lt;=25),"Young Adults", AND(Table2[[#This Row],[age]]&gt;=26,Table2[[#This Row],[age]]&lt;=35),"Early Career", AND(Table2[[#This Row],[age]]&gt;=36,Table2[[#This Row],[age]]&lt;=45),"Mid Career",AND(Table2[[#This Row],[age]]&gt;=46,Table2[[#This Row],[age]]&lt;=51),"Late Career", Table2[[#This Row],[age]]&gt;51,"Retired")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2"/>
  <sheetViews>
    <sheetView topLeftCell="A481" workbookViewId="0">
      <selection activeCell="B497" sqref="A1:M502"/>
    </sheetView>
  </sheetViews>
  <sheetFormatPr defaultColWidth="14.85546875" defaultRowHeight="15" x14ac:dyDescent="0.25"/>
  <cols>
    <col min="8" max="8" width="15.5703125" customWidth="1"/>
  </cols>
  <sheetData>
    <row r="1" spans="1:13" x14ac:dyDescent="0.25">
      <c r="A1" t="s">
        <v>0</v>
      </c>
      <c r="B1" t="s">
        <v>18</v>
      </c>
      <c r="C1" t="s">
        <v>1</v>
      </c>
      <c r="D1" t="s">
        <v>2</v>
      </c>
      <c r="E1" t="s">
        <v>3</v>
      </c>
      <c r="F1" t="s">
        <v>4</v>
      </c>
      <c r="G1" t="s">
        <v>5</v>
      </c>
      <c r="H1" t="s">
        <v>6</v>
      </c>
      <c r="I1" t="s">
        <v>7</v>
      </c>
      <c r="J1" t="s">
        <v>8</v>
      </c>
      <c r="K1" t="s">
        <v>526</v>
      </c>
      <c r="L1" t="s">
        <v>9</v>
      </c>
      <c r="M1" t="s">
        <v>21</v>
      </c>
    </row>
    <row r="2" spans="1:13" x14ac:dyDescent="0.25">
      <c r="A2" t="s">
        <v>24</v>
      </c>
      <c r="B2" t="s">
        <v>19</v>
      </c>
      <c r="C2" t="s">
        <v>10</v>
      </c>
      <c r="D2">
        <v>1000</v>
      </c>
      <c r="E2">
        <v>15</v>
      </c>
      <c r="F2" s="1">
        <v>42622</v>
      </c>
      <c r="G2" s="1">
        <v>42636</v>
      </c>
      <c r="I2">
        <v>76</v>
      </c>
      <c r="J2">
        <v>29</v>
      </c>
      <c r="K2" t="s">
        <v>11</v>
      </c>
      <c r="L2" t="s">
        <v>12</v>
      </c>
      <c r="M2" t="s">
        <v>22</v>
      </c>
    </row>
    <row r="3" spans="1:13" x14ac:dyDescent="0.25">
      <c r="A3" t="s">
        <v>25</v>
      </c>
      <c r="B3" t="s">
        <v>20</v>
      </c>
      <c r="C3" t="s">
        <v>10</v>
      </c>
      <c r="D3">
        <v>1000</v>
      </c>
      <c r="E3">
        <v>30</v>
      </c>
      <c r="F3" s="1">
        <v>42622</v>
      </c>
      <c r="G3" s="1">
        <v>42651</v>
      </c>
      <c r="I3">
        <v>61</v>
      </c>
      <c r="J3">
        <v>37</v>
      </c>
      <c r="K3" t="s">
        <v>13</v>
      </c>
      <c r="L3" t="s">
        <v>12</v>
      </c>
      <c r="M3" t="s">
        <v>23</v>
      </c>
    </row>
    <row r="4" spans="1:13" x14ac:dyDescent="0.25">
      <c r="A4" t="s">
        <v>26</v>
      </c>
      <c r="B4" t="s">
        <v>19</v>
      </c>
      <c r="C4" t="s">
        <v>10</v>
      </c>
      <c r="D4">
        <v>1000</v>
      </c>
      <c r="E4">
        <v>30</v>
      </c>
      <c r="F4" s="1">
        <v>42622</v>
      </c>
      <c r="G4" s="1">
        <v>42651</v>
      </c>
      <c r="I4">
        <v>61</v>
      </c>
      <c r="J4">
        <v>33</v>
      </c>
      <c r="K4" t="s">
        <v>13</v>
      </c>
      <c r="L4" t="s">
        <v>12</v>
      </c>
      <c r="M4" t="s">
        <v>23</v>
      </c>
    </row>
    <row r="5" spans="1:13" x14ac:dyDescent="0.25">
      <c r="A5" t="s">
        <v>27</v>
      </c>
      <c r="B5" t="s">
        <v>19</v>
      </c>
      <c r="C5" t="s">
        <v>10</v>
      </c>
      <c r="D5">
        <v>800</v>
      </c>
      <c r="E5">
        <v>15</v>
      </c>
      <c r="F5" s="1">
        <v>42622</v>
      </c>
      <c r="G5" s="1">
        <v>42636</v>
      </c>
      <c r="I5">
        <v>76</v>
      </c>
      <c r="J5">
        <v>27</v>
      </c>
      <c r="K5" t="s">
        <v>11</v>
      </c>
      <c r="L5" t="s">
        <v>12</v>
      </c>
      <c r="M5" t="s">
        <v>23</v>
      </c>
    </row>
    <row r="6" spans="1:13" x14ac:dyDescent="0.25">
      <c r="A6" t="s">
        <v>28</v>
      </c>
      <c r="B6" t="s">
        <v>19</v>
      </c>
      <c r="C6" t="s">
        <v>10</v>
      </c>
      <c r="D6">
        <v>800</v>
      </c>
      <c r="E6">
        <v>15</v>
      </c>
      <c r="F6" s="1">
        <v>42622</v>
      </c>
      <c r="G6" s="1">
        <v>42636</v>
      </c>
      <c r="I6">
        <v>76</v>
      </c>
      <c r="J6">
        <v>24</v>
      </c>
      <c r="K6" t="s">
        <v>525</v>
      </c>
      <c r="L6" t="s">
        <v>12</v>
      </c>
      <c r="M6" t="s">
        <v>23</v>
      </c>
    </row>
    <row r="7" spans="1:13" x14ac:dyDescent="0.25">
      <c r="A7" t="s">
        <v>29</v>
      </c>
      <c r="B7" t="s">
        <v>19</v>
      </c>
      <c r="C7" t="s">
        <v>10</v>
      </c>
      <c r="D7">
        <v>1000</v>
      </c>
      <c r="E7">
        <v>15</v>
      </c>
      <c r="F7" s="1">
        <v>42623</v>
      </c>
      <c r="G7" s="1">
        <v>42637</v>
      </c>
      <c r="I7">
        <v>75</v>
      </c>
      <c r="J7">
        <v>31</v>
      </c>
      <c r="K7" t="s">
        <v>13</v>
      </c>
      <c r="L7" t="s">
        <v>14</v>
      </c>
      <c r="M7" t="s">
        <v>23</v>
      </c>
    </row>
    <row r="8" spans="1:13" x14ac:dyDescent="0.25">
      <c r="A8" t="s">
        <v>30</v>
      </c>
      <c r="B8" t="s">
        <v>19</v>
      </c>
      <c r="C8" t="s">
        <v>10</v>
      </c>
      <c r="D8">
        <v>800</v>
      </c>
      <c r="E8">
        <v>15</v>
      </c>
      <c r="F8" s="1">
        <v>42623</v>
      </c>
      <c r="G8" s="1">
        <v>42652</v>
      </c>
      <c r="I8">
        <v>60</v>
      </c>
      <c r="J8">
        <v>28</v>
      </c>
      <c r="K8" t="s">
        <v>11</v>
      </c>
      <c r="L8" t="s">
        <v>12</v>
      </c>
      <c r="M8" t="s">
        <v>23</v>
      </c>
    </row>
    <row r="9" spans="1:13" x14ac:dyDescent="0.25">
      <c r="A9" t="s">
        <v>31</v>
      </c>
      <c r="B9" t="s">
        <v>20</v>
      </c>
      <c r="C9" t="s">
        <v>10</v>
      </c>
      <c r="D9">
        <v>1000</v>
      </c>
      <c r="E9">
        <v>30</v>
      </c>
      <c r="F9" s="1">
        <v>42623</v>
      </c>
      <c r="G9" s="1">
        <v>42652</v>
      </c>
      <c r="I9">
        <v>60</v>
      </c>
      <c r="J9">
        <v>40</v>
      </c>
      <c r="K9" t="s">
        <v>13</v>
      </c>
      <c r="L9" t="s">
        <v>12</v>
      </c>
      <c r="M9" t="s">
        <v>23</v>
      </c>
    </row>
    <row r="10" spans="1:13" x14ac:dyDescent="0.25">
      <c r="A10" t="s">
        <v>32</v>
      </c>
      <c r="B10" t="s">
        <v>20</v>
      </c>
      <c r="C10" t="s">
        <v>10</v>
      </c>
      <c r="D10">
        <v>1000</v>
      </c>
      <c r="E10">
        <v>30</v>
      </c>
      <c r="F10" s="1">
        <v>42623</v>
      </c>
      <c r="G10" s="1">
        <v>42652</v>
      </c>
      <c r="I10">
        <v>60</v>
      </c>
      <c r="J10">
        <v>33</v>
      </c>
      <c r="K10" t="s">
        <v>11</v>
      </c>
      <c r="L10" t="s">
        <v>12</v>
      </c>
      <c r="M10" t="s">
        <v>23</v>
      </c>
    </row>
    <row r="11" spans="1:13" x14ac:dyDescent="0.25">
      <c r="A11" t="s">
        <v>33</v>
      </c>
      <c r="B11" t="s">
        <v>20</v>
      </c>
      <c r="C11" t="s">
        <v>10</v>
      </c>
      <c r="D11">
        <v>800</v>
      </c>
      <c r="E11">
        <v>15</v>
      </c>
      <c r="F11" s="1">
        <v>42623</v>
      </c>
      <c r="G11" s="1">
        <v>42637</v>
      </c>
      <c r="I11">
        <v>75</v>
      </c>
      <c r="J11">
        <v>41</v>
      </c>
      <c r="K11" t="s">
        <v>11</v>
      </c>
      <c r="L11" t="s">
        <v>12</v>
      </c>
      <c r="M11" t="s">
        <v>23</v>
      </c>
    </row>
    <row r="12" spans="1:13" x14ac:dyDescent="0.25">
      <c r="A12" t="s">
        <v>34</v>
      </c>
      <c r="B12" t="s">
        <v>20</v>
      </c>
      <c r="C12" t="s">
        <v>10</v>
      </c>
      <c r="D12">
        <v>1000</v>
      </c>
      <c r="E12">
        <v>30</v>
      </c>
      <c r="F12" s="1">
        <v>42623</v>
      </c>
      <c r="G12" s="1">
        <v>42652</v>
      </c>
      <c r="I12">
        <v>60</v>
      </c>
      <c r="J12">
        <v>30</v>
      </c>
      <c r="K12" t="s">
        <v>11</v>
      </c>
      <c r="L12" t="s">
        <v>12</v>
      </c>
      <c r="M12" t="s">
        <v>23</v>
      </c>
    </row>
    <row r="13" spans="1:13" x14ac:dyDescent="0.25">
      <c r="A13" t="s">
        <v>35</v>
      </c>
      <c r="C13" t="s">
        <v>10</v>
      </c>
      <c r="D13">
        <v>800</v>
      </c>
      <c r="E13">
        <v>15</v>
      </c>
      <c r="F13" s="1">
        <v>42623</v>
      </c>
      <c r="G13" s="1">
        <v>42637</v>
      </c>
      <c r="I13">
        <v>75</v>
      </c>
      <c r="J13">
        <v>26</v>
      </c>
      <c r="K13" t="s">
        <v>13</v>
      </c>
      <c r="L13" t="s">
        <v>14</v>
      </c>
      <c r="M13" t="s">
        <v>23</v>
      </c>
    </row>
    <row r="14" spans="1:13" x14ac:dyDescent="0.25">
      <c r="A14" t="s">
        <v>36</v>
      </c>
      <c r="B14" t="s">
        <v>20</v>
      </c>
      <c r="C14" t="s">
        <v>10</v>
      </c>
      <c r="D14">
        <v>1000</v>
      </c>
      <c r="E14">
        <v>30</v>
      </c>
      <c r="F14" s="1">
        <v>42623</v>
      </c>
      <c r="G14" s="1">
        <v>42652</v>
      </c>
      <c r="I14">
        <v>60</v>
      </c>
      <c r="J14">
        <v>27</v>
      </c>
      <c r="K14" t="s">
        <v>13</v>
      </c>
      <c r="L14" t="s">
        <v>12</v>
      </c>
      <c r="M14" t="s">
        <v>23</v>
      </c>
    </row>
    <row r="15" spans="1:13" x14ac:dyDescent="0.25">
      <c r="A15" t="s">
        <v>37</v>
      </c>
      <c r="B15" t="s">
        <v>20</v>
      </c>
      <c r="C15" t="s">
        <v>10</v>
      </c>
      <c r="D15">
        <v>1000</v>
      </c>
      <c r="E15">
        <v>30</v>
      </c>
      <c r="F15" s="1">
        <v>42623</v>
      </c>
      <c r="G15" s="1">
        <v>42652</v>
      </c>
      <c r="I15">
        <v>60</v>
      </c>
      <c r="J15">
        <v>20</v>
      </c>
      <c r="K15" t="s">
        <v>13</v>
      </c>
      <c r="L15" t="s">
        <v>12</v>
      </c>
      <c r="M15" t="s">
        <v>23</v>
      </c>
    </row>
    <row r="16" spans="1:13" x14ac:dyDescent="0.25">
      <c r="A16" t="s">
        <v>38</v>
      </c>
      <c r="B16" t="s">
        <v>20</v>
      </c>
      <c r="C16" t="s">
        <v>10</v>
      </c>
      <c r="D16">
        <v>1000</v>
      </c>
      <c r="E16">
        <v>30</v>
      </c>
      <c r="F16" s="1">
        <v>42623</v>
      </c>
      <c r="G16" s="1">
        <v>42652</v>
      </c>
      <c r="I16">
        <v>60</v>
      </c>
      <c r="J16">
        <v>24</v>
      </c>
      <c r="K16" t="s">
        <v>11</v>
      </c>
      <c r="L16" t="s">
        <v>12</v>
      </c>
      <c r="M16" t="s">
        <v>23</v>
      </c>
    </row>
    <row r="17" spans="1:13" x14ac:dyDescent="0.25">
      <c r="A17" t="s">
        <v>39</v>
      </c>
      <c r="B17" t="s">
        <v>20</v>
      </c>
      <c r="C17" t="s">
        <v>10</v>
      </c>
      <c r="D17">
        <v>1000</v>
      </c>
      <c r="E17">
        <v>15</v>
      </c>
      <c r="F17" s="1">
        <v>42623</v>
      </c>
      <c r="G17" s="1">
        <v>42652</v>
      </c>
      <c r="I17">
        <v>60</v>
      </c>
      <c r="J17">
        <v>26</v>
      </c>
      <c r="K17" t="s">
        <v>13</v>
      </c>
      <c r="L17" t="s">
        <v>12</v>
      </c>
      <c r="M17" t="s">
        <v>23</v>
      </c>
    </row>
    <row r="18" spans="1:13" x14ac:dyDescent="0.25">
      <c r="A18" t="s">
        <v>40</v>
      </c>
      <c r="B18" t="s">
        <v>20</v>
      </c>
      <c r="C18" t="s">
        <v>10</v>
      </c>
      <c r="D18">
        <v>1000</v>
      </c>
      <c r="E18">
        <v>30</v>
      </c>
      <c r="F18" s="1">
        <v>42623</v>
      </c>
      <c r="G18" s="1">
        <v>42652</v>
      </c>
      <c r="I18">
        <v>60</v>
      </c>
      <c r="J18">
        <v>30</v>
      </c>
      <c r="K18" t="s">
        <v>13</v>
      </c>
      <c r="L18" t="s">
        <v>12</v>
      </c>
      <c r="M18" t="s">
        <v>23</v>
      </c>
    </row>
    <row r="19" spans="1:13" x14ac:dyDescent="0.25">
      <c r="A19" t="s">
        <v>41</v>
      </c>
      <c r="B19" t="s">
        <v>20</v>
      </c>
      <c r="C19" t="s">
        <v>10</v>
      </c>
      <c r="D19">
        <v>1000</v>
      </c>
      <c r="E19">
        <v>15</v>
      </c>
      <c r="F19" s="1">
        <v>42623</v>
      </c>
      <c r="G19" s="1">
        <v>42637</v>
      </c>
      <c r="I19">
        <v>75</v>
      </c>
      <c r="J19">
        <v>29</v>
      </c>
      <c r="K19" t="s">
        <v>13</v>
      </c>
      <c r="L19" t="s">
        <v>12</v>
      </c>
      <c r="M19" t="s">
        <v>23</v>
      </c>
    </row>
    <row r="20" spans="1:13" x14ac:dyDescent="0.25">
      <c r="A20" t="s">
        <v>42</v>
      </c>
      <c r="B20" t="s">
        <v>20</v>
      </c>
      <c r="C20" t="s">
        <v>10</v>
      </c>
      <c r="D20">
        <v>1000</v>
      </c>
      <c r="E20">
        <v>30</v>
      </c>
      <c r="F20" s="1">
        <v>42623</v>
      </c>
      <c r="G20" s="1">
        <v>42652</v>
      </c>
      <c r="I20">
        <v>60</v>
      </c>
      <c r="J20">
        <v>22</v>
      </c>
      <c r="K20" t="s">
        <v>525</v>
      </c>
      <c r="L20" t="s">
        <v>12</v>
      </c>
      <c r="M20" t="s">
        <v>23</v>
      </c>
    </row>
    <row r="21" spans="1:13" x14ac:dyDescent="0.25">
      <c r="A21" t="s">
        <v>43</v>
      </c>
      <c r="B21" t="s">
        <v>20</v>
      </c>
      <c r="C21" t="s">
        <v>10</v>
      </c>
      <c r="D21">
        <v>1000</v>
      </c>
      <c r="E21">
        <v>15</v>
      </c>
      <c r="F21" s="1">
        <v>42623</v>
      </c>
      <c r="G21" s="1">
        <v>42637</v>
      </c>
      <c r="I21">
        <v>75</v>
      </c>
      <c r="J21">
        <v>24</v>
      </c>
      <c r="K21" t="s">
        <v>525</v>
      </c>
      <c r="L21" t="s">
        <v>12</v>
      </c>
      <c r="M21" t="s">
        <v>23</v>
      </c>
    </row>
    <row r="22" spans="1:13" x14ac:dyDescent="0.25">
      <c r="A22" t="s">
        <v>44</v>
      </c>
      <c r="B22" t="s">
        <v>20</v>
      </c>
      <c r="C22" t="s">
        <v>10</v>
      </c>
      <c r="D22">
        <v>1000</v>
      </c>
      <c r="E22">
        <v>30</v>
      </c>
      <c r="F22" s="1">
        <v>42623</v>
      </c>
      <c r="G22" s="1">
        <v>42652</v>
      </c>
      <c r="I22">
        <v>60</v>
      </c>
      <c r="J22">
        <v>25</v>
      </c>
      <c r="K22" t="s">
        <v>11</v>
      </c>
      <c r="L22" t="s">
        <v>12</v>
      </c>
      <c r="M22" t="s">
        <v>23</v>
      </c>
    </row>
    <row r="23" spans="1:13" x14ac:dyDescent="0.25">
      <c r="A23" t="s">
        <v>45</v>
      </c>
      <c r="B23" t="s">
        <v>20</v>
      </c>
      <c r="C23" t="s">
        <v>10</v>
      </c>
      <c r="D23">
        <v>1000</v>
      </c>
      <c r="E23">
        <v>30</v>
      </c>
      <c r="F23" s="1">
        <v>42623</v>
      </c>
      <c r="G23" s="1">
        <v>42652</v>
      </c>
      <c r="I23">
        <v>60</v>
      </c>
      <c r="J23">
        <v>28</v>
      </c>
      <c r="K23" t="s">
        <v>13</v>
      </c>
      <c r="L23" t="s">
        <v>12</v>
      </c>
      <c r="M23" t="s">
        <v>23</v>
      </c>
    </row>
    <row r="24" spans="1:13" x14ac:dyDescent="0.25">
      <c r="A24" t="s">
        <v>46</v>
      </c>
      <c r="B24" t="s">
        <v>20</v>
      </c>
      <c r="C24" t="s">
        <v>10</v>
      </c>
      <c r="D24">
        <v>1000</v>
      </c>
      <c r="E24">
        <v>30</v>
      </c>
      <c r="F24" s="1">
        <v>42623</v>
      </c>
      <c r="G24" s="1">
        <v>42652</v>
      </c>
      <c r="I24">
        <v>60</v>
      </c>
      <c r="J24">
        <v>37</v>
      </c>
      <c r="K24" t="s">
        <v>11</v>
      </c>
      <c r="L24" t="s">
        <v>12</v>
      </c>
      <c r="M24" t="s">
        <v>23</v>
      </c>
    </row>
    <row r="25" spans="1:13" x14ac:dyDescent="0.25">
      <c r="A25" t="s">
        <v>47</v>
      </c>
      <c r="B25" t="s">
        <v>20</v>
      </c>
      <c r="C25" t="s">
        <v>10</v>
      </c>
      <c r="D25">
        <v>800</v>
      </c>
      <c r="E25">
        <v>15</v>
      </c>
      <c r="F25" s="1">
        <v>42623</v>
      </c>
      <c r="G25" s="1">
        <v>42637</v>
      </c>
      <c r="I25">
        <v>75</v>
      </c>
      <c r="J25">
        <v>32</v>
      </c>
      <c r="K25" t="s">
        <v>11</v>
      </c>
      <c r="L25" t="s">
        <v>12</v>
      </c>
      <c r="M25" t="s">
        <v>23</v>
      </c>
    </row>
    <row r="26" spans="1:13" x14ac:dyDescent="0.25">
      <c r="A26" t="s">
        <v>48</v>
      </c>
      <c r="B26" t="s">
        <v>20</v>
      </c>
      <c r="C26" t="s">
        <v>10</v>
      </c>
      <c r="D26">
        <v>1000</v>
      </c>
      <c r="E26">
        <v>15</v>
      </c>
      <c r="F26" s="1">
        <v>42623</v>
      </c>
      <c r="G26" s="1">
        <v>42637</v>
      </c>
      <c r="I26">
        <v>75</v>
      </c>
      <c r="J26">
        <v>34</v>
      </c>
      <c r="K26" t="s">
        <v>11</v>
      </c>
      <c r="L26" t="s">
        <v>12</v>
      </c>
      <c r="M26" t="s">
        <v>23</v>
      </c>
    </row>
    <row r="27" spans="1:13" x14ac:dyDescent="0.25">
      <c r="A27" t="s">
        <v>49</v>
      </c>
      <c r="B27" t="s">
        <v>20</v>
      </c>
      <c r="C27" t="s">
        <v>10</v>
      </c>
      <c r="D27">
        <v>1000</v>
      </c>
      <c r="E27">
        <v>30</v>
      </c>
      <c r="F27" s="1">
        <v>42624</v>
      </c>
      <c r="G27" s="1">
        <v>42653</v>
      </c>
      <c r="I27">
        <v>59</v>
      </c>
      <c r="J27">
        <v>28</v>
      </c>
      <c r="K27" t="s">
        <v>525</v>
      </c>
      <c r="L27" t="s">
        <v>12</v>
      </c>
      <c r="M27" t="s">
        <v>23</v>
      </c>
    </row>
    <row r="28" spans="1:13" x14ac:dyDescent="0.25">
      <c r="A28" t="s">
        <v>50</v>
      </c>
      <c r="B28" t="s">
        <v>20</v>
      </c>
      <c r="C28" t="s">
        <v>10</v>
      </c>
      <c r="D28">
        <v>800</v>
      </c>
      <c r="E28">
        <v>15</v>
      </c>
      <c r="F28" s="1">
        <v>42624</v>
      </c>
      <c r="G28" s="1">
        <v>42638</v>
      </c>
      <c r="I28">
        <v>74</v>
      </c>
      <c r="J28">
        <v>35</v>
      </c>
      <c r="K28" t="s">
        <v>525</v>
      </c>
      <c r="L28" t="s">
        <v>12</v>
      </c>
      <c r="M28" t="s">
        <v>23</v>
      </c>
    </row>
    <row r="29" spans="1:13" x14ac:dyDescent="0.25">
      <c r="A29" t="s">
        <v>51</v>
      </c>
      <c r="B29" t="s">
        <v>20</v>
      </c>
      <c r="C29" t="s">
        <v>10</v>
      </c>
      <c r="D29">
        <v>1000</v>
      </c>
      <c r="E29">
        <v>30</v>
      </c>
      <c r="F29" s="1">
        <v>42624</v>
      </c>
      <c r="G29" s="1">
        <v>42683</v>
      </c>
      <c r="I29">
        <v>29</v>
      </c>
      <c r="J29">
        <v>27</v>
      </c>
      <c r="K29" t="s">
        <v>11</v>
      </c>
      <c r="L29" t="s">
        <v>12</v>
      </c>
      <c r="M29" t="s">
        <v>23</v>
      </c>
    </row>
    <row r="30" spans="1:13" x14ac:dyDescent="0.25">
      <c r="A30" t="s">
        <v>52</v>
      </c>
      <c r="B30" t="s">
        <v>20</v>
      </c>
      <c r="C30" t="s">
        <v>10</v>
      </c>
      <c r="D30">
        <v>1000</v>
      </c>
      <c r="E30">
        <v>30</v>
      </c>
      <c r="F30" s="1">
        <v>42624</v>
      </c>
      <c r="G30" s="1">
        <v>42653</v>
      </c>
      <c r="I30">
        <v>59</v>
      </c>
      <c r="J30">
        <v>24</v>
      </c>
      <c r="K30" t="s">
        <v>13</v>
      </c>
      <c r="L30" t="s">
        <v>14</v>
      </c>
      <c r="M30" t="s">
        <v>23</v>
      </c>
    </row>
    <row r="31" spans="1:13" x14ac:dyDescent="0.25">
      <c r="A31" t="s">
        <v>53</v>
      </c>
      <c r="B31" t="s">
        <v>20</v>
      </c>
      <c r="C31" t="s">
        <v>10</v>
      </c>
      <c r="D31">
        <v>1000</v>
      </c>
      <c r="E31">
        <v>30</v>
      </c>
      <c r="F31" s="1">
        <v>42624</v>
      </c>
      <c r="G31" s="1">
        <v>42653</v>
      </c>
      <c r="I31">
        <v>59</v>
      </c>
      <c r="J31">
        <v>44</v>
      </c>
      <c r="K31" t="s">
        <v>525</v>
      </c>
      <c r="L31" t="s">
        <v>12</v>
      </c>
      <c r="M31" t="s">
        <v>23</v>
      </c>
    </row>
    <row r="32" spans="1:13" x14ac:dyDescent="0.25">
      <c r="A32" t="s">
        <v>54</v>
      </c>
      <c r="B32" t="s">
        <v>20</v>
      </c>
      <c r="C32" t="s">
        <v>10</v>
      </c>
      <c r="D32">
        <v>1000</v>
      </c>
      <c r="E32">
        <v>15</v>
      </c>
      <c r="F32" s="1">
        <v>42624</v>
      </c>
      <c r="G32" s="1">
        <v>42668</v>
      </c>
      <c r="I32">
        <v>44</v>
      </c>
      <c r="J32">
        <v>31</v>
      </c>
      <c r="K32" t="s">
        <v>11</v>
      </c>
      <c r="L32" t="s">
        <v>12</v>
      </c>
      <c r="M32" t="s">
        <v>23</v>
      </c>
    </row>
    <row r="33" spans="1:13" x14ac:dyDescent="0.25">
      <c r="A33" t="s">
        <v>55</v>
      </c>
      <c r="B33" t="s">
        <v>20</v>
      </c>
      <c r="C33" t="s">
        <v>10</v>
      </c>
      <c r="D33">
        <v>800</v>
      </c>
      <c r="E33">
        <v>15</v>
      </c>
      <c r="F33" s="1">
        <v>42624</v>
      </c>
      <c r="G33" s="1">
        <v>42638</v>
      </c>
      <c r="I33">
        <v>74</v>
      </c>
      <c r="J33">
        <v>27</v>
      </c>
      <c r="K33" t="s">
        <v>11</v>
      </c>
      <c r="L33" t="s">
        <v>12</v>
      </c>
      <c r="M33" t="s">
        <v>23</v>
      </c>
    </row>
    <row r="34" spans="1:13" x14ac:dyDescent="0.25">
      <c r="A34" t="s">
        <v>56</v>
      </c>
      <c r="B34" t="s">
        <v>20</v>
      </c>
      <c r="C34" t="s">
        <v>10</v>
      </c>
      <c r="D34">
        <v>1000</v>
      </c>
      <c r="E34">
        <v>30</v>
      </c>
      <c r="F34" s="1">
        <v>42624</v>
      </c>
      <c r="G34" s="1">
        <v>42653</v>
      </c>
      <c r="I34">
        <v>59</v>
      </c>
      <c r="J34">
        <v>21</v>
      </c>
      <c r="K34" t="s">
        <v>13</v>
      </c>
      <c r="L34" t="s">
        <v>12</v>
      </c>
      <c r="M34" t="s">
        <v>23</v>
      </c>
    </row>
    <row r="35" spans="1:13" x14ac:dyDescent="0.25">
      <c r="A35" t="s">
        <v>57</v>
      </c>
      <c r="B35" t="s">
        <v>20</v>
      </c>
      <c r="C35" t="s">
        <v>10</v>
      </c>
      <c r="D35">
        <v>1000</v>
      </c>
      <c r="E35">
        <v>30</v>
      </c>
      <c r="F35" s="1">
        <v>42624</v>
      </c>
      <c r="G35" s="1">
        <v>42653</v>
      </c>
      <c r="I35">
        <v>59</v>
      </c>
      <c r="J35">
        <v>30</v>
      </c>
      <c r="K35" t="s">
        <v>13</v>
      </c>
      <c r="L35" t="s">
        <v>14</v>
      </c>
      <c r="M35" t="s">
        <v>23</v>
      </c>
    </row>
    <row r="36" spans="1:13" x14ac:dyDescent="0.25">
      <c r="A36" t="s">
        <v>58</v>
      </c>
      <c r="B36" t="s">
        <v>20</v>
      </c>
      <c r="C36" t="s">
        <v>10</v>
      </c>
      <c r="D36">
        <v>1000</v>
      </c>
      <c r="E36">
        <v>30</v>
      </c>
      <c r="F36" s="1">
        <v>42624</v>
      </c>
      <c r="G36" s="1">
        <v>42653</v>
      </c>
      <c r="I36">
        <v>59</v>
      </c>
      <c r="J36">
        <v>38</v>
      </c>
      <c r="K36" t="s">
        <v>11</v>
      </c>
      <c r="L36" t="s">
        <v>14</v>
      </c>
      <c r="M36" t="s">
        <v>23</v>
      </c>
    </row>
    <row r="37" spans="1:13" x14ac:dyDescent="0.25">
      <c r="A37" t="s">
        <v>59</v>
      </c>
      <c r="B37" t="s">
        <v>20</v>
      </c>
      <c r="C37" t="s">
        <v>10</v>
      </c>
      <c r="D37">
        <v>1000</v>
      </c>
      <c r="E37">
        <v>30</v>
      </c>
      <c r="F37" s="1">
        <v>42624</v>
      </c>
      <c r="G37" s="1">
        <v>42653</v>
      </c>
      <c r="I37">
        <v>59</v>
      </c>
      <c r="J37">
        <v>34</v>
      </c>
      <c r="K37" t="s">
        <v>13</v>
      </c>
      <c r="L37" t="s">
        <v>12</v>
      </c>
      <c r="M37" t="s">
        <v>23</v>
      </c>
    </row>
    <row r="38" spans="1:13" x14ac:dyDescent="0.25">
      <c r="A38" t="s">
        <v>60</v>
      </c>
      <c r="B38" t="s">
        <v>20</v>
      </c>
      <c r="C38" t="s">
        <v>10</v>
      </c>
      <c r="D38">
        <v>1000</v>
      </c>
      <c r="E38">
        <v>30</v>
      </c>
      <c r="F38" s="1">
        <v>42624</v>
      </c>
      <c r="G38" s="1">
        <v>42653</v>
      </c>
      <c r="I38">
        <v>59</v>
      </c>
      <c r="J38">
        <v>31</v>
      </c>
      <c r="K38" t="s">
        <v>11</v>
      </c>
      <c r="L38" t="s">
        <v>12</v>
      </c>
      <c r="M38" t="s">
        <v>23</v>
      </c>
    </row>
    <row r="39" spans="1:13" x14ac:dyDescent="0.25">
      <c r="A39" t="s">
        <v>61</v>
      </c>
      <c r="B39" t="s">
        <v>20</v>
      </c>
      <c r="C39" t="s">
        <v>10</v>
      </c>
      <c r="D39">
        <v>1000</v>
      </c>
      <c r="E39">
        <v>30</v>
      </c>
      <c r="F39" s="1">
        <v>42624</v>
      </c>
      <c r="G39" s="1">
        <v>42653</v>
      </c>
      <c r="I39">
        <v>59</v>
      </c>
      <c r="J39">
        <v>23</v>
      </c>
      <c r="K39" t="s">
        <v>13</v>
      </c>
      <c r="L39" t="s">
        <v>12</v>
      </c>
      <c r="M39" t="s">
        <v>23</v>
      </c>
    </row>
    <row r="40" spans="1:13" x14ac:dyDescent="0.25">
      <c r="A40" t="s">
        <v>62</v>
      </c>
      <c r="B40" t="s">
        <v>20</v>
      </c>
      <c r="C40" t="s">
        <v>10</v>
      </c>
      <c r="D40">
        <v>1000</v>
      </c>
      <c r="E40">
        <v>15</v>
      </c>
      <c r="F40" s="1">
        <v>42624</v>
      </c>
      <c r="G40" s="1">
        <v>42638</v>
      </c>
      <c r="I40">
        <v>74</v>
      </c>
      <c r="J40">
        <v>27</v>
      </c>
      <c r="K40" t="s">
        <v>11</v>
      </c>
      <c r="L40" t="s">
        <v>14</v>
      </c>
      <c r="M40" t="s">
        <v>23</v>
      </c>
    </row>
    <row r="41" spans="1:13" x14ac:dyDescent="0.25">
      <c r="A41" t="s">
        <v>63</v>
      </c>
      <c r="B41" t="s">
        <v>20</v>
      </c>
      <c r="C41" t="s">
        <v>10</v>
      </c>
      <c r="D41">
        <v>1000</v>
      </c>
      <c r="E41">
        <v>15</v>
      </c>
      <c r="F41" s="1">
        <v>42624</v>
      </c>
      <c r="G41" s="1">
        <v>42638</v>
      </c>
      <c r="I41">
        <v>74</v>
      </c>
      <c r="J41">
        <v>39</v>
      </c>
      <c r="K41" t="s">
        <v>13</v>
      </c>
      <c r="L41" t="s">
        <v>12</v>
      </c>
      <c r="M41" t="s">
        <v>23</v>
      </c>
    </row>
    <row r="42" spans="1:13" x14ac:dyDescent="0.25">
      <c r="A42" t="s">
        <v>64</v>
      </c>
      <c r="B42" t="s">
        <v>20</v>
      </c>
      <c r="C42" t="s">
        <v>10</v>
      </c>
      <c r="D42">
        <v>1000</v>
      </c>
      <c r="E42">
        <v>30</v>
      </c>
      <c r="F42" s="1">
        <v>42624</v>
      </c>
      <c r="G42" s="1">
        <v>42653</v>
      </c>
      <c r="I42">
        <v>59</v>
      </c>
      <c r="J42">
        <v>30</v>
      </c>
      <c r="K42" t="s">
        <v>13</v>
      </c>
      <c r="L42" t="s">
        <v>14</v>
      </c>
      <c r="M42" t="s">
        <v>23</v>
      </c>
    </row>
    <row r="43" spans="1:13" x14ac:dyDescent="0.25">
      <c r="A43" t="s">
        <v>65</v>
      </c>
      <c r="B43" t="s">
        <v>20</v>
      </c>
      <c r="C43" t="s">
        <v>10</v>
      </c>
      <c r="D43">
        <v>1000</v>
      </c>
      <c r="E43">
        <v>30</v>
      </c>
      <c r="F43" s="1">
        <v>42624</v>
      </c>
      <c r="G43" s="1">
        <v>42653</v>
      </c>
      <c r="I43">
        <v>59</v>
      </c>
      <c r="J43">
        <v>25</v>
      </c>
      <c r="K43" t="s">
        <v>11</v>
      </c>
      <c r="L43" t="s">
        <v>12</v>
      </c>
      <c r="M43" t="s">
        <v>23</v>
      </c>
    </row>
    <row r="44" spans="1:13" x14ac:dyDescent="0.25">
      <c r="A44" t="s">
        <v>66</v>
      </c>
      <c r="B44" t="s">
        <v>20</v>
      </c>
      <c r="C44" t="s">
        <v>10</v>
      </c>
      <c r="D44">
        <v>1000</v>
      </c>
      <c r="E44">
        <v>15</v>
      </c>
      <c r="F44" s="1">
        <v>42624</v>
      </c>
      <c r="G44" s="1">
        <v>42638</v>
      </c>
      <c r="I44">
        <v>74</v>
      </c>
      <c r="J44">
        <v>50</v>
      </c>
      <c r="K44" t="s">
        <v>15</v>
      </c>
      <c r="L44" t="s">
        <v>12</v>
      </c>
      <c r="M44" t="s">
        <v>23</v>
      </c>
    </row>
    <row r="45" spans="1:13" x14ac:dyDescent="0.25">
      <c r="A45" t="s">
        <v>67</v>
      </c>
      <c r="B45" t="s">
        <v>20</v>
      </c>
      <c r="C45" t="s">
        <v>10</v>
      </c>
      <c r="D45">
        <v>1000</v>
      </c>
      <c r="E45">
        <v>30</v>
      </c>
      <c r="F45" s="1">
        <v>42624</v>
      </c>
      <c r="G45" s="1">
        <v>42653</v>
      </c>
      <c r="I45">
        <v>59</v>
      </c>
      <c r="J45">
        <v>23</v>
      </c>
      <c r="K45" t="s">
        <v>13</v>
      </c>
      <c r="L45" t="s">
        <v>12</v>
      </c>
      <c r="M45" t="s">
        <v>23</v>
      </c>
    </row>
    <row r="46" spans="1:13" x14ac:dyDescent="0.25">
      <c r="A46" t="s">
        <v>68</v>
      </c>
      <c r="B46" t="s">
        <v>20</v>
      </c>
      <c r="C46" t="s">
        <v>10</v>
      </c>
      <c r="D46">
        <v>800</v>
      </c>
      <c r="E46">
        <v>15</v>
      </c>
      <c r="F46" s="1">
        <v>42624</v>
      </c>
      <c r="G46" s="1">
        <v>42638</v>
      </c>
      <c r="I46">
        <v>74</v>
      </c>
      <c r="J46">
        <v>38</v>
      </c>
      <c r="K46" t="s">
        <v>525</v>
      </c>
      <c r="L46" t="s">
        <v>12</v>
      </c>
      <c r="M46" t="s">
        <v>23</v>
      </c>
    </row>
    <row r="47" spans="1:13" x14ac:dyDescent="0.25">
      <c r="A47" t="s">
        <v>69</v>
      </c>
      <c r="B47" t="s">
        <v>20</v>
      </c>
      <c r="C47" t="s">
        <v>10</v>
      </c>
      <c r="D47">
        <v>1000</v>
      </c>
      <c r="E47">
        <v>30</v>
      </c>
      <c r="F47" s="1">
        <v>42624</v>
      </c>
      <c r="G47" s="1">
        <v>42653</v>
      </c>
      <c r="I47">
        <v>59</v>
      </c>
      <c r="J47">
        <v>27</v>
      </c>
      <c r="K47" t="s">
        <v>13</v>
      </c>
      <c r="L47" t="s">
        <v>12</v>
      </c>
      <c r="M47" t="s">
        <v>23</v>
      </c>
    </row>
    <row r="48" spans="1:13" x14ac:dyDescent="0.25">
      <c r="A48" t="s">
        <v>70</v>
      </c>
      <c r="B48" t="s">
        <v>20</v>
      </c>
      <c r="C48" t="s">
        <v>10</v>
      </c>
      <c r="D48">
        <v>1000</v>
      </c>
      <c r="E48">
        <v>30</v>
      </c>
      <c r="F48" s="1">
        <v>42624</v>
      </c>
      <c r="G48" s="1">
        <v>42683</v>
      </c>
      <c r="I48">
        <v>29</v>
      </c>
      <c r="J48">
        <v>31</v>
      </c>
      <c r="K48" t="s">
        <v>13</v>
      </c>
      <c r="L48" t="s">
        <v>12</v>
      </c>
      <c r="M48" t="s">
        <v>23</v>
      </c>
    </row>
    <row r="49" spans="1:13" x14ac:dyDescent="0.25">
      <c r="A49" t="s">
        <v>71</v>
      </c>
      <c r="B49" t="s">
        <v>20</v>
      </c>
      <c r="C49" t="s">
        <v>10</v>
      </c>
      <c r="D49">
        <v>800</v>
      </c>
      <c r="E49">
        <v>15</v>
      </c>
      <c r="F49" s="1">
        <v>42624</v>
      </c>
      <c r="G49" s="1">
        <v>42638</v>
      </c>
      <c r="I49">
        <v>74</v>
      </c>
      <c r="J49">
        <v>40</v>
      </c>
      <c r="K49" t="s">
        <v>11</v>
      </c>
      <c r="L49" t="s">
        <v>12</v>
      </c>
      <c r="M49" t="s">
        <v>23</v>
      </c>
    </row>
    <row r="50" spans="1:13" x14ac:dyDescent="0.25">
      <c r="A50" t="s">
        <v>72</v>
      </c>
      <c r="B50" t="s">
        <v>20</v>
      </c>
      <c r="C50" t="s">
        <v>10</v>
      </c>
      <c r="D50">
        <v>1000</v>
      </c>
      <c r="E50">
        <v>30</v>
      </c>
      <c r="F50" s="1">
        <v>42624</v>
      </c>
      <c r="G50" s="1">
        <v>42653</v>
      </c>
      <c r="I50">
        <v>59</v>
      </c>
      <c r="J50">
        <v>32</v>
      </c>
      <c r="K50" t="s">
        <v>13</v>
      </c>
      <c r="L50" t="s">
        <v>12</v>
      </c>
      <c r="M50" t="s">
        <v>23</v>
      </c>
    </row>
    <row r="51" spans="1:13" x14ac:dyDescent="0.25">
      <c r="A51" t="s">
        <v>73</v>
      </c>
      <c r="B51" t="s">
        <v>20</v>
      </c>
      <c r="C51" t="s">
        <v>10</v>
      </c>
      <c r="D51">
        <v>800</v>
      </c>
      <c r="E51">
        <v>15</v>
      </c>
      <c r="F51" s="1">
        <v>42624</v>
      </c>
      <c r="G51" s="1">
        <v>42638</v>
      </c>
      <c r="I51">
        <v>74</v>
      </c>
      <c r="J51">
        <v>29</v>
      </c>
      <c r="K51" t="s">
        <v>11</v>
      </c>
      <c r="L51" t="s">
        <v>12</v>
      </c>
      <c r="M51" t="s">
        <v>23</v>
      </c>
    </row>
    <row r="52" spans="1:13" x14ac:dyDescent="0.25">
      <c r="A52" t="s">
        <v>74</v>
      </c>
      <c r="B52" t="s">
        <v>20</v>
      </c>
      <c r="C52" t="s">
        <v>10</v>
      </c>
      <c r="D52">
        <v>1000</v>
      </c>
      <c r="E52">
        <v>30</v>
      </c>
      <c r="F52" s="1">
        <v>42624</v>
      </c>
      <c r="G52" s="1">
        <v>42653</v>
      </c>
      <c r="I52">
        <v>59</v>
      </c>
      <c r="J52">
        <v>26</v>
      </c>
      <c r="K52" t="s">
        <v>13</v>
      </c>
      <c r="L52" t="s">
        <v>12</v>
      </c>
      <c r="M52" t="s">
        <v>23</v>
      </c>
    </row>
    <row r="53" spans="1:13" x14ac:dyDescent="0.25">
      <c r="A53" t="s">
        <v>75</v>
      </c>
      <c r="B53" t="s">
        <v>20</v>
      </c>
      <c r="C53" t="s">
        <v>10</v>
      </c>
      <c r="D53">
        <v>1000</v>
      </c>
      <c r="E53">
        <v>15</v>
      </c>
      <c r="F53" s="1">
        <v>42624</v>
      </c>
      <c r="G53" s="1">
        <v>42638</v>
      </c>
      <c r="I53">
        <v>74</v>
      </c>
      <c r="J53">
        <v>25</v>
      </c>
      <c r="K53" t="s">
        <v>11</v>
      </c>
      <c r="L53" t="s">
        <v>12</v>
      </c>
      <c r="M53" t="s">
        <v>23</v>
      </c>
    </row>
    <row r="54" spans="1:13" x14ac:dyDescent="0.25">
      <c r="A54" t="s">
        <v>76</v>
      </c>
      <c r="B54" t="s">
        <v>20</v>
      </c>
      <c r="C54" t="s">
        <v>10</v>
      </c>
      <c r="D54">
        <v>1000</v>
      </c>
      <c r="E54">
        <v>30</v>
      </c>
      <c r="F54" s="1">
        <v>42624</v>
      </c>
      <c r="G54" s="1">
        <v>42653</v>
      </c>
      <c r="I54">
        <v>59</v>
      </c>
      <c r="J54">
        <v>35</v>
      </c>
      <c r="K54" t="s">
        <v>13</v>
      </c>
      <c r="L54" t="s">
        <v>12</v>
      </c>
      <c r="M54" t="s">
        <v>23</v>
      </c>
    </row>
    <row r="55" spans="1:13" x14ac:dyDescent="0.25">
      <c r="A55" t="s">
        <v>77</v>
      </c>
      <c r="B55" t="s">
        <v>20</v>
      </c>
      <c r="C55" t="s">
        <v>10</v>
      </c>
      <c r="D55">
        <v>1000</v>
      </c>
      <c r="E55">
        <v>30</v>
      </c>
      <c r="F55" s="1">
        <v>42624</v>
      </c>
      <c r="G55" s="1">
        <v>42653</v>
      </c>
      <c r="I55">
        <v>59</v>
      </c>
      <c r="J55">
        <v>41</v>
      </c>
      <c r="K55" t="s">
        <v>13</v>
      </c>
      <c r="L55" t="s">
        <v>12</v>
      </c>
      <c r="M55" t="s">
        <v>23</v>
      </c>
    </row>
    <row r="56" spans="1:13" x14ac:dyDescent="0.25">
      <c r="A56" t="s">
        <v>78</v>
      </c>
      <c r="B56" t="s">
        <v>20</v>
      </c>
      <c r="C56" t="s">
        <v>10</v>
      </c>
      <c r="D56">
        <v>1000</v>
      </c>
      <c r="E56">
        <v>30</v>
      </c>
      <c r="F56" s="1">
        <v>42624</v>
      </c>
      <c r="G56" s="1">
        <v>42653</v>
      </c>
      <c r="I56">
        <v>59</v>
      </c>
      <c r="J56">
        <v>37</v>
      </c>
      <c r="K56" t="s">
        <v>13</v>
      </c>
      <c r="L56" t="s">
        <v>12</v>
      </c>
      <c r="M56" t="s">
        <v>23</v>
      </c>
    </row>
    <row r="57" spans="1:13" x14ac:dyDescent="0.25">
      <c r="A57" t="s">
        <v>79</v>
      </c>
      <c r="B57" t="s">
        <v>20</v>
      </c>
      <c r="C57" t="s">
        <v>10</v>
      </c>
      <c r="D57">
        <v>1000</v>
      </c>
      <c r="E57">
        <v>15</v>
      </c>
      <c r="F57" s="1">
        <v>42624</v>
      </c>
      <c r="G57" s="1">
        <v>42653</v>
      </c>
      <c r="I57">
        <v>59</v>
      </c>
      <c r="J57">
        <v>34</v>
      </c>
      <c r="K57" t="s">
        <v>11</v>
      </c>
      <c r="L57" t="s">
        <v>12</v>
      </c>
      <c r="M57" t="s">
        <v>23</v>
      </c>
    </row>
    <row r="58" spans="1:13" x14ac:dyDescent="0.25">
      <c r="A58" t="s">
        <v>80</v>
      </c>
      <c r="B58" t="s">
        <v>20</v>
      </c>
      <c r="C58" t="s">
        <v>10</v>
      </c>
      <c r="D58">
        <v>1000</v>
      </c>
      <c r="E58">
        <v>30</v>
      </c>
      <c r="F58" s="1">
        <v>42624</v>
      </c>
      <c r="G58" s="1">
        <v>42653</v>
      </c>
      <c r="I58">
        <v>59</v>
      </c>
      <c r="J58">
        <v>45</v>
      </c>
      <c r="K58" t="s">
        <v>13</v>
      </c>
      <c r="L58" t="s">
        <v>12</v>
      </c>
      <c r="M58" t="s">
        <v>23</v>
      </c>
    </row>
    <row r="59" spans="1:13" x14ac:dyDescent="0.25">
      <c r="A59" t="s">
        <v>81</v>
      </c>
      <c r="B59" t="s">
        <v>20</v>
      </c>
      <c r="C59" t="s">
        <v>10</v>
      </c>
      <c r="D59">
        <v>1000</v>
      </c>
      <c r="E59">
        <v>30</v>
      </c>
      <c r="F59" s="1">
        <v>42624</v>
      </c>
      <c r="G59" s="1">
        <v>42653</v>
      </c>
      <c r="I59">
        <v>59</v>
      </c>
      <c r="J59">
        <v>26</v>
      </c>
      <c r="K59" t="s">
        <v>525</v>
      </c>
      <c r="L59" t="s">
        <v>12</v>
      </c>
      <c r="M59" t="s">
        <v>23</v>
      </c>
    </row>
    <row r="60" spans="1:13" x14ac:dyDescent="0.25">
      <c r="A60" t="s">
        <v>82</v>
      </c>
      <c r="B60" t="s">
        <v>20</v>
      </c>
      <c r="C60" t="s">
        <v>10</v>
      </c>
      <c r="D60">
        <v>1000</v>
      </c>
      <c r="E60">
        <v>30</v>
      </c>
      <c r="F60" s="1">
        <v>42624</v>
      </c>
      <c r="G60" s="1">
        <v>42653</v>
      </c>
      <c r="I60">
        <v>59</v>
      </c>
      <c r="J60">
        <v>32</v>
      </c>
      <c r="K60" t="s">
        <v>11</v>
      </c>
      <c r="L60" t="s">
        <v>12</v>
      </c>
      <c r="M60" t="s">
        <v>23</v>
      </c>
    </row>
    <row r="61" spans="1:13" x14ac:dyDescent="0.25">
      <c r="A61" t="s">
        <v>83</v>
      </c>
      <c r="B61" t="s">
        <v>20</v>
      </c>
      <c r="C61" t="s">
        <v>10</v>
      </c>
      <c r="D61">
        <v>1000</v>
      </c>
      <c r="E61">
        <v>30</v>
      </c>
      <c r="F61" s="1">
        <v>42624</v>
      </c>
      <c r="G61" s="1">
        <v>42653</v>
      </c>
      <c r="I61">
        <v>59</v>
      </c>
      <c r="J61">
        <v>28</v>
      </c>
      <c r="K61" t="s">
        <v>13</v>
      </c>
      <c r="L61" t="s">
        <v>12</v>
      </c>
      <c r="M61" t="s">
        <v>23</v>
      </c>
    </row>
    <row r="62" spans="1:13" x14ac:dyDescent="0.25">
      <c r="A62" t="s">
        <v>84</v>
      </c>
      <c r="B62" t="s">
        <v>20</v>
      </c>
      <c r="C62" t="s">
        <v>10</v>
      </c>
      <c r="D62">
        <v>1000</v>
      </c>
      <c r="E62">
        <v>30</v>
      </c>
      <c r="F62" s="1">
        <v>42624</v>
      </c>
      <c r="G62" s="1">
        <v>42653</v>
      </c>
      <c r="I62">
        <v>59</v>
      </c>
      <c r="J62">
        <v>34</v>
      </c>
      <c r="K62" t="s">
        <v>11</v>
      </c>
      <c r="L62" t="s">
        <v>12</v>
      </c>
      <c r="M62" t="s">
        <v>23</v>
      </c>
    </row>
    <row r="63" spans="1:13" x14ac:dyDescent="0.25">
      <c r="A63" t="s">
        <v>85</v>
      </c>
      <c r="B63" t="s">
        <v>20</v>
      </c>
      <c r="C63" t="s">
        <v>10</v>
      </c>
      <c r="D63">
        <v>800</v>
      </c>
      <c r="E63">
        <v>15</v>
      </c>
      <c r="F63" s="1">
        <v>42624</v>
      </c>
      <c r="G63" s="1">
        <v>42638</v>
      </c>
      <c r="I63">
        <v>74</v>
      </c>
      <c r="J63">
        <v>29</v>
      </c>
      <c r="K63" t="s">
        <v>13</v>
      </c>
      <c r="L63" t="s">
        <v>12</v>
      </c>
      <c r="M63" t="s">
        <v>23</v>
      </c>
    </row>
    <row r="64" spans="1:13" x14ac:dyDescent="0.25">
      <c r="A64" t="s">
        <v>86</v>
      </c>
      <c r="B64" t="s">
        <v>20</v>
      </c>
      <c r="C64" t="s">
        <v>10</v>
      </c>
      <c r="D64">
        <v>1000</v>
      </c>
      <c r="E64">
        <v>30</v>
      </c>
      <c r="F64" s="1">
        <v>42624</v>
      </c>
      <c r="G64" s="1">
        <v>42653</v>
      </c>
      <c r="I64">
        <v>59</v>
      </c>
      <c r="J64">
        <v>26</v>
      </c>
      <c r="K64" t="s">
        <v>13</v>
      </c>
      <c r="L64" t="s">
        <v>12</v>
      </c>
      <c r="M64" t="s">
        <v>23</v>
      </c>
    </row>
    <row r="65" spans="1:13" x14ac:dyDescent="0.25">
      <c r="A65" t="s">
        <v>87</v>
      </c>
      <c r="B65" t="s">
        <v>20</v>
      </c>
      <c r="C65" t="s">
        <v>10</v>
      </c>
      <c r="D65">
        <v>1000</v>
      </c>
      <c r="E65">
        <v>15</v>
      </c>
      <c r="F65" s="1">
        <v>42624</v>
      </c>
      <c r="G65" s="1">
        <v>42638</v>
      </c>
      <c r="I65">
        <v>74</v>
      </c>
      <c r="J65">
        <v>26</v>
      </c>
      <c r="K65" t="s">
        <v>11</v>
      </c>
      <c r="L65" t="s">
        <v>12</v>
      </c>
      <c r="M65" t="s">
        <v>23</v>
      </c>
    </row>
    <row r="66" spans="1:13" x14ac:dyDescent="0.25">
      <c r="A66" t="s">
        <v>88</v>
      </c>
      <c r="B66" t="s">
        <v>20</v>
      </c>
      <c r="C66" t="s">
        <v>10</v>
      </c>
      <c r="D66">
        <v>800</v>
      </c>
      <c r="E66">
        <v>15</v>
      </c>
      <c r="F66" s="1">
        <v>42624</v>
      </c>
      <c r="G66" s="1">
        <v>42638</v>
      </c>
      <c r="I66">
        <v>74</v>
      </c>
      <c r="J66">
        <v>22</v>
      </c>
      <c r="K66" t="s">
        <v>11</v>
      </c>
      <c r="L66" t="s">
        <v>12</v>
      </c>
      <c r="M66" t="s">
        <v>23</v>
      </c>
    </row>
    <row r="67" spans="1:13" x14ac:dyDescent="0.25">
      <c r="A67" t="s">
        <v>89</v>
      </c>
      <c r="B67" t="s">
        <v>20</v>
      </c>
      <c r="C67" t="s">
        <v>10</v>
      </c>
      <c r="D67">
        <v>1000</v>
      </c>
      <c r="E67">
        <v>30</v>
      </c>
      <c r="F67" s="1">
        <v>42624</v>
      </c>
      <c r="G67" s="1">
        <v>42653</v>
      </c>
      <c r="I67">
        <v>59</v>
      </c>
      <c r="J67">
        <v>27</v>
      </c>
      <c r="K67" t="s">
        <v>13</v>
      </c>
      <c r="L67" t="s">
        <v>14</v>
      </c>
      <c r="M67" t="s">
        <v>23</v>
      </c>
    </row>
    <row r="68" spans="1:13" x14ac:dyDescent="0.25">
      <c r="A68" t="s">
        <v>90</v>
      </c>
      <c r="B68" t="s">
        <v>20</v>
      </c>
      <c r="C68" t="s">
        <v>10</v>
      </c>
      <c r="D68">
        <v>800</v>
      </c>
      <c r="E68">
        <v>30</v>
      </c>
      <c r="F68" s="1">
        <v>42624</v>
      </c>
      <c r="G68" s="1">
        <v>42653</v>
      </c>
      <c r="I68">
        <v>59</v>
      </c>
      <c r="J68">
        <v>33</v>
      </c>
      <c r="K68" t="s">
        <v>13</v>
      </c>
      <c r="L68" t="s">
        <v>12</v>
      </c>
      <c r="M68" t="s">
        <v>23</v>
      </c>
    </row>
    <row r="69" spans="1:13" x14ac:dyDescent="0.25">
      <c r="A69" t="s">
        <v>91</v>
      </c>
      <c r="B69" t="s">
        <v>20</v>
      </c>
      <c r="C69" t="s">
        <v>10</v>
      </c>
      <c r="D69">
        <v>800</v>
      </c>
      <c r="E69">
        <v>15</v>
      </c>
      <c r="F69" s="1">
        <v>42624</v>
      </c>
      <c r="G69" s="1">
        <v>42638</v>
      </c>
      <c r="I69">
        <v>74</v>
      </c>
      <c r="J69">
        <v>28</v>
      </c>
      <c r="K69" t="s">
        <v>525</v>
      </c>
      <c r="L69" t="s">
        <v>12</v>
      </c>
      <c r="M69" t="s">
        <v>23</v>
      </c>
    </row>
    <row r="70" spans="1:13" x14ac:dyDescent="0.25">
      <c r="A70" t="s">
        <v>92</v>
      </c>
      <c r="B70" t="s">
        <v>20</v>
      </c>
      <c r="C70" t="s">
        <v>10</v>
      </c>
      <c r="D70">
        <v>1000</v>
      </c>
      <c r="E70">
        <v>30</v>
      </c>
      <c r="F70" s="1">
        <v>42624</v>
      </c>
      <c r="G70" s="1">
        <v>42653</v>
      </c>
      <c r="I70">
        <v>59</v>
      </c>
      <c r="J70">
        <v>24</v>
      </c>
      <c r="K70" t="s">
        <v>11</v>
      </c>
      <c r="L70" t="s">
        <v>12</v>
      </c>
      <c r="M70" t="s">
        <v>23</v>
      </c>
    </row>
    <row r="71" spans="1:13" x14ac:dyDescent="0.25">
      <c r="A71" t="s">
        <v>93</v>
      </c>
      <c r="B71" t="s">
        <v>20</v>
      </c>
      <c r="C71" t="s">
        <v>10</v>
      </c>
      <c r="D71">
        <v>1000</v>
      </c>
      <c r="E71">
        <v>30</v>
      </c>
      <c r="F71" s="1">
        <v>42624</v>
      </c>
      <c r="G71" s="1">
        <v>42653</v>
      </c>
      <c r="I71">
        <v>59</v>
      </c>
      <c r="J71">
        <v>37</v>
      </c>
      <c r="K71" t="s">
        <v>13</v>
      </c>
      <c r="L71" t="s">
        <v>12</v>
      </c>
      <c r="M71" t="s">
        <v>23</v>
      </c>
    </row>
    <row r="72" spans="1:13" x14ac:dyDescent="0.25">
      <c r="A72" t="s">
        <v>94</v>
      </c>
      <c r="B72" t="s">
        <v>20</v>
      </c>
      <c r="C72" t="s">
        <v>10</v>
      </c>
      <c r="D72">
        <v>800</v>
      </c>
      <c r="E72">
        <v>15</v>
      </c>
      <c r="F72" s="1">
        <v>42624</v>
      </c>
      <c r="G72" s="1">
        <v>42638</v>
      </c>
      <c r="I72">
        <v>74</v>
      </c>
      <c r="J72">
        <v>36</v>
      </c>
      <c r="K72" t="s">
        <v>13</v>
      </c>
      <c r="L72" t="s">
        <v>12</v>
      </c>
      <c r="M72" t="s">
        <v>23</v>
      </c>
    </row>
    <row r="73" spans="1:13" x14ac:dyDescent="0.25">
      <c r="A73" t="s">
        <v>95</v>
      </c>
      <c r="B73" t="s">
        <v>20</v>
      </c>
      <c r="C73" t="s">
        <v>10</v>
      </c>
      <c r="D73">
        <v>1000</v>
      </c>
      <c r="E73">
        <v>30</v>
      </c>
      <c r="F73" s="1">
        <v>42624</v>
      </c>
      <c r="G73" s="1">
        <v>42653</v>
      </c>
      <c r="I73">
        <v>59</v>
      </c>
      <c r="J73">
        <v>18</v>
      </c>
      <c r="K73" t="s">
        <v>11</v>
      </c>
      <c r="L73" t="s">
        <v>12</v>
      </c>
      <c r="M73" t="s">
        <v>23</v>
      </c>
    </row>
    <row r="74" spans="1:13" x14ac:dyDescent="0.25">
      <c r="A74" t="s">
        <v>96</v>
      </c>
      <c r="B74" t="s">
        <v>20</v>
      </c>
      <c r="C74" t="s">
        <v>10</v>
      </c>
      <c r="D74">
        <v>800</v>
      </c>
      <c r="E74">
        <v>15</v>
      </c>
      <c r="F74" s="1">
        <v>42624</v>
      </c>
      <c r="G74" s="1">
        <v>42638</v>
      </c>
      <c r="I74">
        <v>74</v>
      </c>
      <c r="J74">
        <v>25</v>
      </c>
      <c r="K74" t="s">
        <v>13</v>
      </c>
      <c r="L74" t="s">
        <v>12</v>
      </c>
      <c r="M74" t="s">
        <v>23</v>
      </c>
    </row>
    <row r="75" spans="1:13" x14ac:dyDescent="0.25">
      <c r="A75" t="s">
        <v>97</v>
      </c>
      <c r="B75" t="s">
        <v>20</v>
      </c>
      <c r="C75" t="s">
        <v>10</v>
      </c>
      <c r="D75">
        <v>1000</v>
      </c>
      <c r="E75">
        <v>15</v>
      </c>
      <c r="F75" s="1">
        <v>42624</v>
      </c>
      <c r="G75" s="1">
        <v>42638</v>
      </c>
      <c r="I75">
        <v>74</v>
      </c>
      <c r="J75">
        <v>40</v>
      </c>
      <c r="K75" t="s">
        <v>13</v>
      </c>
      <c r="L75" t="s">
        <v>12</v>
      </c>
      <c r="M75" t="s">
        <v>23</v>
      </c>
    </row>
    <row r="76" spans="1:13" x14ac:dyDescent="0.25">
      <c r="A76" t="s">
        <v>98</v>
      </c>
      <c r="B76" t="s">
        <v>20</v>
      </c>
      <c r="C76" t="s">
        <v>10</v>
      </c>
      <c r="D76">
        <v>1000</v>
      </c>
      <c r="E76">
        <v>30</v>
      </c>
      <c r="F76" s="1">
        <v>42624</v>
      </c>
      <c r="G76" s="1">
        <v>42653</v>
      </c>
      <c r="I76">
        <v>59</v>
      </c>
      <c r="J76">
        <v>29</v>
      </c>
      <c r="K76" t="s">
        <v>11</v>
      </c>
      <c r="L76" t="s">
        <v>12</v>
      </c>
      <c r="M76" t="s">
        <v>23</v>
      </c>
    </row>
    <row r="77" spans="1:13" x14ac:dyDescent="0.25">
      <c r="A77" t="s">
        <v>99</v>
      </c>
      <c r="B77" t="s">
        <v>20</v>
      </c>
      <c r="C77" t="s">
        <v>10</v>
      </c>
      <c r="D77">
        <v>800</v>
      </c>
      <c r="E77">
        <v>15</v>
      </c>
      <c r="F77" s="1">
        <v>42624</v>
      </c>
      <c r="G77" s="1">
        <v>42638</v>
      </c>
      <c r="I77">
        <v>74</v>
      </c>
      <c r="J77">
        <v>26</v>
      </c>
      <c r="K77" t="s">
        <v>13</v>
      </c>
      <c r="L77" t="s">
        <v>14</v>
      </c>
      <c r="M77" t="s">
        <v>23</v>
      </c>
    </row>
    <row r="78" spans="1:13" x14ac:dyDescent="0.25">
      <c r="A78" t="s">
        <v>100</v>
      </c>
      <c r="B78" t="s">
        <v>20</v>
      </c>
      <c r="C78" t="s">
        <v>10</v>
      </c>
      <c r="D78">
        <v>1000</v>
      </c>
      <c r="E78">
        <v>15</v>
      </c>
      <c r="F78" s="1">
        <v>42624</v>
      </c>
      <c r="G78" s="1">
        <v>42638</v>
      </c>
      <c r="I78">
        <v>74</v>
      </c>
      <c r="J78">
        <v>30</v>
      </c>
      <c r="K78" t="s">
        <v>11</v>
      </c>
      <c r="L78" t="s">
        <v>12</v>
      </c>
      <c r="M78" t="s">
        <v>23</v>
      </c>
    </row>
    <row r="79" spans="1:13" x14ac:dyDescent="0.25">
      <c r="A79" t="s">
        <v>101</v>
      </c>
      <c r="B79" t="s">
        <v>20</v>
      </c>
      <c r="C79" t="s">
        <v>10</v>
      </c>
      <c r="D79">
        <v>1000</v>
      </c>
      <c r="E79">
        <v>30</v>
      </c>
      <c r="F79" s="1">
        <v>42624</v>
      </c>
      <c r="G79" s="1">
        <v>42653</v>
      </c>
      <c r="I79">
        <v>59</v>
      </c>
      <c r="J79">
        <v>33</v>
      </c>
      <c r="K79" t="s">
        <v>11</v>
      </c>
      <c r="L79" t="s">
        <v>12</v>
      </c>
      <c r="M79" t="s">
        <v>23</v>
      </c>
    </row>
    <row r="80" spans="1:13" x14ac:dyDescent="0.25">
      <c r="A80" t="s">
        <v>102</v>
      </c>
      <c r="B80" t="s">
        <v>20</v>
      </c>
      <c r="C80" t="s">
        <v>10</v>
      </c>
      <c r="D80">
        <v>1000</v>
      </c>
      <c r="E80">
        <v>30</v>
      </c>
      <c r="F80" s="1">
        <v>42624</v>
      </c>
      <c r="G80" s="1">
        <v>42653</v>
      </c>
      <c r="I80">
        <v>59</v>
      </c>
      <c r="J80">
        <v>30</v>
      </c>
      <c r="K80" t="s">
        <v>11</v>
      </c>
      <c r="L80" t="s">
        <v>12</v>
      </c>
      <c r="M80" t="s">
        <v>23</v>
      </c>
    </row>
    <row r="81" spans="1:13" x14ac:dyDescent="0.25">
      <c r="A81" t="s">
        <v>103</v>
      </c>
      <c r="B81" t="s">
        <v>20</v>
      </c>
      <c r="C81" t="s">
        <v>10</v>
      </c>
      <c r="D81">
        <v>1000</v>
      </c>
      <c r="E81">
        <v>30</v>
      </c>
      <c r="F81" s="1">
        <v>42624</v>
      </c>
      <c r="G81" s="1">
        <v>42653</v>
      </c>
      <c r="I81">
        <v>59</v>
      </c>
      <c r="J81">
        <v>32</v>
      </c>
      <c r="K81" t="s">
        <v>11</v>
      </c>
      <c r="L81" t="s">
        <v>12</v>
      </c>
      <c r="M81" t="s">
        <v>23</v>
      </c>
    </row>
    <row r="82" spans="1:13" x14ac:dyDescent="0.25">
      <c r="A82" t="s">
        <v>104</v>
      </c>
      <c r="B82" t="s">
        <v>20</v>
      </c>
      <c r="C82" t="s">
        <v>10</v>
      </c>
      <c r="D82">
        <v>1000</v>
      </c>
      <c r="E82">
        <v>30</v>
      </c>
      <c r="F82" s="1">
        <v>42624</v>
      </c>
      <c r="G82" s="1">
        <v>42653</v>
      </c>
      <c r="I82">
        <v>59</v>
      </c>
      <c r="J82">
        <v>25</v>
      </c>
      <c r="K82" t="s">
        <v>13</v>
      </c>
      <c r="L82" t="s">
        <v>12</v>
      </c>
      <c r="M82" t="s">
        <v>23</v>
      </c>
    </row>
    <row r="83" spans="1:13" x14ac:dyDescent="0.25">
      <c r="A83" t="s">
        <v>105</v>
      </c>
      <c r="B83" t="s">
        <v>20</v>
      </c>
      <c r="C83" t="s">
        <v>10</v>
      </c>
      <c r="D83">
        <v>800</v>
      </c>
      <c r="E83">
        <v>15</v>
      </c>
      <c r="F83" s="1">
        <v>42624</v>
      </c>
      <c r="G83" s="1">
        <v>42638</v>
      </c>
      <c r="I83">
        <v>74</v>
      </c>
      <c r="J83">
        <v>35</v>
      </c>
      <c r="K83" t="s">
        <v>13</v>
      </c>
      <c r="L83" t="s">
        <v>12</v>
      </c>
      <c r="M83" t="s">
        <v>23</v>
      </c>
    </row>
    <row r="84" spans="1:13" x14ac:dyDescent="0.25">
      <c r="A84" t="s">
        <v>106</v>
      </c>
      <c r="B84" t="s">
        <v>20</v>
      </c>
      <c r="C84" t="s">
        <v>10</v>
      </c>
      <c r="D84">
        <v>1000</v>
      </c>
      <c r="E84">
        <v>15</v>
      </c>
      <c r="F84" s="1">
        <v>42624</v>
      </c>
      <c r="G84" s="1">
        <v>42638</v>
      </c>
      <c r="I84">
        <v>74</v>
      </c>
      <c r="J84">
        <v>30</v>
      </c>
      <c r="K84" t="s">
        <v>525</v>
      </c>
      <c r="L84" t="s">
        <v>12</v>
      </c>
      <c r="M84" t="s">
        <v>23</v>
      </c>
    </row>
    <row r="85" spans="1:13" x14ac:dyDescent="0.25">
      <c r="A85" t="s">
        <v>107</v>
      </c>
      <c r="B85" t="s">
        <v>20</v>
      </c>
      <c r="C85" t="s">
        <v>10</v>
      </c>
      <c r="D85">
        <v>1000</v>
      </c>
      <c r="E85">
        <v>30</v>
      </c>
      <c r="F85" s="1">
        <v>42624</v>
      </c>
      <c r="G85" s="1">
        <v>42653</v>
      </c>
      <c r="I85">
        <v>59</v>
      </c>
      <c r="J85">
        <v>26</v>
      </c>
      <c r="K85" t="s">
        <v>13</v>
      </c>
      <c r="L85" t="s">
        <v>12</v>
      </c>
      <c r="M85" t="s">
        <v>23</v>
      </c>
    </row>
    <row r="86" spans="1:13" x14ac:dyDescent="0.25">
      <c r="A86" t="s">
        <v>108</v>
      </c>
      <c r="B86" t="s">
        <v>20</v>
      </c>
      <c r="C86" t="s">
        <v>10</v>
      </c>
      <c r="D86">
        <v>1000</v>
      </c>
      <c r="E86">
        <v>30</v>
      </c>
      <c r="F86" s="1">
        <v>42624</v>
      </c>
      <c r="G86" s="1">
        <v>42653</v>
      </c>
      <c r="I86">
        <v>59</v>
      </c>
      <c r="J86">
        <v>29</v>
      </c>
      <c r="K86" t="s">
        <v>13</v>
      </c>
      <c r="L86" t="s">
        <v>12</v>
      </c>
      <c r="M86" t="s">
        <v>23</v>
      </c>
    </row>
    <row r="87" spans="1:13" x14ac:dyDescent="0.25">
      <c r="A87" t="s">
        <v>109</v>
      </c>
      <c r="B87" t="s">
        <v>20</v>
      </c>
      <c r="C87" t="s">
        <v>10</v>
      </c>
      <c r="D87">
        <v>1000</v>
      </c>
      <c r="E87">
        <v>30</v>
      </c>
      <c r="F87" s="1">
        <v>42624</v>
      </c>
      <c r="G87" s="1">
        <v>42683</v>
      </c>
      <c r="I87">
        <v>29</v>
      </c>
      <c r="J87">
        <v>26</v>
      </c>
      <c r="K87" t="s">
        <v>13</v>
      </c>
      <c r="L87" t="s">
        <v>12</v>
      </c>
      <c r="M87" t="s">
        <v>23</v>
      </c>
    </row>
    <row r="88" spans="1:13" x14ac:dyDescent="0.25">
      <c r="A88" t="s">
        <v>110</v>
      </c>
      <c r="B88" t="s">
        <v>20</v>
      </c>
      <c r="C88" t="s">
        <v>10</v>
      </c>
      <c r="D88">
        <v>800</v>
      </c>
      <c r="E88">
        <v>15</v>
      </c>
      <c r="F88" s="1">
        <v>42624</v>
      </c>
      <c r="G88" s="1">
        <v>42638</v>
      </c>
      <c r="I88">
        <v>74</v>
      </c>
      <c r="J88">
        <v>46</v>
      </c>
      <c r="K88" t="s">
        <v>13</v>
      </c>
      <c r="L88" t="s">
        <v>12</v>
      </c>
      <c r="M88" t="s">
        <v>23</v>
      </c>
    </row>
    <row r="89" spans="1:13" x14ac:dyDescent="0.25">
      <c r="A89" t="s">
        <v>111</v>
      </c>
      <c r="B89" t="s">
        <v>20</v>
      </c>
      <c r="C89" t="s">
        <v>10</v>
      </c>
      <c r="D89">
        <v>1000</v>
      </c>
      <c r="E89">
        <v>30</v>
      </c>
      <c r="F89" s="1">
        <v>42624</v>
      </c>
      <c r="G89" s="1">
        <v>42653</v>
      </c>
      <c r="I89">
        <v>59</v>
      </c>
      <c r="J89">
        <v>36</v>
      </c>
      <c r="K89" t="s">
        <v>13</v>
      </c>
      <c r="L89" t="s">
        <v>12</v>
      </c>
      <c r="M89" t="s">
        <v>23</v>
      </c>
    </row>
    <row r="90" spans="1:13" x14ac:dyDescent="0.25">
      <c r="A90" t="s">
        <v>112</v>
      </c>
      <c r="B90" t="s">
        <v>20</v>
      </c>
      <c r="C90" t="s">
        <v>10</v>
      </c>
      <c r="D90">
        <v>1000</v>
      </c>
      <c r="E90">
        <v>15</v>
      </c>
      <c r="F90" s="1">
        <v>42624</v>
      </c>
      <c r="G90" s="1">
        <v>42638</v>
      </c>
      <c r="I90">
        <v>74</v>
      </c>
      <c r="J90">
        <v>38</v>
      </c>
      <c r="K90" t="s">
        <v>525</v>
      </c>
      <c r="L90" t="s">
        <v>12</v>
      </c>
      <c r="M90" t="s">
        <v>23</v>
      </c>
    </row>
    <row r="91" spans="1:13" x14ac:dyDescent="0.25">
      <c r="A91" t="s">
        <v>113</v>
      </c>
      <c r="B91" t="s">
        <v>20</v>
      </c>
      <c r="C91" t="s">
        <v>10</v>
      </c>
      <c r="D91">
        <v>1000</v>
      </c>
      <c r="E91">
        <v>15</v>
      </c>
      <c r="F91" s="1">
        <v>42624</v>
      </c>
      <c r="G91" s="1">
        <v>42668</v>
      </c>
      <c r="I91">
        <v>44</v>
      </c>
      <c r="J91">
        <v>32</v>
      </c>
      <c r="K91" t="s">
        <v>13</v>
      </c>
      <c r="L91" t="s">
        <v>12</v>
      </c>
      <c r="M91" t="s">
        <v>23</v>
      </c>
    </row>
    <row r="92" spans="1:13" x14ac:dyDescent="0.25">
      <c r="A92" t="s">
        <v>114</v>
      </c>
      <c r="B92" t="s">
        <v>20</v>
      </c>
      <c r="C92" t="s">
        <v>10</v>
      </c>
      <c r="D92">
        <v>1000</v>
      </c>
      <c r="E92">
        <v>15</v>
      </c>
      <c r="F92" s="1">
        <v>42624</v>
      </c>
      <c r="G92" s="1">
        <v>42638</v>
      </c>
      <c r="I92">
        <v>74</v>
      </c>
      <c r="J92">
        <v>30</v>
      </c>
      <c r="K92" t="s">
        <v>11</v>
      </c>
      <c r="L92" t="s">
        <v>12</v>
      </c>
      <c r="M92" t="s">
        <v>22</v>
      </c>
    </row>
    <row r="93" spans="1:13" x14ac:dyDescent="0.25">
      <c r="A93" t="s">
        <v>115</v>
      </c>
      <c r="B93" t="s">
        <v>20</v>
      </c>
      <c r="C93" t="s">
        <v>10</v>
      </c>
      <c r="D93">
        <v>800</v>
      </c>
      <c r="E93">
        <v>15</v>
      </c>
      <c r="F93" s="1">
        <v>42624</v>
      </c>
      <c r="G93" s="1">
        <v>42638</v>
      </c>
      <c r="I93">
        <v>74</v>
      </c>
      <c r="J93">
        <v>35</v>
      </c>
      <c r="K93" t="s">
        <v>13</v>
      </c>
      <c r="L93" t="s">
        <v>12</v>
      </c>
      <c r="M93" t="s">
        <v>22</v>
      </c>
    </row>
    <row r="94" spans="1:13" x14ac:dyDescent="0.25">
      <c r="A94" t="s">
        <v>116</v>
      </c>
      <c r="B94" t="s">
        <v>20</v>
      </c>
      <c r="C94" t="s">
        <v>10</v>
      </c>
      <c r="D94">
        <v>1000</v>
      </c>
      <c r="E94">
        <v>30</v>
      </c>
      <c r="F94" s="1">
        <v>42624</v>
      </c>
      <c r="G94" s="1">
        <v>42653</v>
      </c>
      <c r="I94">
        <v>59</v>
      </c>
      <c r="J94">
        <v>29</v>
      </c>
      <c r="K94" t="s">
        <v>11</v>
      </c>
      <c r="L94" t="s">
        <v>14</v>
      </c>
      <c r="M94" t="s">
        <v>23</v>
      </c>
    </row>
    <row r="95" spans="1:13" x14ac:dyDescent="0.25">
      <c r="A95" t="s">
        <v>117</v>
      </c>
      <c r="B95" t="s">
        <v>20</v>
      </c>
      <c r="C95" t="s">
        <v>10</v>
      </c>
      <c r="D95">
        <v>1000</v>
      </c>
      <c r="E95">
        <v>30</v>
      </c>
      <c r="F95" s="1">
        <v>42624</v>
      </c>
      <c r="G95" s="1">
        <v>42683</v>
      </c>
      <c r="I95">
        <v>29</v>
      </c>
      <c r="J95">
        <v>26</v>
      </c>
      <c r="K95" t="s">
        <v>11</v>
      </c>
      <c r="L95" t="s">
        <v>12</v>
      </c>
      <c r="M95" t="s">
        <v>23</v>
      </c>
    </row>
    <row r="96" spans="1:13" x14ac:dyDescent="0.25">
      <c r="A96" t="s">
        <v>118</v>
      </c>
      <c r="B96" t="s">
        <v>20</v>
      </c>
      <c r="C96" t="s">
        <v>10</v>
      </c>
      <c r="D96">
        <v>800</v>
      </c>
      <c r="E96">
        <v>15</v>
      </c>
      <c r="F96" s="1">
        <v>42624</v>
      </c>
      <c r="G96" s="1">
        <v>42638</v>
      </c>
      <c r="I96">
        <v>74</v>
      </c>
      <c r="J96">
        <v>32</v>
      </c>
      <c r="K96" t="s">
        <v>13</v>
      </c>
      <c r="L96" t="s">
        <v>12</v>
      </c>
      <c r="M96" t="s">
        <v>23</v>
      </c>
    </row>
    <row r="97" spans="1:13" x14ac:dyDescent="0.25">
      <c r="A97" t="s">
        <v>119</v>
      </c>
      <c r="B97" t="s">
        <v>20</v>
      </c>
      <c r="C97" t="s">
        <v>10</v>
      </c>
      <c r="D97">
        <v>1000</v>
      </c>
      <c r="E97">
        <v>30</v>
      </c>
      <c r="F97" s="1">
        <v>42624</v>
      </c>
      <c r="G97" s="1">
        <v>42653</v>
      </c>
      <c r="I97">
        <v>59</v>
      </c>
      <c r="J97">
        <v>25</v>
      </c>
      <c r="K97" t="s">
        <v>13</v>
      </c>
      <c r="L97" t="s">
        <v>12</v>
      </c>
      <c r="M97" t="s">
        <v>23</v>
      </c>
    </row>
    <row r="98" spans="1:13" x14ac:dyDescent="0.25">
      <c r="A98" t="s">
        <v>120</v>
      </c>
      <c r="B98" t="s">
        <v>20</v>
      </c>
      <c r="C98" t="s">
        <v>10</v>
      </c>
      <c r="D98">
        <v>1000</v>
      </c>
      <c r="E98">
        <v>30</v>
      </c>
      <c r="F98" s="1">
        <v>42625</v>
      </c>
      <c r="G98" s="1">
        <v>42654</v>
      </c>
      <c r="I98">
        <v>58</v>
      </c>
      <c r="J98">
        <v>33</v>
      </c>
      <c r="K98" t="s">
        <v>13</v>
      </c>
      <c r="L98" t="s">
        <v>12</v>
      </c>
      <c r="M98" t="s">
        <v>23</v>
      </c>
    </row>
    <row r="99" spans="1:13" x14ac:dyDescent="0.25">
      <c r="A99" t="s">
        <v>121</v>
      </c>
      <c r="B99" t="s">
        <v>20</v>
      </c>
      <c r="C99" t="s">
        <v>10</v>
      </c>
      <c r="D99">
        <v>800</v>
      </c>
      <c r="E99">
        <v>15</v>
      </c>
      <c r="F99" s="1">
        <v>42625</v>
      </c>
      <c r="G99" s="1">
        <v>42639</v>
      </c>
      <c r="I99">
        <v>73</v>
      </c>
      <c r="J99">
        <v>39</v>
      </c>
      <c r="K99" t="s">
        <v>11</v>
      </c>
      <c r="L99" t="s">
        <v>12</v>
      </c>
      <c r="M99" t="s">
        <v>23</v>
      </c>
    </row>
    <row r="100" spans="1:13" x14ac:dyDescent="0.25">
      <c r="A100" t="s">
        <v>122</v>
      </c>
      <c r="B100" t="s">
        <v>20</v>
      </c>
      <c r="C100" t="s">
        <v>10</v>
      </c>
      <c r="D100">
        <v>1000</v>
      </c>
      <c r="E100">
        <v>30</v>
      </c>
      <c r="F100" s="1">
        <v>42625</v>
      </c>
      <c r="G100" s="1">
        <v>42684</v>
      </c>
      <c r="I100">
        <v>28</v>
      </c>
      <c r="J100">
        <v>28</v>
      </c>
      <c r="K100" t="s">
        <v>11</v>
      </c>
      <c r="L100" t="s">
        <v>12</v>
      </c>
      <c r="M100" t="s">
        <v>23</v>
      </c>
    </row>
    <row r="101" spans="1:13" x14ac:dyDescent="0.25">
      <c r="A101" t="s">
        <v>123</v>
      </c>
      <c r="B101" t="s">
        <v>20</v>
      </c>
      <c r="C101" t="s">
        <v>10</v>
      </c>
      <c r="D101">
        <v>1000</v>
      </c>
      <c r="E101">
        <v>30</v>
      </c>
      <c r="F101" s="1">
        <v>42625</v>
      </c>
      <c r="G101" s="1">
        <v>42654</v>
      </c>
      <c r="I101">
        <v>58</v>
      </c>
      <c r="J101">
        <v>26</v>
      </c>
      <c r="K101" t="s">
        <v>11</v>
      </c>
      <c r="L101" t="s">
        <v>12</v>
      </c>
      <c r="M101" t="s">
        <v>23</v>
      </c>
    </row>
    <row r="102" spans="1:13" x14ac:dyDescent="0.25">
      <c r="A102" t="s">
        <v>124</v>
      </c>
      <c r="B102" t="s">
        <v>20</v>
      </c>
      <c r="C102" t="s">
        <v>16</v>
      </c>
      <c r="D102">
        <v>1000</v>
      </c>
      <c r="E102">
        <v>30</v>
      </c>
      <c r="F102" s="1">
        <v>42622</v>
      </c>
      <c r="G102" s="1">
        <v>42651</v>
      </c>
      <c r="H102" s="2">
        <v>42653.489583333336</v>
      </c>
      <c r="I102">
        <v>2</v>
      </c>
      <c r="J102">
        <v>26</v>
      </c>
      <c r="K102" t="s">
        <v>11</v>
      </c>
      <c r="L102" t="s">
        <v>12</v>
      </c>
      <c r="M102" t="s">
        <v>23</v>
      </c>
    </row>
    <row r="103" spans="1:13" x14ac:dyDescent="0.25">
      <c r="A103" t="s">
        <v>125</v>
      </c>
      <c r="B103" t="s">
        <v>20</v>
      </c>
      <c r="C103" t="s">
        <v>16</v>
      </c>
      <c r="D103">
        <v>1000</v>
      </c>
      <c r="E103">
        <v>15</v>
      </c>
      <c r="F103" s="1">
        <v>42622</v>
      </c>
      <c r="G103" s="1">
        <v>42636</v>
      </c>
      <c r="H103" s="2">
        <v>42640.708333333336</v>
      </c>
      <c r="I103">
        <v>4</v>
      </c>
      <c r="J103">
        <v>28</v>
      </c>
      <c r="K103" t="s">
        <v>11</v>
      </c>
      <c r="L103" t="s">
        <v>12</v>
      </c>
      <c r="M103" t="s">
        <v>23</v>
      </c>
    </row>
    <row r="104" spans="1:13" x14ac:dyDescent="0.25">
      <c r="A104" t="s">
        <v>126</v>
      </c>
      <c r="B104" t="s">
        <v>20</v>
      </c>
      <c r="C104" t="s">
        <v>16</v>
      </c>
      <c r="D104">
        <v>1000</v>
      </c>
      <c r="E104">
        <v>30</v>
      </c>
      <c r="F104" s="1">
        <v>42622</v>
      </c>
      <c r="G104" s="1">
        <v>42681</v>
      </c>
      <c r="H104" s="2">
        <v>42694.590277777781</v>
      </c>
      <c r="I104">
        <v>13</v>
      </c>
      <c r="J104">
        <v>39</v>
      </c>
      <c r="K104" t="s">
        <v>11</v>
      </c>
      <c r="L104" t="s">
        <v>12</v>
      </c>
      <c r="M104" t="s">
        <v>23</v>
      </c>
    </row>
    <row r="105" spans="1:13" x14ac:dyDescent="0.25">
      <c r="A105" t="s">
        <v>127</v>
      </c>
      <c r="B105" t="s">
        <v>20</v>
      </c>
      <c r="C105" t="s">
        <v>16</v>
      </c>
      <c r="D105">
        <v>1000</v>
      </c>
      <c r="E105">
        <v>15</v>
      </c>
      <c r="F105" s="1">
        <v>42622</v>
      </c>
      <c r="G105" s="1">
        <v>42636</v>
      </c>
      <c r="H105" s="2">
        <v>42641.651388888888</v>
      </c>
      <c r="I105">
        <v>5</v>
      </c>
      <c r="J105">
        <v>29</v>
      </c>
      <c r="K105" t="s">
        <v>525</v>
      </c>
      <c r="L105" t="s">
        <v>12</v>
      </c>
      <c r="M105" t="s">
        <v>23</v>
      </c>
    </row>
    <row r="106" spans="1:13" x14ac:dyDescent="0.25">
      <c r="A106" t="s">
        <v>128</v>
      </c>
      <c r="B106" t="s">
        <v>20</v>
      </c>
      <c r="C106" t="s">
        <v>16</v>
      </c>
      <c r="D106">
        <v>800</v>
      </c>
      <c r="E106">
        <v>15</v>
      </c>
      <c r="F106" s="1">
        <v>42622</v>
      </c>
      <c r="G106" s="1">
        <v>42636</v>
      </c>
      <c r="H106" s="2">
        <v>42639.723611111112</v>
      </c>
      <c r="I106">
        <v>3</v>
      </c>
      <c r="J106">
        <v>33</v>
      </c>
      <c r="K106" t="s">
        <v>13</v>
      </c>
      <c r="L106" t="s">
        <v>12</v>
      </c>
      <c r="M106" t="s">
        <v>23</v>
      </c>
    </row>
    <row r="107" spans="1:13" x14ac:dyDescent="0.25">
      <c r="A107" t="s">
        <v>129</v>
      </c>
      <c r="B107" t="s">
        <v>20</v>
      </c>
      <c r="C107" t="s">
        <v>16</v>
      </c>
      <c r="D107">
        <v>1000</v>
      </c>
      <c r="E107">
        <v>30</v>
      </c>
      <c r="F107" s="1">
        <v>42623</v>
      </c>
      <c r="G107" s="1">
        <v>42652</v>
      </c>
      <c r="H107" s="2">
        <v>42664.583333333336</v>
      </c>
      <c r="I107">
        <v>12</v>
      </c>
      <c r="J107">
        <v>27</v>
      </c>
      <c r="K107" t="s">
        <v>11</v>
      </c>
      <c r="L107" t="s">
        <v>12</v>
      </c>
      <c r="M107" t="s">
        <v>23</v>
      </c>
    </row>
    <row r="108" spans="1:13" x14ac:dyDescent="0.25">
      <c r="A108" t="s">
        <v>130</v>
      </c>
      <c r="B108" t="s">
        <v>20</v>
      </c>
      <c r="C108" t="s">
        <v>16</v>
      </c>
      <c r="D108">
        <v>800</v>
      </c>
      <c r="E108">
        <v>15</v>
      </c>
      <c r="F108" s="1">
        <v>42623</v>
      </c>
      <c r="G108" s="1">
        <v>42637</v>
      </c>
      <c r="H108" s="2">
        <v>42639.460416666669</v>
      </c>
      <c r="I108">
        <v>2</v>
      </c>
      <c r="J108">
        <v>34</v>
      </c>
      <c r="K108" t="s">
        <v>11</v>
      </c>
      <c r="L108" t="s">
        <v>12</v>
      </c>
      <c r="M108" t="s">
        <v>23</v>
      </c>
    </row>
    <row r="109" spans="1:13" x14ac:dyDescent="0.25">
      <c r="A109" t="s">
        <v>131</v>
      </c>
      <c r="B109" t="s">
        <v>20</v>
      </c>
      <c r="C109" t="s">
        <v>16</v>
      </c>
      <c r="D109">
        <v>1000</v>
      </c>
      <c r="E109">
        <v>30</v>
      </c>
      <c r="F109" s="1">
        <v>42623</v>
      </c>
      <c r="G109" s="1">
        <v>42652</v>
      </c>
      <c r="H109" s="2">
        <v>42679.652083333334</v>
      </c>
      <c r="I109">
        <v>27</v>
      </c>
      <c r="J109">
        <v>26</v>
      </c>
      <c r="K109" t="s">
        <v>13</v>
      </c>
      <c r="L109" t="s">
        <v>12</v>
      </c>
      <c r="M109" t="s">
        <v>23</v>
      </c>
    </row>
    <row r="110" spans="1:13" x14ac:dyDescent="0.25">
      <c r="A110" t="s">
        <v>132</v>
      </c>
      <c r="B110" t="s">
        <v>20</v>
      </c>
      <c r="C110" t="s">
        <v>16</v>
      </c>
      <c r="D110">
        <v>1000</v>
      </c>
      <c r="E110">
        <v>30</v>
      </c>
      <c r="F110" s="1">
        <v>42623</v>
      </c>
      <c r="G110" s="1">
        <v>42652</v>
      </c>
      <c r="H110" s="2">
        <v>42696.661805555559</v>
      </c>
      <c r="I110">
        <v>44</v>
      </c>
      <c r="J110">
        <v>28</v>
      </c>
      <c r="K110" t="s">
        <v>13</v>
      </c>
      <c r="L110" t="s">
        <v>12</v>
      </c>
      <c r="M110" t="s">
        <v>23</v>
      </c>
    </row>
    <row r="111" spans="1:13" x14ac:dyDescent="0.25">
      <c r="A111" t="s">
        <v>133</v>
      </c>
      <c r="B111" t="s">
        <v>20</v>
      </c>
      <c r="C111" t="s">
        <v>16</v>
      </c>
      <c r="D111">
        <v>1000</v>
      </c>
      <c r="E111">
        <v>15</v>
      </c>
      <c r="F111" s="1">
        <v>42623</v>
      </c>
      <c r="G111" s="1">
        <v>42637</v>
      </c>
      <c r="H111" s="2">
        <v>42642.4375</v>
      </c>
      <c r="I111">
        <v>5</v>
      </c>
      <c r="J111">
        <v>32</v>
      </c>
      <c r="K111" t="s">
        <v>525</v>
      </c>
      <c r="L111" t="s">
        <v>12</v>
      </c>
      <c r="M111" t="s">
        <v>23</v>
      </c>
    </row>
    <row r="112" spans="1:13" x14ac:dyDescent="0.25">
      <c r="A112" t="s">
        <v>134</v>
      </c>
      <c r="B112" t="s">
        <v>20</v>
      </c>
      <c r="C112" t="s">
        <v>16</v>
      </c>
      <c r="D112">
        <v>800</v>
      </c>
      <c r="E112">
        <v>15</v>
      </c>
      <c r="F112" s="1">
        <v>42623</v>
      </c>
      <c r="G112" s="1">
        <v>42652</v>
      </c>
      <c r="H112" s="2">
        <v>42653.637499999997</v>
      </c>
      <c r="I112">
        <v>1</v>
      </c>
      <c r="J112">
        <v>27</v>
      </c>
      <c r="K112" t="s">
        <v>11</v>
      </c>
      <c r="L112" t="s">
        <v>14</v>
      </c>
      <c r="M112" t="s">
        <v>23</v>
      </c>
    </row>
    <row r="113" spans="1:13" x14ac:dyDescent="0.25">
      <c r="A113" t="s">
        <v>135</v>
      </c>
      <c r="B113" t="s">
        <v>20</v>
      </c>
      <c r="C113" t="s">
        <v>16</v>
      </c>
      <c r="D113">
        <v>1000</v>
      </c>
      <c r="E113">
        <v>30</v>
      </c>
      <c r="F113" s="1">
        <v>42623</v>
      </c>
      <c r="G113" s="1">
        <v>42652</v>
      </c>
      <c r="H113" s="2">
        <v>42679.450694444444</v>
      </c>
      <c r="I113">
        <v>27</v>
      </c>
      <c r="J113">
        <v>21</v>
      </c>
      <c r="K113" t="s">
        <v>11</v>
      </c>
      <c r="L113" t="s">
        <v>12</v>
      </c>
      <c r="M113" t="s">
        <v>23</v>
      </c>
    </row>
    <row r="114" spans="1:13" x14ac:dyDescent="0.25">
      <c r="A114" t="s">
        <v>136</v>
      </c>
      <c r="B114" t="s">
        <v>20</v>
      </c>
      <c r="C114" t="s">
        <v>16</v>
      </c>
      <c r="D114">
        <v>800</v>
      </c>
      <c r="E114">
        <v>15</v>
      </c>
      <c r="F114" s="1">
        <v>42624</v>
      </c>
      <c r="G114" s="1">
        <v>42638</v>
      </c>
      <c r="H114" s="2">
        <v>42640.715277777781</v>
      </c>
      <c r="I114">
        <v>2</v>
      </c>
      <c r="J114">
        <v>39</v>
      </c>
      <c r="K114" t="s">
        <v>11</v>
      </c>
      <c r="L114" t="s">
        <v>12</v>
      </c>
      <c r="M114" t="s">
        <v>23</v>
      </c>
    </row>
    <row r="115" spans="1:13" x14ac:dyDescent="0.25">
      <c r="A115" t="s">
        <v>137</v>
      </c>
      <c r="B115" t="s">
        <v>20</v>
      </c>
      <c r="C115" t="s">
        <v>16</v>
      </c>
      <c r="D115">
        <v>1000</v>
      </c>
      <c r="E115">
        <v>15</v>
      </c>
      <c r="F115" s="1">
        <v>42624</v>
      </c>
      <c r="G115" s="1">
        <v>42638</v>
      </c>
      <c r="H115" s="2">
        <v>42639.482638888891</v>
      </c>
      <c r="I115">
        <v>1</v>
      </c>
      <c r="J115">
        <v>38</v>
      </c>
      <c r="K115" t="s">
        <v>11</v>
      </c>
      <c r="L115" t="s">
        <v>12</v>
      </c>
      <c r="M115" t="s">
        <v>23</v>
      </c>
    </row>
    <row r="116" spans="1:13" x14ac:dyDescent="0.25">
      <c r="A116" t="s">
        <v>138</v>
      </c>
      <c r="B116" t="s">
        <v>20</v>
      </c>
      <c r="C116" t="s">
        <v>16</v>
      </c>
      <c r="D116">
        <v>1000</v>
      </c>
      <c r="E116">
        <v>30</v>
      </c>
      <c r="F116" s="1">
        <v>42624</v>
      </c>
      <c r="G116" s="1">
        <v>42653</v>
      </c>
      <c r="H116" s="2">
        <v>42655.415972222225</v>
      </c>
      <c r="I116">
        <v>2</v>
      </c>
      <c r="J116">
        <v>36</v>
      </c>
      <c r="K116" t="s">
        <v>13</v>
      </c>
      <c r="L116" t="s">
        <v>14</v>
      </c>
      <c r="M116" t="s">
        <v>23</v>
      </c>
    </row>
    <row r="117" spans="1:13" x14ac:dyDescent="0.25">
      <c r="A117" t="s">
        <v>139</v>
      </c>
      <c r="B117" t="s">
        <v>20</v>
      </c>
      <c r="C117" t="s">
        <v>16</v>
      </c>
      <c r="D117">
        <v>800</v>
      </c>
      <c r="E117">
        <v>15</v>
      </c>
      <c r="F117" s="1">
        <v>42624</v>
      </c>
      <c r="G117" s="1">
        <v>42638</v>
      </c>
      <c r="H117" s="2">
        <v>42640.718055555553</v>
      </c>
      <c r="I117">
        <v>2</v>
      </c>
      <c r="J117">
        <v>33</v>
      </c>
      <c r="K117" t="s">
        <v>11</v>
      </c>
      <c r="L117" t="s">
        <v>12</v>
      </c>
      <c r="M117" t="s">
        <v>23</v>
      </c>
    </row>
    <row r="118" spans="1:13" x14ac:dyDescent="0.25">
      <c r="A118" t="s">
        <v>140</v>
      </c>
      <c r="B118" t="s">
        <v>20</v>
      </c>
      <c r="C118" t="s">
        <v>16</v>
      </c>
      <c r="D118">
        <v>1000</v>
      </c>
      <c r="E118">
        <v>30</v>
      </c>
      <c r="F118" s="1">
        <v>42624</v>
      </c>
      <c r="G118" s="1">
        <v>42653</v>
      </c>
      <c r="H118" s="2">
        <v>42654.53125</v>
      </c>
      <c r="I118">
        <v>1</v>
      </c>
      <c r="J118">
        <v>21</v>
      </c>
      <c r="K118" t="s">
        <v>11</v>
      </c>
      <c r="L118" t="s">
        <v>14</v>
      </c>
      <c r="M118" t="s">
        <v>23</v>
      </c>
    </row>
    <row r="119" spans="1:13" x14ac:dyDescent="0.25">
      <c r="A119" t="s">
        <v>141</v>
      </c>
      <c r="B119" t="s">
        <v>20</v>
      </c>
      <c r="C119" t="s">
        <v>16</v>
      </c>
      <c r="D119">
        <v>800</v>
      </c>
      <c r="E119">
        <v>15</v>
      </c>
      <c r="F119" s="1">
        <v>42624</v>
      </c>
      <c r="G119" s="1">
        <v>42638</v>
      </c>
      <c r="H119" s="2">
        <v>42641.484722222223</v>
      </c>
      <c r="I119">
        <v>3</v>
      </c>
      <c r="J119">
        <v>25</v>
      </c>
      <c r="K119" t="s">
        <v>13</v>
      </c>
      <c r="L119" t="s">
        <v>12</v>
      </c>
      <c r="M119" t="s">
        <v>23</v>
      </c>
    </row>
    <row r="120" spans="1:13" x14ac:dyDescent="0.25">
      <c r="A120" t="s">
        <v>142</v>
      </c>
      <c r="B120" t="s">
        <v>20</v>
      </c>
      <c r="C120" t="s">
        <v>16</v>
      </c>
      <c r="D120">
        <v>800</v>
      </c>
      <c r="E120">
        <v>15</v>
      </c>
      <c r="F120" s="1">
        <v>42624</v>
      </c>
      <c r="G120" s="1">
        <v>42638</v>
      </c>
      <c r="H120" s="2">
        <v>42650.556250000001</v>
      </c>
      <c r="I120">
        <v>12</v>
      </c>
      <c r="J120">
        <v>29</v>
      </c>
      <c r="K120" t="s">
        <v>11</v>
      </c>
      <c r="L120" t="s">
        <v>12</v>
      </c>
      <c r="M120" t="s">
        <v>23</v>
      </c>
    </row>
    <row r="121" spans="1:13" x14ac:dyDescent="0.25">
      <c r="A121" t="s">
        <v>143</v>
      </c>
      <c r="B121" t="s">
        <v>20</v>
      </c>
      <c r="C121" t="s">
        <v>16</v>
      </c>
      <c r="D121">
        <v>1000</v>
      </c>
      <c r="E121">
        <v>30</v>
      </c>
      <c r="F121" s="1">
        <v>42624</v>
      </c>
      <c r="G121" s="1">
        <v>42653</v>
      </c>
      <c r="H121" s="2">
        <v>42678.650694444441</v>
      </c>
      <c r="I121">
        <v>25</v>
      </c>
      <c r="J121">
        <v>33</v>
      </c>
      <c r="K121" t="s">
        <v>13</v>
      </c>
      <c r="L121" t="s">
        <v>12</v>
      </c>
      <c r="M121" t="s">
        <v>23</v>
      </c>
    </row>
    <row r="122" spans="1:13" x14ac:dyDescent="0.25">
      <c r="A122" t="s">
        <v>144</v>
      </c>
      <c r="B122" t="s">
        <v>20</v>
      </c>
      <c r="C122" t="s">
        <v>16</v>
      </c>
      <c r="D122">
        <v>1000</v>
      </c>
      <c r="E122">
        <v>15</v>
      </c>
      <c r="F122" s="1">
        <v>42624</v>
      </c>
      <c r="G122" s="1">
        <v>42638</v>
      </c>
      <c r="H122" s="2">
        <v>42641.73541666667</v>
      </c>
      <c r="I122">
        <v>3</v>
      </c>
      <c r="J122">
        <v>47</v>
      </c>
      <c r="K122" t="s">
        <v>13</v>
      </c>
      <c r="L122" t="s">
        <v>14</v>
      </c>
      <c r="M122" t="s">
        <v>23</v>
      </c>
    </row>
    <row r="123" spans="1:13" x14ac:dyDescent="0.25">
      <c r="A123" t="s">
        <v>145</v>
      </c>
      <c r="B123" t="s">
        <v>20</v>
      </c>
      <c r="C123" t="s">
        <v>16</v>
      </c>
      <c r="D123">
        <v>1000</v>
      </c>
      <c r="E123">
        <v>30</v>
      </c>
      <c r="F123" s="1">
        <v>42624</v>
      </c>
      <c r="G123" s="1">
        <v>42653</v>
      </c>
      <c r="H123" s="2">
        <v>42655.411111111112</v>
      </c>
      <c r="I123">
        <v>2</v>
      </c>
      <c r="J123">
        <v>33</v>
      </c>
      <c r="K123" t="s">
        <v>11</v>
      </c>
      <c r="L123" t="s">
        <v>12</v>
      </c>
      <c r="M123" t="s">
        <v>23</v>
      </c>
    </row>
    <row r="124" spans="1:13" x14ac:dyDescent="0.25">
      <c r="A124" t="s">
        <v>146</v>
      </c>
      <c r="B124" t="s">
        <v>20</v>
      </c>
      <c r="C124" t="s">
        <v>16</v>
      </c>
      <c r="D124">
        <v>800</v>
      </c>
      <c r="E124">
        <v>15</v>
      </c>
      <c r="F124" s="1">
        <v>42624</v>
      </c>
      <c r="G124" s="1">
        <v>42638</v>
      </c>
      <c r="H124" s="2">
        <v>42642.633333333331</v>
      </c>
      <c r="I124">
        <v>4</v>
      </c>
      <c r="J124">
        <v>23</v>
      </c>
      <c r="K124" t="s">
        <v>13</v>
      </c>
      <c r="L124" t="s">
        <v>12</v>
      </c>
      <c r="M124" t="s">
        <v>23</v>
      </c>
    </row>
    <row r="125" spans="1:13" x14ac:dyDescent="0.25">
      <c r="A125" t="s">
        <v>147</v>
      </c>
      <c r="B125" t="s">
        <v>20</v>
      </c>
      <c r="C125" t="s">
        <v>16</v>
      </c>
      <c r="D125">
        <v>1000</v>
      </c>
      <c r="E125">
        <v>15</v>
      </c>
      <c r="F125" s="1">
        <v>42624</v>
      </c>
      <c r="G125" s="1">
        <v>42653</v>
      </c>
      <c r="H125" s="2">
        <v>42655.470138888886</v>
      </c>
      <c r="I125">
        <v>2</v>
      </c>
      <c r="J125">
        <v>24</v>
      </c>
      <c r="K125" t="s">
        <v>11</v>
      </c>
      <c r="L125" t="s">
        <v>12</v>
      </c>
      <c r="M125" t="s">
        <v>23</v>
      </c>
    </row>
    <row r="126" spans="1:13" x14ac:dyDescent="0.25">
      <c r="A126" t="s">
        <v>148</v>
      </c>
      <c r="B126" t="s">
        <v>20</v>
      </c>
      <c r="C126" t="s">
        <v>16</v>
      </c>
      <c r="D126">
        <v>1000</v>
      </c>
      <c r="E126">
        <v>30</v>
      </c>
      <c r="F126" s="1">
        <v>42624</v>
      </c>
      <c r="G126" s="1">
        <v>42683</v>
      </c>
      <c r="H126" s="2">
        <v>42684.956944444442</v>
      </c>
      <c r="I126">
        <v>1</v>
      </c>
      <c r="J126">
        <v>27</v>
      </c>
      <c r="K126" t="s">
        <v>13</v>
      </c>
      <c r="L126" t="s">
        <v>12</v>
      </c>
      <c r="M126" t="s">
        <v>23</v>
      </c>
    </row>
    <row r="127" spans="1:13" x14ac:dyDescent="0.25">
      <c r="A127" t="s">
        <v>149</v>
      </c>
      <c r="B127" t="s">
        <v>20</v>
      </c>
      <c r="C127" t="s">
        <v>16</v>
      </c>
      <c r="D127">
        <v>1000</v>
      </c>
      <c r="E127">
        <v>30</v>
      </c>
      <c r="F127" s="1">
        <v>42624</v>
      </c>
      <c r="G127" s="1">
        <v>42653</v>
      </c>
      <c r="H127" s="2">
        <v>42677.640972222223</v>
      </c>
      <c r="I127">
        <v>24</v>
      </c>
      <c r="J127">
        <v>32</v>
      </c>
      <c r="K127" t="s">
        <v>525</v>
      </c>
      <c r="L127" t="s">
        <v>12</v>
      </c>
      <c r="M127" t="s">
        <v>23</v>
      </c>
    </row>
    <row r="128" spans="1:13" x14ac:dyDescent="0.25">
      <c r="A128" t="s">
        <v>150</v>
      </c>
      <c r="B128" t="s">
        <v>20</v>
      </c>
      <c r="C128" t="s">
        <v>16</v>
      </c>
      <c r="D128">
        <v>1000</v>
      </c>
      <c r="E128">
        <v>30</v>
      </c>
      <c r="F128" s="1">
        <v>42624</v>
      </c>
      <c r="G128" s="1">
        <v>42653</v>
      </c>
      <c r="H128" s="2">
        <v>42654.697222222225</v>
      </c>
      <c r="I128">
        <v>1</v>
      </c>
      <c r="J128">
        <v>33</v>
      </c>
      <c r="K128" t="s">
        <v>11</v>
      </c>
      <c r="L128" t="s">
        <v>12</v>
      </c>
      <c r="M128" t="s">
        <v>23</v>
      </c>
    </row>
    <row r="129" spans="1:13" x14ac:dyDescent="0.25">
      <c r="A129" t="s">
        <v>151</v>
      </c>
      <c r="B129" t="s">
        <v>20</v>
      </c>
      <c r="C129" t="s">
        <v>16</v>
      </c>
      <c r="D129">
        <v>1000</v>
      </c>
      <c r="E129">
        <v>30</v>
      </c>
      <c r="F129" s="1">
        <v>42624</v>
      </c>
      <c r="G129" s="1">
        <v>42653</v>
      </c>
      <c r="H129" s="2">
        <v>42654.459722222222</v>
      </c>
      <c r="I129">
        <v>2</v>
      </c>
      <c r="J129">
        <v>27</v>
      </c>
      <c r="K129" t="s">
        <v>11</v>
      </c>
      <c r="L129" t="s">
        <v>14</v>
      </c>
      <c r="M129" t="s">
        <v>23</v>
      </c>
    </row>
    <row r="130" spans="1:13" x14ac:dyDescent="0.25">
      <c r="A130" t="s">
        <v>152</v>
      </c>
      <c r="B130" t="s">
        <v>20</v>
      </c>
      <c r="C130" t="s">
        <v>16</v>
      </c>
      <c r="D130">
        <v>1000</v>
      </c>
      <c r="E130">
        <v>30</v>
      </c>
      <c r="F130" s="1">
        <v>42624</v>
      </c>
      <c r="G130" s="1">
        <v>42653</v>
      </c>
      <c r="H130" s="2">
        <v>42655.553472222222</v>
      </c>
      <c r="I130">
        <v>2</v>
      </c>
      <c r="J130">
        <v>35</v>
      </c>
      <c r="K130" t="s">
        <v>13</v>
      </c>
      <c r="L130" t="s">
        <v>12</v>
      </c>
      <c r="M130" t="s">
        <v>23</v>
      </c>
    </row>
    <row r="131" spans="1:13" x14ac:dyDescent="0.25">
      <c r="A131" t="s">
        <v>153</v>
      </c>
      <c r="B131" t="s">
        <v>20</v>
      </c>
      <c r="C131" t="s">
        <v>16</v>
      </c>
      <c r="D131">
        <v>500</v>
      </c>
      <c r="E131">
        <v>15</v>
      </c>
      <c r="F131" s="1">
        <v>42624</v>
      </c>
      <c r="G131" s="1">
        <v>42653</v>
      </c>
      <c r="H131" s="2">
        <v>42654.723611111112</v>
      </c>
      <c r="I131">
        <v>1</v>
      </c>
      <c r="J131">
        <v>37</v>
      </c>
      <c r="K131" t="s">
        <v>525</v>
      </c>
      <c r="L131" t="s">
        <v>12</v>
      </c>
      <c r="M131" t="s">
        <v>23</v>
      </c>
    </row>
    <row r="132" spans="1:13" x14ac:dyDescent="0.25">
      <c r="A132" t="s">
        <v>154</v>
      </c>
      <c r="B132" t="s">
        <v>20</v>
      </c>
      <c r="C132" t="s">
        <v>16</v>
      </c>
      <c r="D132">
        <v>800</v>
      </c>
      <c r="E132">
        <v>15</v>
      </c>
      <c r="F132" s="1">
        <v>42624</v>
      </c>
      <c r="G132" s="1">
        <v>42638</v>
      </c>
      <c r="H132" s="2">
        <v>42641.584722222222</v>
      </c>
      <c r="I132">
        <v>3</v>
      </c>
      <c r="J132">
        <v>28</v>
      </c>
      <c r="K132" t="s">
        <v>525</v>
      </c>
      <c r="L132" t="s">
        <v>12</v>
      </c>
      <c r="M132" t="s">
        <v>23</v>
      </c>
    </row>
    <row r="133" spans="1:13" x14ac:dyDescent="0.25">
      <c r="A133" t="s">
        <v>155</v>
      </c>
      <c r="B133" t="s">
        <v>20</v>
      </c>
      <c r="C133" t="s">
        <v>16</v>
      </c>
      <c r="D133">
        <v>1000</v>
      </c>
      <c r="E133">
        <v>15</v>
      </c>
      <c r="F133" s="1">
        <v>42624</v>
      </c>
      <c r="G133" s="1">
        <v>42638</v>
      </c>
      <c r="H133" s="2">
        <v>42642.570833333331</v>
      </c>
      <c r="I133">
        <v>4</v>
      </c>
      <c r="J133">
        <v>33</v>
      </c>
      <c r="K133" t="s">
        <v>11</v>
      </c>
      <c r="L133" t="s">
        <v>12</v>
      </c>
      <c r="M133" t="s">
        <v>23</v>
      </c>
    </row>
    <row r="134" spans="1:13" x14ac:dyDescent="0.25">
      <c r="A134" t="s">
        <v>156</v>
      </c>
      <c r="B134" t="s">
        <v>20</v>
      </c>
      <c r="C134" t="s">
        <v>16</v>
      </c>
      <c r="D134">
        <v>800</v>
      </c>
      <c r="E134">
        <v>7</v>
      </c>
      <c r="F134" s="1">
        <v>42624</v>
      </c>
      <c r="G134" s="1">
        <v>42630</v>
      </c>
      <c r="H134" s="2">
        <v>42632.625</v>
      </c>
      <c r="I134">
        <v>2</v>
      </c>
      <c r="J134">
        <v>34</v>
      </c>
      <c r="K134" t="s">
        <v>525</v>
      </c>
      <c r="L134" t="s">
        <v>14</v>
      </c>
      <c r="M134" t="s">
        <v>23</v>
      </c>
    </row>
    <row r="135" spans="1:13" x14ac:dyDescent="0.25">
      <c r="A135" t="s">
        <v>157</v>
      </c>
      <c r="B135" t="s">
        <v>20</v>
      </c>
      <c r="C135" t="s">
        <v>16</v>
      </c>
      <c r="D135">
        <v>1000</v>
      </c>
      <c r="E135">
        <v>30</v>
      </c>
      <c r="F135" s="1">
        <v>42624</v>
      </c>
      <c r="G135" s="1">
        <v>42653</v>
      </c>
      <c r="H135" s="2">
        <v>42655.605555555558</v>
      </c>
      <c r="I135">
        <v>2</v>
      </c>
      <c r="J135">
        <v>29</v>
      </c>
      <c r="K135" t="s">
        <v>11</v>
      </c>
      <c r="L135" t="s">
        <v>12</v>
      </c>
      <c r="M135" t="s">
        <v>23</v>
      </c>
    </row>
    <row r="136" spans="1:13" x14ac:dyDescent="0.25">
      <c r="A136" t="s">
        <v>158</v>
      </c>
      <c r="B136" t="s">
        <v>20</v>
      </c>
      <c r="C136" t="s">
        <v>16</v>
      </c>
      <c r="D136">
        <v>1000</v>
      </c>
      <c r="E136">
        <v>30</v>
      </c>
      <c r="F136" s="1">
        <v>42624</v>
      </c>
      <c r="G136" s="1">
        <v>42653</v>
      </c>
      <c r="H136" s="2">
        <v>42654.481249999997</v>
      </c>
      <c r="I136">
        <v>1</v>
      </c>
      <c r="J136">
        <v>34</v>
      </c>
      <c r="K136" t="s">
        <v>525</v>
      </c>
      <c r="L136" t="s">
        <v>12</v>
      </c>
      <c r="M136" t="s">
        <v>23</v>
      </c>
    </row>
    <row r="137" spans="1:13" x14ac:dyDescent="0.25">
      <c r="A137" t="s">
        <v>159</v>
      </c>
      <c r="B137" t="s">
        <v>20</v>
      </c>
      <c r="C137" t="s">
        <v>16</v>
      </c>
      <c r="D137">
        <v>1000</v>
      </c>
      <c r="E137">
        <v>30</v>
      </c>
      <c r="F137" s="1">
        <v>42624</v>
      </c>
      <c r="G137" s="1">
        <v>42653</v>
      </c>
      <c r="H137" s="2">
        <v>42654.685416666667</v>
      </c>
      <c r="I137">
        <v>1</v>
      </c>
      <c r="J137">
        <v>29</v>
      </c>
      <c r="K137" t="s">
        <v>525</v>
      </c>
      <c r="L137" t="s">
        <v>12</v>
      </c>
      <c r="M137" t="s">
        <v>23</v>
      </c>
    </row>
    <row r="138" spans="1:13" x14ac:dyDescent="0.25">
      <c r="A138" t="s">
        <v>160</v>
      </c>
      <c r="B138" t="s">
        <v>20</v>
      </c>
      <c r="C138" t="s">
        <v>16</v>
      </c>
      <c r="D138">
        <v>1000</v>
      </c>
      <c r="E138">
        <v>30</v>
      </c>
      <c r="F138" s="1">
        <v>42624</v>
      </c>
      <c r="G138" s="1">
        <v>42653</v>
      </c>
      <c r="H138" s="2">
        <v>42689.643750000003</v>
      </c>
      <c r="I138">
        <v>36</v>
      </c>
      <c r="J138">
        <v>24</v>
      </c>
      <c r="K138" t="s">
        <v>13</v>
      </c>
      <c r="L138" t="s">
        <v>12</v>
      </c>
      <c r="M138" t="s">
        <v>23</v>
      </c>
    </row>
    <row r="139" spans="1:13" x14ac:dyDescent="0.25">
      <c r="A139" t="s">
        <v>161</v>
      </c>
      <c r="B139" t="s">
        <v>20</v>
      </c>
      <c r="C139" t="s">
        <v>16</v>
      </c>
      <c r="D139">
        <v>1000</v>
      </c>
      <c r="E139">
        <v>30</v>
      </c>
      <c r="F139" s="1">
        <v>42624</v>
      </c>
      <c r="G139" s="1">
        <v>42653</v>
      </c>
      <c r="H139" s="2">
        <v>42654.675694444442</v>
      </c>
      <c r="I139">
        <v>1</v>
      </c>
      <c r="J139">
        <v>34</v>
      </c>
      <c r="K139" t="s">
        <v>13</v>
      </c>
      <c r="L139" t="s">
        <v>12</v>
      </c>
      <c r="M139" t="s">
        <v>23</v>
      </c>
    </row>
    <row r="140" spans="1:13" x14ac:dyDescent="0.25">
      <c r="A140" t="s">
        <v>162</v>
      </c>
      <c r="B140" t="s">
        <v>20</v>
      </c>
      <c r="C140" t="s">
        <v>16</v>
      </c>
      <c r="D140">
        <v>1000</v>
      </c>
      <c r="E140">
        <v>30</v>
      </c>
      <c r="F140" s="1">
        <v>42624</v>
      </c>
      <c r="G140" s="1">
        <v>42653</v>
      </c>
      <c r="H140" s="2">
        <v>42660.42083333333</v>
      </c>
      <c r="I140">
        <v>7</v>
      </c>
      <c r="J140">
        <v>25</v>
      </c>
      <c r="K140" t="s">
        <v>11</v>
      </c>
      <c r="L140" t="s">
        <v>14</v>
      </c>
      <c r="M140" t="s">
        <v>23</v>
      </c>
    </row>
    <row r="141" spans="1:13" x14ac:dyDescent="0.25">
      <c r="A141" t="s">
        <v>163</v>
      </c>
      <c r="B141" t="s">
        <v>20</v>
      </c>
      <c r="C141" t="s">
        <v>16</v>
      </c>
      <c r="D141">
        <v>1000</v>
      </c>
      <c r="E141">
        <v>30</v>
      </c>
      <c r="F141" s="1">
        <v>42624</v>
      </c>
      <c r="G141" s="1">
        <v>42683</v>
      </c>
      <c r="H141" s="2">
        <v>42688.552083333336</v>
      </c>
      <c r="I141">
        <v>5</v>
      </c>
      <c r="J141">
        <v>24</v>
      </c>
      <c r="K141" t="s">
        <v>11</v>
      </c>
      <c r="L141" t="s">
        <v>12</v>
      </c>
      <c r="M141" t="s">
        <v>23</v>
      </c>
    </row>
    <row r="142" spans="1:13" x14ac:dyDescent="0.25">
      <c r="A142" t="s">
        <v>164</v>
      </c>
      <c r="B142" t="s">
        <v>20</v>
      </c>
      <c r="C142" t="s">
        <v>16</v>
      </c>
      <c r="D142">
        <v>1000</v>
      </c>
      <c r="E142">
        <v>30</v>
      </c>
      <c r="F142" s="1">
        <v>42624</v>
      </c>
      <c r="G142" s="1">
        <v>42653</v>
      </c>
      <c r="H142" s="2">
        <v>42667.680555555555</v>
      </c>
      <c r="I142">
        <v>14</v>
      </c>
      <c r="J142">
        <v>30</v>
      </c>
      <c r="K142" t="s">
        <v>11</v>
      </c>
      <c r="L142" t="s">
        <v>12</v>
      </c>
      <c r="M142" t="s">
        <v>23</v>
      </c>
    </row>
    <row r="143" spans="1:13" x14ac:dyDescent="0.25">
      <c r="A143" t="s">
        <v>165</v>
      </c>
      <c r="B143" t="s">
        <v>20</v>
      </c>
      <c r="C143" t="s">
        <v>16</v>
      </c>
      <c r="D143">
        <v>1000</v>
      </c>
      <c r="E143">
        <v>15</v>
      </c>
      <c r="F143" s="1">
        <v>42624</v>
      </c>
      <c r="G143" s="1">
        <v>42638</v>
      </c>
      <c r="H143" s="2">
        <v>42640.690972222219</v>
      </c>
      <c r="I143">
        <v>2</v>
      </c>
      <c r="J143">
        <v>28</v>
      </c>
      <c r="K143" t="s">
        <v>11</v>
      </c>
      <c r="L143" t="s">
        <v>12</v>
      </c>
      <c r="M143" t="s">
        <v>23</v>
      </c>
    </row>
    <row r="144" spans="1:13" x14ac:dyDescent="0.25">
      <c r="A144" t="s">
        <v>166</v>
      </c>
      <c r="B144" t="s">
        <v>20</v>
      </c>
      <c r="C144" t="s">
        <v>16</v>
      </c>
      <c r="D144">
        <v>1000</v>
      </c>
      <c r="E144">
        <v>30</v>
      </c>
      <c r="F144" s="1">
        <v>42624</v>
      </c>
      <c r="G144" s="1">
        <v>42653</v>
      </c>
      <c r="H144" s="2">
        <v>42654.491666666669</v>
      </c>
      <c r="I144">
        <v>1</v>
      </c>
      <c r="J144">
        <v>24</v>
      </c>
      <c r="K144" t="s">
        <v>13</v>
      </c>
      <c r="L144" t="s">
        <v>12</v>
      </c>
      <c r="M144" t="s">
        <v>23</v>
      </c>
    </row>
    <row r="145" spans="1:13" x14ac:dyDescent="0.25">
      <c r="A145" t="s">
        <v>167</v>
      </c>
      <c r="B145" t="s">
        <v>20</v>
      </c>
      <c r="C145" t="s">
        <v>16</v>
      </c>
      <c r="D145">
        <v>1000</v>
      </c>
      <c r="E145">
        <v>30</v>
      </c>
      <c r="F145" s="1">
        <v>42624</v>
      </c>
      <c r="G145" s="1">
        <v>42653</v>
      </c>
      <c r="H145" s="2">
        <v>42681.806250000001</v>
      </c>
      <c r="I145">
        <v>28</v>
      </c>
      <c r="J145">
        <v>26</v>
      </c>
      <c r="K145" t="s">
        <v>11</v>
      </c>
      <c r="L145" t="s">
        <v>14</v>
      </c>
      <c r="M145" t="s">
        <v>23</v>
      </c>
    </row>
    <row r="146" spans="1:13" x14ac:dyDescent="0.25">
      <c r="A146" t="s">
        <v>168</v>
      </c>
      <c r="B146" t="s">
        <v>20</v>
      </c>
      <c r="C146" t="s">
        <v>16</v>
      </c>
      <c r="D146">
        <v>1000</v>
      </c>
      <c r="E146">
        <v>30</v>
      </c>
      <c r="F146" s="1">
        <v>42624</v>
      </c>
      <c r="G146" s="1">
        <v>42653</v>
      </c>
      <c r="H146" s="2">
        <v>42655.681944444441</v>
      </c>
      <c r="I146">
        <v>2</v>
      </c>
      <c r="J146">
        <v>24</v>
      </c>
      <c r="K146" t="s">
        <v>13</v>
      </c>
      <c r="L146" t="s">
        <v>12</v>
      </c>
      <c r="M146" t="s">
        <v>22</v>
      </c>
    </row>
    <row r="147" spans="1:13" x14ac:dyDescent="0.25">
      <c r="A147" t="s">
        <v>169</v>
      </c>
      <c r="B147" t="s">
        <v>20</v>
      </c>
      <c r="C147" t="s">
        <v>16</v>
      </c>
      <c r="D147">
        <v>1000</v>
      </c>
      <c r="E147">
        <v>15</v>
      </c>
      <c r="F147" s="1">
        <v>42624</v>
      </c>
      <c r="G147" s="1">
        <v>42638</v>
      </c>
      <c r="H147" s="2">
        <v>42640.724999999999</v>
      </c>
      <c r="I147">
        <v>2</v>
      </c>
      <c r="J147">
        <v>29</v>
      </c>
      <c r="K147" t="s">
        <v>11</v>
      </c>
      <c r="L147" t="s">
        <v>12</v>
      </c>
      <c r="M147" t="s">
        <v>22</v>
      </c>
    </row>
    <row r="148" spans="1:13" x14ac:dyDescent="0.25">
      <c r="A148" t="s">
        <v>170</v>
      </c>
      <c r="B148" t="s">
        <v>20</v>
      </c>
      <c r="C148" t="s">
        <v>16</v>
      </c>
      <c r="D148">
        <v>1000</v>
      </c>
      <c r="E148">
        <v>30</v>
      </c>
      <c r="F148" s="1">
        <v>42624</v>
      </c>
      <c r="G148" s="1">
        <v>42653</v>
      </c>
      <c r="H148" s="2">
        <v>42678.463194444441</v>
      </c>
      <c r="I148">
        <v>25</v>
      </c>
      <c r="J148">
        <v>31</v>
      </c>
      <c r="K148" t="s">
        <v>11</v>
      </c>
      <c r="L148" t="s">
        <v>12</v>
      </c>
      <c r="M148" t="s">
        <v>22</v>
      </c>
    </row>
    <row r="149" spans="1:13" x14ac:dyDescent="0.25">
      <c r="A149" t="s">
        <v>171</v>
      </c>
      <c r="B149" t="s">
        <v>20</v>
      </c>
      <c r="C149" t="s">
        <v>16</v>
      </c>
      <c r="D149">
        <v>1000</v>
      </c>
      <c r="E149">
        <v>30</v>
      </c>
      <c r="F149" s="1">
        <v>42624</v>
      </c>
      <c r="G149" s="1">
        <v>42653</v>
      </c>
      <c r="H149" s="2">
        <v>42676.402083333334</v>
      </c>
      <c r="I149">
        <v>23</v>
      </c>
      <c r="J149">
        <v>26</v>
      </c>
      <c r="K149" t="s">
        <v>11</v>
      </c>
      <c r="L149" t="s">
        <v>12</v>
      </c>
      <c r="M149" t="s">
        <v>23</v>
      </c>
    </row>
    <row r="150" spans="1:13" x14ac:dyDescent="0.25">
      <c r="A150" t="s">
        <v>172</v>
      </c>
      <c r="B150" t="s">
        <v>20</v>
      </c>
      <c r="C150" t="s">
        <v>16</v>
      </c>
      <c r="D150">
        <v>1000</v>
      </c>
      <c r="E150">
        <v>30</v>
      </c>
      <c r="F150" s="1">
        <v>42624</v>
      </c>
      <c r="G150" s="1">
        <v>42653</v>
      </c>
      <c r="H150" s="2">
        <v>42656.762499999997</v>
      </c>
      <c r="I150">
        <v>3</v>
      </c>
      <c r="J150">
        <v>25</v>
      </c>
      <c r="K150" t="s">
        <v>13</v>
      </c>
      <c r="L150" t="s">
        <v>12</v>
      </c>
      <c r="M150" t="s">
        <v>23</v>
      </c>
    </row>
    <row r="151" spans="1:13" x14ac:dyDescent="0.25">
      <c r="A151" t="s">
        <v>173</v>
      </c>
      <c r="B151" t="s">
        <v>20</v>
      </c>
      <c r="C151" t="s">
        <v>16</v>
      </c>
      <c r="D151">
        <v>1000</v>
      </c>
      <c r="E151">
        <v>30</v>
      </c>
      <c r="F151" s="1">
        <v>42624</v>
      </c>
      <c r="G151" s="1">
        <v>42653</v>
      </c>
      <c r="H151" s="2">
        <v>42654.478472222225</v>
      </c>
      <c r="I151">
        <v>1</v>
      </c>
      <c r="J151">
        <v>29</v>
      </c>
      <c r="K151" t="s">
        <v>11</v>
      </c>
      <c r="L151" t="s">
        <v>12</v>
      </c>
      <c r="M151" t="s">
        <v>23</v>
      </c>
    </row>
    <row r="152" spans="1:13" x14ac:dyDescent="0.25">
      <c r="A152" t="s">
        <v>174</v>
      </c>
      <c r="B152" t="s">
        <v>20</v>
      </c>
      <c r="C152" t="s">
        <v>16</v>
      </c>
      <c r="D152">
        <v>1000</v>
      </c>
      <c r="E152">
        <v>30</v>
      </c>
      <c r="F152" s="1">
        <v>42624</v>
      </c>
      <c r="G152" s="1">
        <v>42653</v>
      </c>
      <c r="H152" s="2">
        <v>42656.685416666667</v>
      </c>
      <c r="I152">
        <v>3</v>
      </c>
      <c r="J152">
        <v>38</v>
      </c>
      <c r="K152" t="s">
        <v>11</v>
      </c>
      <c r="L152" t="s">
        <v>12</v>
      </c>
      <c r="M152" t="s">
        <v>22</v>
      </c>
    </row>
    <row r="153" spans="1:13" x14ac:dyDescent="0.25">
      <c r="A153" t="s">
        <v>175</v>
      </c>
      <c r="B153" t="s">
        <v>20</v>
      </c>
      <c r="C153" t="s">
        <v>16</v>
      </c>
      <c r="D153">
        <v>800</v>
      </c>
      <c r="E153">
        <v>15</v>
      </c>
      <c r="F153" s="1">
        <v>42624</v>
      </c>
      <c r="G153" s="1">
        <v>42638</v>
      </c>
      <c r="H153" s="2">
        <v>42642.47152777778</v>
      </c>
      <c r="I153">
        <v>4</v>
      </c>
      <c r="J153">
        <v>41</v>
      </c>
      <c r="K153" t="s">
        <v>11</v>
      </c>
      <c r="L153" t="s">
        <v>12</v>
      </c>
      <c r="M153" t="s">
        <v>22</v>
      </c>
    </row>
    <row r="154" spans="1:13" x14ac:dyDescent="0.25">
      <c r="A154" t="s">
        <v>176</v>
      </c>
      <c r="B154" t="s">
        <v>20</v>
      </c>
      <c r="C154" t="s">
        <v>16</v>
      </c>
      <c r="D154">
        <v>1000</v>
      </c>
      <c r="E154">
        <v>15</v>
      </c>
      <c r="F154" s="1">
        <v>42624</v>
      </c>
      <c r="G154" s="1">
        <v>42638</v>
      </c>
      <c r="H154" s="2">
        <v>42641.470138888886</v>
      </c>
      <c r="I154">
        <v>3</v>
      </c>
      <c r="J154">
        <v>26</v>
      </c>
      <c r="K154" t="s">
        <v>13</v>
      </c>
      <c r="L154" t="s">
        <v>12</v>
      </c>
      <c r="M154" t="s">
        <v>22</v>
      </c>
    </row>
    <row r="155" spans="1:13" x14ac:dyDescent="0.25">
      <c r="A155" t="s">
        <v>177</v>
      </c>
      <c r="B155" t="s">
        <v>20</v>
      </c>
      <c r="C155" t="s">
        <v>16</v>
      </c>
      <c r="D155">
        <v>1000</v>
      </c>
      <c r="E155">
        <v>30</v>
      </c>
      <c r="F155" s="1">
        <v>42625</v>
      </c>
      <c r="G155" s="1">
        <v>42654</v>
      </c>
      <c r="H155" s="2">
        <v>42657.461111111108</v>
      </c>
      <c r="I155">
        <v>3</v>
      </c>
      <c r="J155">
        <v>26</v>
      </c>
      <c r="K155" t="s">
        <v>13</v>
      </c>
      <c r="L155" t="s">
        <v>12</v>
      </c>
      <c r="M155" t="s">
        <v>22</v>
      </c>
    </row>
    <row r="156" spans="1:13" x14ac:dyDescent="0.25">
      <c r="A156" t="s">
        <v>178</v>
      </c>
      <c r="B156" t="s">
        <v>20</v>
      </c>
      <c r="C156" t="s">
        <v>16</v>
      </c>
      <c r="D156">
        <v>1000</v>
      </c>
      <c r="E156">
        <v>30</v>
      </c>
      <c r="F156" s="1">
        <v>42625</v>
      </c>
      <c r="G156" s="1">
        <v>42654</v>
      </c>
      <c r="H156" s="2">
        <v>42660.736111111109</v>
      </c>
      <c r="I156">
        <v>6</v>
      </c>
      <c r="J156">
        <v>35</v>
      </c>
      <c r="K156" t="s">
        <v>13</v>
      </c>
      <c r="L156" t="s">
        <v>12</v>
      </c>
      <c r="M156" t="s">
        <v>22</v>
      </c>
    </row>
    <row r="157" spans="1:13" x14ac:dyDescent="0.25">
      <c r="A157" t="s">
        <v>179</v>
      </c>
      <c r="B157" t="s">
        <v>20</v>
      </c>
      <c r="C157" t="s">
        <v>16</v>
      </c>
      <c r="D157">
        <v>1000</v>
      </c>
      <c r="E157">
        <v>15</v>
      </c>
      <c r="F157" s="1">
        <v>42625</v>
      </c>
      <c r="G157" s="1">
        <v>42639</v>
      </c>
      <c r="H157" s="2">
        <v>42641.404166666667</v>
      </c>
      <c r="I157">
        <v>2</v>
      </c>
      <c r="J157">
        <v>37</v>
      </c>
      <c r="K157" t="s">
        <v>11</v>
      </c>
      <c r="L157" t="s">
        <v>12</v>
      </c>
      <c r="M157" t="s">
        <v>22</v>
      </c>
    </row>
    <row r="158" spans="1:13" x14ac:dyDescent="0.25">
      <c r="A158" t="s">
        <v>180</v>
      </c>
      <c r="B158" t="s">
        <v>20</v>
      </c>
      <c r="C158" t="s">
        <v>16</v>
      </c>
      <c r="D158">
        <v>1000</v>
      </c>
      <c r="E158">
        <v>30</v>
      </c>
      <c r="F158" s="1">
        <v>42625</v>
      </c>
      <c r="G158" s="1">
        <v>42654</v>
      </c>
      <c r="H158" s="2">
        <v>42692.661111111112</v>
      </c>
      <c r="I158">
        <v>38</v>
      </c>
      <c r="J158">
        <v>25</v>
      </c>
      <c r="K158" t="s">
        <v>11</v>
      </c>
      <c r="L158" t="s">
        <v>12</v>
      </c>
      <c r="M158" t="s">
        <v>22</v>
      </c>
    </row>
    <row r="159" spans="1:13" x14ac:dyDescent="0.25">
      <c r="A159" t="s">
        <v>181</v>
      </c>
      <c r="B159" t="s">
        <v>20</v>
      </c>
      <c r="C159" t="s">
        <v>16</v>
      </c>
      <c r="D159">
        <v>1000</v>
      </c>
      <c r="E159">
        <v>30</v>
      </c>
      <c r="F159" s="1">
        <v>42625</v>
      </c>
      <c r="G159" s="1">
        <v>42654</v>
      </c>
      <c r="H159" s="2">
        <v>42673.59652777778</v>
      </c>
      <c r="I159">
        <v>19</v>
      </c>
      <c r="J159">
        <v>24</v>
      </c>
      <c r="K159" t="s">
        <v>11</v>
      </c>
      <c r="L159" t="s">
        <v>12</v>
      </c>
      <c r="M159" t="s">
        <v>22</v>
      </c>
    </row>
    <row r="160" spans="1:13" x14ac:dyDescent="0.25">
      <c r="A160" t="s">
        <v>182</v>
      </c>
      <c r="B160" t="s">
        <v>20</v>
      </c>
      <c r="C160" t="s">
        <v>16</v>
      </c>
      <c r="D160">
        <v>1000</v>
      </c>
      <c r="E160">
        <v>30</v>
      </c>
      <c r="F160" s="1">
        <v>42625</v>
      </c>
      <c r="G160" s="1">
        <v>42654</v>
      </c>
      <c r="H160" s="2">
        <v>42656.631944444445</v>
      </c>
      <c r="I160">
        <v>2</v>
      </c>
      <c r="J160">
        <v>34</v>
      </c>
      <c r="K160" t="s">
        <v>11</v>
      </c>
      <c r="L160" t="s">
        <v>12</v>
      </c>
      <c r="M160" t="s">
        <v>22</v>
      </c>
    </row>
    <row r="161" spans="1:13" x14ac:dyDescent="0.25">
      <c r="A161" t="s">
        <v>183</v>
      </c>
      <c r="B161" t="s">
        <v>20</v>
      </c>
      <c r="C161" t="s">
        <v>16</v>
      </c>
      <c r="D161">
        <v>800</v>
      </c>
      <c r="E161">
        <v>15</v>
      </c>
      <c r="F161" s="1">
        <v>42625</v>
      </c>
      <c r="G161" s="1">
        <v>42639</v>
      </c>
      <c r="H161" s="2">
        <v>42641.566666666666</v>
      </c>
      <c r="I161">
        <v>2</v>
      </c>
      <c r="J161">
        <v>33</v>
      </c>
      <c r="K161" t="s">
        <v>11</v>
      </c>
      <c r="L161" t="s">
        <v>12</v>
      </c>
      <c r="M161" t="s">
        <v>22</v>
      </c>
    </row>
    <row r="162" spans="1:13" x14ac:dyDescent="0.25">
      <c r="A162" t="s">
        <v>184</v>
      </c>
      <c r="B162" t="s">
        <v>20</v>
      </c>
      <c r="C162" t="s">
        <v>16</v>
      </c>
      <c r="D162">
        <v>800</v>
      </c>
      <c r="E162">
        <v>15</v>
      </c>
      <c r="F162" s="1">
        <v>42625</v>
      </c>
      <c r="G162" s="1">
        <v>42639</v>
      </c>
      <c r="H162" s="2">
        <v>42641.648611111108</v>
      </c>
      <c r="I162">
        <v>2</v>
      </c>
      <c r="J162">
        <v>38</v>
      </c>
      <c r="K162" t="s">
        <v>525</v>
      </c>
      <c r="L162" t="s">
        <v>12</v>
      </c>
      <c r="M162" t="s">
        <v>22</v>
      </c>
    </row>
    <row r="163" spans="1:13" x14ac:dyDescent="0.25">
      <c r="A163" t="s">
        <v>185</v>
      </c>
      <c r="B163" t="s">
        <v>20</v>
      </c>
      <c r="C163" t="s">
        <v>16</v>
      </c>
      <c r="D163">
        <v>1000</v>
      </c>
      <c r="E163">
        <v>30</v>
      </c>
      <c r="F163" s="1">
        <v>42625</v>
      </c>
      <c r="G163" s="1">
        <v>42684</v>
      </c>
      <c r="H163" s="2">
        <v>42691.496527777781</v>
      </c>
      <c r="I163">
        <v>7</v>
      </c>
      <c r="J163">
        <v>38</v>
      </c>
      <c r="K163" t="s">
        <v>13</v>
      </c>
      <c r="L163" t="s">
        <v>12</v>
      </c>
      <c r="M163" t="s">
        <v>22</v>
      </c>
    </row>
    <row r="164" spans="1:13" x14ac:dyDescent="0.25">
      <c r="A164" t="s">
        <v>186</v>
      </c>
      <c r="B164" t="s">
        <v>20</v>
      </c>
      <c r="C164" t="s">
        <v>16</v>
      </c>
      <c r="D164">
        <v>1000</v>
      </c>
      <c r="E164">
        <v>30</v>
      </c>
      <c r="F164" s="1">
        <v>42625</v>
      </c>
      <c r="G164" s="1">
        <v>42684</v>
      </c>
      <c r="H164" s="2">
        <v>42689.785416666666</v>
      </c>
      <c r="I164">
        <v>5</v>
      </c>
      <c r="J164">
        <v>26</v>
      </c>
      <c r="K164" t="s">
        <v>11</v>
      </c>
      <c r="L164" t="s">
        <v>12</v>
      </c>
      <c r="M164" t="s">
        <v>22</v>
      </c>
    </row>
    <row r="165" spans="1:13" x14ac:dyDescent="0.25">
      <c r="A165" t="s">
        <v>187</v>
      </c>
      <c r="B165" t="s">
        <v>20</v>
      </c>
      <c r="C165" t="s">
        <v>16</v>
      </c>
      <c r="D165">
        <v>1000</v>
      </c>
      <c r="E165">
        <v>15</v>
      </c>
      <c r="F165" s="1">
        <v>42625</v>
      </c>
      <c r="G165" s="1">
        <v>42639</v>
      </c>
      <c r="H165" s="2">
        <v>42643.432638888888</v>
      </c>
      <c r="I165">
        <v>4</v>
      </c>
      <c r="J165">
        <v>37</v>
      </c>
      <c r="K165" t="s">
        <v>525</v>
      </c>
      <c r="L165" t="s">
        <v>12</v>
      </c>
      <c r="M165" t="s">
        <v>22</v>
      </c>
    </row>
    <row r="166" spans="1:13" x14ac:dyDescent="0.25">
      <c r="A166" t="s">
        <v>188</v>
      </c>
      <c r="B166" t="s">
        <v>20</v>
      </c>
      <c r="C166" t="s">
        <v>16</v>
      </c>
      <c r="D166">
        <v>1000</v>
      </c>
      <c r="E166">
        <v>30</v>
      </c>
      <c r="F166" s="1">
        <v>42625</v>
      </c>
      <c r="G166" s="1">
        <v>42684</v>
      </c>
      <c r="H166" s="2">
        <v>42685.720138888886</v>
      </c>
      <c r="I166">
        <v>1</v>
      </c>
      <c r="J166">
        <v>42</v>
      </c>
      <c r="K166" t="s">
        <v>13</v>
      </c>
      <c r="L166" t="s">
        <v>14</v>
      </c>
      <c r="M166" t="s">
        <v>22</v>
      </c>
    </row>
    <row r="167" spans="1:13" x14ac:dyDescent="0.25">
      <c r="A167" t="s">
        <v>189</v>
      </c>
      <c r="B167" t="s">
        <v>20</v>
      </c>
      <c r="C167" t="s">
        <v>16</v>
      </c>
      <c r="D167">
        <v>1000</v>
      </c>
      <c r="E167">
        <v>30</v>
      </c>
      <c r="F167" s="1">
        <v>42625</v>
      </c>
      <c r="G167" s="1">
        <v>42654</v>
      </c>
      <c r="H167" s="2">
        <v>42655.537499999999</v>
      </c>
      <c r="I167">
        <v>1</v>
      </c>
      <c r="J167">
        <v>49</v>
      </c>
      <c r="K167" t="s">
        <v>13</v>
      </c>
      <c r="L167" t="s">
        <v>14</v>
      </c>
      <c r="M167" t="s">
        <v>22</v>
      </c>
    </row>
    <row r="168" spans="1:13" x14ac:dyDescent="0.25">
      <c r="A168" t="s">
        <v>190</v>
      </c>
      <c r="B168" t="s">
        <v>20</v>
      </c>
      <c r="C168" t="s">
        <v>16</v>
      </c>
      <c r="D168">
        <v>1000</v>
      </c>
      <c r="E168">
        <v>30</v>
      </c>
      <c r="F168" s="1">
        <v>42625</v>
      </c>
      <c r="G168" s="1">
        <v>42654</v>
      </c>
      <c r="H168" s="2">
        <v>42658.408333333333</v>
      </c>
      <c r="I168">
        <v>4</v>
      </c>
      <c r="J168">
        <v>26</v>
      </c>
      <c r="K168" t="s">
        <v>13</v>
      </c>
      <c r="L168" t="s">
        <v>12</v>
      </c>
      <c r="M168" t="s">
        <v>22</v>
      </c>
    </row>
    <row r="169" spans="1:13" x14ac:dyDescent="0.25">
      <c r="A169" t="s">
        <v>191</v>
      </c>
      <c r="B169" t="s">
        <v>20</v>
      </c>
      <c r="C169" t="s">
        <v>16</v>
      </c>
      <c r="D169">
        <v>1000</v>
      </c>
      <c r="E169">
        <v>15</v>
      </c>
      <c r="F169" s="1">
        <v>42625</v>
      </c>
      <c r="G169" s="1">
        <v>42669</v>
      </c>
      <c r="H169" s="2">
        <v>42670.468055555553</v>
      </c>
      <c r="I169">
        <v>1</v>
      </c>
      <c r="J169">
        <v>41</v>
      </c>
      <c r="K169" t="s">
        <v>13</v>
      </c>
      <c r="L169" t="s">
        <v>12</v>
      </c>
      <c r="M169" t="s">
        <v>22</v>
      </c>
    </row>
    <row r="170" spans="1:13" x14ac:dyDescent="0.25">
      <c r="A170" t="s">
        <v>192</v>
      </c>
      <c r="B170" t="s">
        <v>20</v>
      </c>
      <c r="C170" t="s">
        <v>16</v>
      </c>
      <c r="D170">
        <v>1000</v>
      </c>
      <c r="E170">
        <v>30</v>
      </c>
      <c r="F170" s="1">
        <v>42625</v>
      </c>
      <c r="G170" s="1">
        <v>42654</v>
      </c>
      <c r="H170" s="2">
        <v>42658.593055555553</v>
      </c>
      <c r="I170">
        <v>4</v>
      </c>
      <c r="J170">
        <v>38</v>
      </c>
      <c r="K170" t="s">
        <v>13</v>
      </c>
      <c r="L170" t="s">
        <v>12</v>
      </c>
      <c r="M170" t="s">
        <v>22</v>
      </c>
    </row>
    <row r="171" spans="1:13" x14ac:dyDescent="0.25">
      <c r="A171" t="s">
        <v>193</v>
      </c>
      <c r="B171" t="s">
        <v>20</v>
      </c>
      <c r="C171" t="s">
        <v>16</v>
      </c>
      <c r="D171">
        <v>1000</v>
      </c>
      <c r="E171">
        <v>30</v>
      </c>
      <c r="F171" s="1">
        <v>42625</v>
      </c>
      <c r="G171" s="1">
        <v>42654</v>
      </c>
      <c r="H171" s="2">
        <v>42706.40625</v>
      </c>
      <c r="I171">
        <v>52</v>
      </c>
      <c r="J171">
        <v>26</v>
      </c>
      <c r="K171" t="s">
        <v>13</v>
      </c>
      <c r="L171" t="s">
        <v>12</v>
      </c>
      <c r="M171" t="s">
        <v>23</v>
      </c>
    </row>
    <row r="172" spans="1:13" x14ac:dyDescent="0.25">
      <c r="A172" t="s">
        <v>194</v>
      </c>
      <c r="B172" t="s">
        <v>20</v>
      </c>
      <c r="C172" t="s">
        <v>16</v>
      </c>
      <c r="D172">
        <v>1000</v>
      </c>
      <c r="E172">
        <v>15</v>
      </c>
      <c r="F172" s="1">
        <v>42625</v>
      </c>
      <c r="G172" s="1">
        <v>42639</v>
      </c>
      <c r="H172" s="2">
        <v>42641.626388888886</v>
      </c>
      <c r="I172">
        <v>2</v>
      </c>
      <c r="J172">
        <v>32</v>
      </c>
      <c r="K172" t="s">
        <v>13</v>
      </c>
      <c r="L172" t="s">
        <v>12</v>
      </c>
      <c r="M172" t="s">
        <v>23</v>
      </c>
    </row>
    <row r="173" spans="1:13" x14ac:dyDescent="0.25">
      <c r="A173" t="s">
        <v>195</v>
      </c>
      <c r="B173" t="s">
        <v>20</v>
      </c>
      <c r="C173" t="s">
        <v>16</v>
      </c>
      <c r="D173">
        <v>1000</v>
      </c>
      <c r="E173">
        <v>30</v>
      </c>
      <c r="F173" s="1">
        <v>42625</v>
      </c>
      <c r="G173" s="1">
        <v>42654</v>
      </c>
      <c r="H173" s="2">
        <v>42678.615277777775</v>
      </c>
      <c r="I173">
        <v>24</v>
      </c>
      <c r="J173">
        <v>27</v>
      </c>
      <c r="K173" t="s">
        <v>525</v>
      </c>
      <c r="L173" t="s">
        <v>12</v>
      </c>
      <c r="M173" t="s">
        <v>23</v>
      </c>
    </row>
    <row r="174" spans="1:13" x14ac:dyDescent="0.25">
      <c r="A174" t="s">
        <v>196</v>
      </c>
      <c r="B174" t="s">
        <v>20</v>
      </c>
      <c r="C174" t="s">
        <v>16</v>
      </c>
      <c r="D174">
        <v>800</v>
      </c>
      <c r="E174">
        <v>15</v>
      </c>
      <c r="F174" s="1">
        <v>42625</v>
      </c>
      <c r="G174" s="1">
        <v>42639</v>
      </c>
      <c r="H174" s="2">
        <v>42690.508333333331</v>
      </c>
      <c r="I174">
        <v>51</v>
      </c>
      <c r="J174">
        <v>33</v>
      </c>
      <c r="K174" t="s">
        <v>11</v>
      </c>
      <c r="L174" t="s">
        <v>12</v>
      </c>
      <c r="M174" t="s">
        <v>23</v>
      </c>
    </row>
    <row r="175" spans="1:13" x14ac:dyDescent="0.25">
      <c r="A175" t="s">
        <v>197</v>
      </c>
      <c r="B175" t="s">
        <v>20</v>
      </c>
      <c r="C175" t="s">
        <v>16</v>
      </c>
      <c r="D175">
        <v>1000</v>
      </c>
      <c r="E175">
        <v>30</v>
      </c>
      <c r="F175" s="1">
        <v>42625</v>
      </c>
      <c r="G175" s="1">
        <v>42654</v>
      </c>
      <c r="H175" s="2">
        <v>42657.793055555558</v>
      </c>
      <c r="I175">
        <v>3</v>
      </c>
      <c r="J175">
        <v>30</v>
      </c>
      <c r="K175" t="s">
        <v>13</v>
      </c>
      <c r="L175" t="s">
        <v>12</v>
      </c>
      <c r="M175" t="s">
        <v>23</v>
      </c>
    </row>
    <row r="176" spans="1:13" x14ac:dyDescent="0.25">
      <c r="A176" t="s">
        <v>198</v>
      </c>
      <c r="B176" t="s">
        <v>20</v>
      </c>
      <c r="C176" t="s">
        <v>16</v>
      </c>
      <c r="D176">
        <v>800</v>
      </c>
      <c r="E176">
        <v>15</v>
      </c>
      <c r="F176" s="1">
        <v>42625</v>
      </c>
      <c r="G176" s="1">
        <v>42639</v>
      </c>
      <c r="H176" s="2">
        <v>42641.481944444444</v>
      </c>
      <c r="I176">
        <v>2</v>
      </c>
      <c r="J176">
        <v>26</v>
      </c>
      <c r="K176" t="s">
        <v>13</v>
      </c>
      <c r="L176" t="s">
        <v>14</v>
      </c>
      <c r="M176" t="s">
        <v>23</v>
      </c>
    </row>
    <row r="177" spans="1:13" x14ac:dyDescent="0.25">
      <c r="A177" t="s">
        <v>199</v>
      </c>
      <c r="B177" t="s">
        <v>20</v>
      </c>
      <c r="C177" t="s">
        <v>16</v>
      </c>
      <c r="D177">
        <v>1000</v>
      </c>
      <c r="E177">
        <v>30</v>
      </c>
      <c r="F177" s="1">
        <v>42625</v>
      </c>
      <c r="G177" s="1">
        <v>42654</v>
      </c>
      <c r="H177" s="2">
        <v>42683.758333333331</v>
      </c>
      <c r="I177">
        <v>29</v>
      </c>
      <c r="J177">
        <v>35</v>
      </c>
      <c r="K177" t="s">
        <v>11</v>
      </c>
      <c r="L177" t="s">
        <v>14</v>
      </c>
      <c r="M177" t="s">
        <v>23</v>
      </c>
    </row>
    <row r="178" spans="1:13" x14ac:dyDescent="0.25">
      <c r="A178" t="s">
        <v>200</v>
      </c>
      <c r="B178" t="s">
        <v>20</v>
      </c>
      <c r="C178" t="s">
        <v>16</v>
      </c>
      <c r="D178">
        <v>800</v>
      </c>
      <c r="E178">
        <v>15</v>
      </c>
      <c r="F178" s="1">
        <v>42625</v>
      </c>
      <c r="G178" s="1">
        <v>42669</v>
      </c>
      <c r="H178" s="2">
        <v>42674.546527777777</v>
      </c>
      <c r="I178">
        <v>5</v>
      </c>
      <c r="J178">
        <v>46</v>
      </c>
      <c r="K178" t="s">
        <v>11</v>
      </c>
      <c r="L178" t="s">
        <v>14</v>
      </c>
      <c r="M178" t="s">
        <v>23</v>
      </c>
    </row>
    <row r="179" spans="1:13" x14ac:dyDescent="0.25">
      <c r="A179" t="s">
        <v>201</v>
      </c>
      <c r="B179" t="s">
        <v>20</v>
      </c>
      <c r="C179" t="s">
        <v>16</v>
      </c>
      <c r="D179">
        <v>1000</v>
      </c>
      <c r="E179">
        <v>30</v>
      </c>
      <c r="F179" s="1">
        <v>42625</v>
      </c>
      <c r="G179" s="1">
        <v>42654</v>
      </c>
      <c r="H179" s="2">
        <v>42663.734722222223</v>
      </c>
      <c r="I179">
        <v>9</v>
      </c>
      <c r="J179">
        <v>27</v>
      </c>
      <c r="K179" t="s">
        <v>11</v>
      </c>
      <c r="L179" t="s">
        <v>12</v>
      </c>
      <c r="M179" t="s">
        <v>23</v>
      </c>
    </row>
    <row r="180" spans="1:13" x14ac:dyDescent="0.25">
      <c r="A180" t="s">
        <v>202</v>
      </c>
      <c r="B180" t="s">
        <v>20</v>
      </c>
      <c r="C180" t="s">
        <v>16</v>
      </c>
      <c r="D180">
        <v>1000</v>
      </c>
      <c r="E180">
        <v>15</v>
      </c>
      <c r="F180" s="1">
        <v>42625</v>
      </c>
      <c r="G180" s="1">
        <v>42654</v>
      </c>
      <c r="H180" s="2">
        <v>42681.371527777781</v>
      </c>
      <c r="I180">
        <v>27</v>
      </c>
      <c r="J180">
        <v>22</v>
      </c>
      <c r="K180" t="s">
        <v>13</v>
      </c>
      <c r="L180" t="s">
        <v>12</v>
      </c>
      <c r="M180" t="s">
        <v>23</v>
      </c>
    </row>
    <row r="181" spans="1:13" x14ac:dyDescent="0.25">
      <c r="A181" t="s">
        <v>203</v>
      </c>
      <c r="B181" t="s">
        <v>20</v>
      </c>
      <c r="C181" t="s">
        <v>16</v>
      </c>
      <c r="D181">
        <v>1000</v>
      </c>
      <c r="E181">
        <v>30</v>
      </c>
      <c r="F181" s="1">
        <v>42625</v>
      </c>
      <c r="G181" s="1">
        <v>42654</v>
      </c>
      <c r="H181" s="2">
        <v>42655.768055555556</v>
      </c>
      <c r="I181">
        <v>1</v>
      </c>
      <c r="J181">
        <v>27</v>
      </c>
      <c r="K181" t="s">
        <v>525</v>
      </c>
      <c r="L181" t="s">
        <v>12</v>
      </c>
      <c r="M181" t="s">
        <v>23</v>
      </c>
    </row>
    <row r="182" spans="1:13" x14ac:dyDescent="0.25">
      <c r="A182" t="s">
        <v>204</v>
      </c>
      <c r="B182" t="s">
        <v>20</v>
      </c>
      <c r="C182" t="s">
        <v>16</v>
      </c>
      <c r="D182">
        <v>1000</v>
      </c>
      <c r="E182">
        <v>15</v>
      </c>
      <c r="F182" s="1">
        <v>42625</v>
      </c>
      <c r="G182" s="1">
        <v>42639</v>
      </c>
      <c r="H182" s="2">
        <v>42668.572222222225</v>
      </c>
      <c r="I182">
        <v>29</v>
      </c>
      <c r="J182">
        <v>30</v>
      </c>
      <c r="K182" t="s">
        <v>525</v>
      </c>
      <c r="L182" t="s">
        <v>12</v>
      </c>
      <c r="M182" t="s">
        <v>23</v>
      </c>
    </row>
    <row r="183" spans="1:13" x14ac:dyDescent="0.25">
      <c r="A183" t="s">
        <v>205</v>
      </c>
      <c r="B183" t="s">
        <v>20</v>
      </c>
      <c r="C183" t="s">
        <v>16</v>
      </c>
      <c r="D183">
        <v>1000</v>
      </c>
      <c r="E183">
        <v>15</v>
      </c>
      <c r="F183" s="1">
        <v>42625</v>
      </c>
      <c r="G183" s="1">
        <v>42639</v>
      </c>
      <c r="H183" s="2">
        <v>42642.629861111112</v>
      </c>
      <c r="I183">
        <v>3</v>
      </c>
      <c r="J183">
        <v>27</v>
      </c>
      <c r="K183" t="s">
        <v>13</v>
      </c>
      <c r="L183" t="s">
        <v>12</v>
      </c>
      <c r="M183" t="s">
        <v>23</v>
      </c>
    </row>
    <row r="184" spans="1:13" x14ac:dyDescent="0.25">
      <c r="A184" t="s">
        <v>206</v>
      </c>
      <c r="B184" t="s">
        <v>20</v>
      </c>
      <c r="C184" t="s">
        <v>16</v>
      </c>
      <c r="D184">
        <v>800</v>
      </c>
      <c r="E184">
        <v>15</v>
      </c>
      <c r="F184" s="1">
        <v>42625</v>
      </c>
      <c r="G184" s="1">
        <v>42639</v>
      </c>
      <c r="H184" s="2">
        <v>42640.486111111109</v>
      </c>
      <c r="I184">
        <v>1</v>
      </c>
      <c r="J184">
        <v>47</v>
      </c>
      <c r="K184" t="s">
        <v>11</v>
      </c>
      <c r="L184" t="s">
        <v>12</v>
      </c>
      <c r="M184" t="s">
        <v>23</v>
      </c>
    </row>
    <row r="185" spans="1:13" x14ac:dyDescent="0.25">
      <c r="A185" t="s">
        <v>207</v>
      </c>
      <c r="B185" t="s">
        <v>20</v>
      </c>
      <c r="C185" t="s">
        <v>16</v>
      </c>
      <c r="D185">
        <v>1000</v>
      </c>
      <c r="E185">
        <v>30</v>
      </c>
      <c r="F185" s="1">
        <v>42625</v>
      </c>
      <c r="G185" s="1">
        <v>42654</v>
      </c>
      <c r="H185" s="2">
        <v>42661.797222222223</v>
      </c>
      <c r="I185">
        <v>7</v>
      </c>
      <c r="J185">
        <v>30</v>
      </c>
      <c r="K185" t="s">
        <v>11</v>
      </c>
      <c r="L185" t="s">
        <v>12</v>
      </c>
      <c r="M185" t="s">
        <v>23</v>
      </c>
    </row>
    <row r="186" spans="1:13" x14ac:dyDescent="0.25">
      <c r="A186" t="s">
        <v>208</v>
      </c>
      <c r="B186" t="s">
        <v>20</v>
      </c>
      <c r="C186" t="s">
        <v>16</v>
      </c>
      <c r="D186">
        <v>1000</v>
      </c>
      <c r="E186">
        <v>30</v>
      </c>
      <c r="F186" s="1">
        <v>42625</v>
      </c>
      <c r="G186" s="1">
        <v>42654</v>
      </c>
      <c r="H186" s="2">
        <v>42658.390972222223</v>
      </c>
      <c r="I186">
        <v>4</v>
      </c>
      <c r="J186">
        <v>26</v>
      </c>
      <c r="K186" t="s">
        <v>11</v>
      </c>
      <c r="L186" t="s">
        <v>12</v>
      </c>
      <c r="M186" t="s">
        <v>23</v>
      </c>
    </row>
    <row r="187" spans="1:13" x14ac:dyDescent="0.25">
      <c r="A187" t="s">
        <v>209</v>
      </c>
      <c r="B187" t="s">
        <v>20</v>
      </c>
      <c r="C187" t="s">
        <v>16</v>
      </c>
      <c r="D187">
        <v>1000</v>
      </c>
      <c r="E187">
        <v>30</v>
      </c>
      <c r="F187" s="1">
        <v>42625</v>
      </c>
      <c r="G187" s="1">
        <v>42654</v>
      </c>
      <c r="H187" s="2">
        <v>42657.421527777777</v>
      </c>
      <c r="I187">
        <v>3</v>
      </c>
      <c r="J187">
        <v>38</v>
      </c>
      <c r="K187" t="s">
        <v>13</v>
      </c>
      <c r="L187" t="s">
        <v>12</v>
      </c>
      <c r="M187" t="s">
        <v>23</v>
      </c>
    </row>
    <row r="188" spans="1:13" x14ac:dyDescent="0.25">
      <c r="A188" t="s">
        <v>210</v>
      </c>
      <c r="B188" t="s">
        <v>20</v>
      </c>
      <c r="C188" t="s">
        <v>16</v>
      </c>
      <c r="D188">
        <v>800</v>
      </c>
      <c r="E188">
        <v>15</v>
      </c>
      <c r="F188" s="1">
        <v>42625</v>
      </c>
      <c r="G188" s="1">
        <v>42639</v>
      </c>
      <c r="H188" s="2">
        <v>42695.48333333333</v>
      </c>
      <c r="I188">
        <v>56</v>
      </c>
      <c r="J188">
        <v>46</v>
      </c>
      <c r="K188" t="s">
        <v>13</v>
      </c>
      <c r="L188" t="s">
        <v>12</v>
      </c>
      <c r="M188" t="s">
        <v>23</v>
      </c>
    </row>
    <row r="189" spans="1:13" x14ac:dyDescent="0.25">
      <c r="A189" t="s">
        <v>211</v>
      </c>
      <c r="B189" t="s">
        <v>20</v>
      </c>
      <c r="C189" t="s">
        <v>16</v>
      </c>
      <c r="D189">
        <v>1000</v>
      </c>
      <c r="E189">
        <v>30</v>
      </c>
      <c r="F189" s="1">
        <v>42625</v>
      </c>
      <c r="G189" s="1">
        <v>42654</v>
      </c>
      <c r="H189" s="2">
        <v>42656.501388888886</v>
      </c>
      <c r="I189">
        <v>2</v>
      </c>
      <c r="J189">
        <v>35</v>
      </c>
      <c r="K189" t="s">
        <v>525</v>
      </c>
      <c r="L189" t="s">
        <v>12</v>
      </c>
      <c r="M189" t="s">
        <v>23</v>
      </c>
    </row>
    <row r="190" spans="1:13" x14ac:dyDescent="0.25">
      <c r="A190" t="s">
        <v>212</v>
      </c>
      <c r="B190" t="s">
        <v>20</v>
      </c>
      <c r="C190" t="s">
        <v>16</v>
      </c>
      <c r="D190">
        <v>1000</v>
      </c>
      <c r="E190">
        <v>15</v>
      </c>
      <c r="F190" s="1">
        <v>42625</v>
      </c>
      <c r="G190" s="1">
        <v>42639</v>
      </c>
      <c r="H190" s="2">
        <v>42652.8125</v>
      </c>
      <c r="I190">
        <v>13</v>
      </c>
      <c r="J190">
        <v>45</v>
      </c>
      <c r="K190" t="s">
        <v>11</v>
      </c>
      <c r="L190" t="s">
        <v>12</v>
      </c>
      <c r="M190" t="s">
        <v>23</v>
      </c>
    </row>
    <row r="191" spans="1:13" x14ac:dyDescent="0.25">
      <c r="A191" t="s">
        <v>213</v>
      </c>
      <c r="B191" t="s">
        <v>20</v>
      </c>
      <c r="C191" t="s">
        <v>16</v>
      </c>
      <c r="D191">
        <v>1000</v>
      </c>
      <c r="E191">
        <v>30</v>
      </c>
      <c r="F191" s="1">
        <v>42625</v>
      </c>
      <c r="G191" s="1">
        <v>42654</v>
      </c>
      <c r="H191" s="2">
        <v>42655.75277777778</v>
      </c>
      <c r="I191">
        <v>1</v>
      </c>
      <c r="J191">
        <v>36</v>
      </c>
      <c r="K191" t="s">
        <v>11</v>
      </c>
      <c r="L191" t="s">
        <v>12</v>
      </c>
      <c r="M191" t="s">
        <v>23</v>
      </c>
    </row>
    <row r="192" spans="1:13" x14ac:dyDescent="0.25">
      <c r="A192" t="s">
        <v>214</v>
      </c>
      <c r="B192" t="s">
        <v>20</v>
      </c>
      <c r="C192" t="s">
        <v>16</v>
      </c>
      <c r="D192">
        <v>1000</v>
      </c>
      <c r="E192">
        <v>30</v>
      </c>
      <c r="F192" s="1">
        <v>42625</v>
      </c>
      <c r="G192" s="1">
        <v>42654</v>
      </c>
      <c r="H192" s="2">
        <v>42660.453472222223</v>
      </c>
      <c r="I192">
        <v>6</v>
      </c>
      <c r="J192">
        <v>38</v>
      </c>
      <c r="K192" t="s">
        <v>13</v>
      </c>
      <c r="L192" t="s">
        <v>12</v>
      </c>
      <c r="M192" t="s">
        <v>23</v>
      </c>
    </row>
    <row r="193" spans="1:13" x14ac:dyDescent="0.25">
      <c r="A193" t="s">
        <v>215</v>
      </c>
      <c r="B193" t="s">
        <v>20</v>
      </c>
      <c r="C193" t="s">
        <v>16</v>
      </c>
      <c r="D193">
        <v>1000</v>
      </c>
      <c r="E193">
        <v>30</v>
      </c>
      <c r="F193" s="1">
        <v>42625</v>
      </c>
      <c r="G193" s="1">
        <v>42654</v>
      </c>
      <c r="H193" s="2">
        <v>42683.570138888892</v>
      </c>
      <c r="I193">
        <v>29</v>
      </c>
      <c r="J193">
        <v>27</v>
      </c>
      <c r="K193" t="s">
        <v>11</v>
      </c>
      <c r="L193" t="s">
        <v>12</v>
      </c>
      <c r="M193" t="s">
        <v>23</v>
      </c>
    </row>
    <row r="194" spans="1:13" x14ac:dyDescent="0.25">
      <c r="A194" t="s">
        <v>216</v>
      </c>
      <c r="B194" t="s">
        <v>20</v>
      </c>
      <c r="C194" t="s">
        <v>16</v>
      </c>
      <c r="D194">
        <v>1000</v>
      </c>
      <c r="E194">
        <v>30</v>
      </c>
      <c r="F194" s="1">
        <v>42625</v>
      </c>
      <c r="G194" s="1">
        <v>42654</v>
      </c>
      <c r="H194" s="2">
        <v>42668.738888888889</v>
      </c>
      <c r="I194">
        <v>14</v>
      </c>
      <c r="J194">
        <v>27</v>
      </c>
      <c r="K194" t="s">
        <v>525</v>
      </c>
      <c r="L194" t="s">
        <v>12</v>
      </c>
      <c r="M194" t="s">
        <v>23</v>
      </c>
    </row>
    <row r="195" spans="1:13" x14ac:dyDescent="0.25">
      <c r="A195" t="s">
        <v>217</v>
      </c>
      <c r="B195" t="s">
        <v>20</v>
      </c>
      <c r="C195" t="s">
        <v>16</v>
      </c>
      <c r="D195">
        <v>1000</v>
      </c>
      <c r="E195">
        <v>15</v>
      </c>
      <c r="F195" s="1">
        <v>42625</v>
      </c>
      <c r="G195" s="1">
        <v>42639</v>
      </c>
      <c r="H195" s="2">
        <v>42642.53125</v>
      </c>
      <c r="I195">
        <v>3</v>
      </c>
      <c r="J195">
        <v>29</v>
      </c>
      <c r="K195" t="s">
        <v>11</v>
      </c>
      <c r="L195" t="s">
        <v>12</v>
      </c>
      <c r="M195" t="s">
        <v>23</v>
      </c>
    </row>
    <row r="196" spans="1:13" x14ac:dyDescent="0.25">
      <c r="A196" t="s">
        <v>218</v>
      </c>
      <c r="B196" t="s">
        <v>20</v>
      </c>
      <c r="C196" t="s">
        <v>16</v>
      </c>
      <c r="D196">
        <v>1000</v>
      </c>
      <c r="E196">
        <v>30</v>
      </c>
      <c r="F196" s="1">
        <v>42625</v>
      </c>
      <c r="G196" s="1">
        <v>42654</v>
      </c>
      <c r="H196" s="2">
        <v>42656.614583333336</v>
      </c>
      <c r="I196">
        <v>2</v>
      </c>
      <c r="J196">
        <v>30</v>
      </c>
      <c r="K196" t="s">
        <v>13</v>
      </c>
      <c r="L196" t="s">
        <v>12</v>
      </c>
      <c r="M196" t="s">
        <v>23</v>
      </c>
    </row>
    <row r="197" spans="1:13" x14ac:dyDescent="0.25">
      <c r="A197" t="s">
        <v>219</v>
      </c>
      <c r="B197" t="s">
        <v>20</v>
      </c>
      <c r="C197" t="s">
        <v>16</v>
      </c>
      <c r="D197">
        <v>1000</v>
      </c>
      <c r="E197">
        <v>30</v>
      </c>
      <c r="F197" s="1">
        <v>42625</v>
      </c>
      <c r="G197" s="1">
        <v>42654</v>
      </c>
      <c r="H197" s="2">
        <v>42657.797222222223</v>
      </c>
      <c r="I197">
        <v>3</v>
      </c>
      <c r="J197">
        <v>28</v>
      </c>
      <c r="K197" t="s">
        <v>13</v>
      </c>
      <c r="L197" t="s">
        <v>12</v>
      </c>
      <c r="M197" t="s">
        <v>23</v>
      </c>
    </row>
    <row r="198" spans="1:13" x14ac:dyDescent="0.25">
      <c r="A198" t="s">
        <v>220</v>
      </c>
      <c r="B198" t="s">
        <v>20</v>
      </c>
      <c r="C198" t="s">
        <v>16</v>
      </c>
      <c r="D198">
        <v>1000</v>
      </c>
      <c r="E198">
        <v>15</v>
      </c>
      <c r="F198" s="1">
        <v>42625</v>
      </c>
      <c r="G198" s="1">
        <v>42639</v>
      </c>
      <c r="H198" s="2">
        <v>42653.834722222222</v>
      </c>
      <c r="I198">
        <v>14</v>
      </c>
      <c r="J198">
        <v>26</v>
      </c>
      <c r="K198" t="s">
        <v>13</v>
      </c>
      <c r="L198" t="s">
        <v>12</v>
      </c>
      <c r="M198" t="s">
        <v>23</v>
      </c>
    </row>
    <row r="199" spans="1:13" x14ac:dyDescent="0.25">
      <c r="A199" t="s">
        <v>221</v>
      </c>
      <c r="B199" t="s">
        <v>20</v>
      </c>
      <c r="C199" t="s">
        <v>16</v>
      </c>
      <c r="D199">
        <v>800</v>
      </c>
      <c r="E199">
        <v>15</v>
      </c>
      <c r="F199" s="1">
        <v>42625</v>
      </c>
      <c r="G199" s="1">
        <v>42639</v>
      </c>
      <c r="H199" s="2">
        <v>42642.492361111108</v>
      </c>
      <c r="I199">
        <v>3</v>
      </c>
      <c r="J199">
        <v>30</v>
      </c>
      <c r="K199" t="s">
        <v>11</v>
      </c>
      <c r="L199" t="s">
        <v>12</v>
      </c>
      <c r="M199" t="s">
        <v>23</v>
      </c>
    </row>
    <row r="200" spans="1:13" x14ac:dyDescent="0.25">
      <c r="A200" t="s">
        <v>222</v>
      </c>
      <c r="B200" t="s">
        <v>20</v>
      </c>
      <c r="C200" t="s">
        <v>16</v>
      </c>
      <c r="D200">
        <v>1000</v>
      </c>
      <c r="E200">
        <v>30</v>
      </c>
      <c r="F200" s="1">
        <v>42625</v>
      </c>
      <c r="G200" s="1">
        <v>42684</v>
      </c>
      <c r="H200" s="2">
        <v>42685.944444444445</v>
      </c>
      <c r="I200">
        <v>1</v>
      </c>
      <c r="J200">
        <v>38</v>
      </c>
      <c r="K200" t="s">
        <v>11</v>
      </c>
      <c r="L200" t="s">
        <v>14</v>
      </c>
      <c r="M200" t="s">
        <v>23</v>
      </c>
    </row>
    <row r="201" spans="1:13" x14ac:dyDescent="0.25">
      <c r="A201" t="s">
        <v>223</v>
      </c>
      <c r="B201" t="s">
        <v>20</v>
      </c>
      <c r="C201" t="s">
        <v>16</v>
      </c>
      <c r="D201">
        <v>1000</v>
      </c>
      <c r="E201">
        <v>30</v>
      </c>
      <c r="F201" s="1">
        <v>42625</v>
      </c>
      <c r="G201" s="1">
        <v>42654</v>
      </c>
      <c r="H201" s="2">
        <v>42662.498611111114</v>
      </c>
      <c r="I201">
        <v>8</v>
      </c>
      <c r="J201">
        <v>28</v>
      </c>
      <c r="K201" t="s">
        <v>13</v>
      </c>
      <c r="L201" t="s">
        <v>12</v>
      </c>
      <c r="M201" t="s">
        <v>23</v>
      </c>
    </row>
    <row r="202" spans="1:13" x14ac:dyDescent="0.25">
      <c r="A202" t="s">
        <v>224</v>
      </c>
      <c r="B202" t="s">
        <v>20</v>
      </c>
      <c r="C202" t="s">
        <v>17</v>
      </c>
      <c r="D202">
        <v>1000</v>
      </c>
      <c r="E202">
        <v>30</v>
      </c>
      <c r="F202" s="1">
        <v>42621</v>
      </c>
      <c r="G202" s="1">
        <v>42650</v>
      </c>
      <c r="H202" s="2">
        <v>42627.813194444447</v>
      </c>
      <c r="J202">
        <v>45</v>
      </c>
      <c r="K202" t="s">
        <v>13</v>
      </c>
      <c r="L202" t="s">
        <v>12</v>
      </c>
      <c r="M202" t="s">
        <v>23</v>
      </c>
    </row>
    <row r="203" spans="1:13" x14ac:dyDescent="0.25">
      <c r="A203" t="s">
        <v>225</v>
      </c>
      <c r="B203" t="s">
        <v>20</v>
      </c>
      <c r="C203" t="s">
        <v>17</v>
      </c>
      <c r="D203">
        <v>1000</v>
      </c>
      <c r="E203">
        <v>30</v>
      </c>
      <c r="F203" s="1">
        <v>42621</v>
      </c>
      <c r="G203" s="1">
        <v>42650</v>
      </c>
      <c r="H203" s="2">
        <v>42650.375</v>
      </c>
      <c r="J203">
        <v>50</v>
      </c>
      <c r="K203" t="s">
        <v>525</v>
      </c>
      <c r="L203" t="s">
        <v>14</v>
      </c>
      <c r="M203" t="s">
        <v>23</v>
      </c>
    </row>
    <row r="204" spans="1:13" x14ac:dyDescent="0.25">
      <c r="A204" t="s">
        <v>226</v>
      </c>
      <c r="B204" t="s">
        <v>20</v>
      </c>
      <c r="C204" t="s">
        <v>17</v>
      </c>
      <c r="D204">
        <v>1000</v>
      </c>
      <c r="E204">
        <v>30</v>
      </c>
      <c r="F204" s="1">
        <v>42621</v>
      </c>
      <c r="G204" s="1">
        <v>42650</v>
      </c>
      <c r="H204" s="2">
        <v>42638.706944444442</v>
      </c>
      <c r="J204">
        <v>33</v>
      </c>
      <c r="K204" t="s">
        <v>525</v>
      </c>
      <c r="L204" t="s">
        <v>14</v>
      </c>
      <c r="M204" t="s">
        <v>23</v>
      </c>
    </row>
    <row r="205" spans="1:13" x14ac:dyDescent="0.25">
      <c r="A205" t="s">
        <v>227</v>
      </c>
      <c r="B205" t="s">
        <v>20</v>
      </c>
      <c r="C205" t="s">
        <v>17</v>
      </c>
      <c r="D205">
        <v>1000</v>
      </c>
      <c r="E205">
        <v>15</v>
      </c>
      <c r="F205" s="1">
        <v>42621</v>
      </c>
      <c r="G205" s="1">
        <v>42635</v>
      </c>
      <c r="H205" s="2">
        <v>42635.833333333336</v>
      </c>
      <c r="J205">
        <v>27</v>
      </c>
      <c r="K205" t="s">
        <v>11</v>
      </c>
      <c r="L205" t="s">
        <v>12</v>
      </c>
      <c r="M205" t="s">
        <v>23</v>
      </c>
    </row>
    <row r="206" spans="1:13" x14ac:dyDescent="0.25">
      <c r="A206" t="s">
        <v>228</v>
      </c>
      <c r="B206" t="s">
        <v>20</v>
      </c>
      <c r="C206" t="s">
        <v>17</v>
      </c>
      <c r="D206">
        <v>1000</v>
      </c>
      <c r="E206">
        <v>30</v>
      </c>
      <c r="F206" s="1">
        <v>42622</v>
      </c>
      <c r="G206" s="1">
        <v>42651</v>
      </c>
      <c r="H206" s="2">
        <v>42636.9</v>
      </c>
      <c r="J206">
        <v>28</v>
      </c>
      <c r="K206" t="s">
        <v>11</v>
      </c>
      <c r="L206" t="s">
        <v>14</v>
      </c>
      <c r="M206" t="s">
        <v>23</v>
      </c>
    </row>
    <row r="207" spans="1:13" x14ac:dyDescent="0.25">
      <c r="A207" t="s">
        <v>229</v>
      </c>
      <c r="B207" t="s">
        <v>20</v>
      </c>
      <c r="C207" t="s">
        <v>17</v>
      </c>
      <c r="D207">
        <v>300</v>
      </c>
      <c r="E207">
        <v>7</v>
      </c>
      <c r="F207" s="1">
        <v>42622</v>
      </c>
      <c r="G207" s="1">
        <v>42628</v>
      </c>
      <c r="H207" s="2">
        <v>42622.572916666664</v>
      </c>
      <c r="J207">
        <v>35</v>
      </c>
      <c r="K207" t="s">
        <v>15</v>
      </c>
      <c r="L207" t="s">
        <v>12</v>
      </c>
      <c r="M207" t="s">
        <v>23</v>
      </c>
    </row>
    <row r="208" spans="1:13" x14ac:dyDescent="0.25">
      <c r="A208" t="s">
        <v>230</v>
      </c>
      <c r="B208" t="s">
        <v>20</v>
      </c>
      <c r="C208" t="s">
        <v>17</v>
      </c>
      <c r="D208">
        <v>1000</v>
      </c>
      <c r="E208">
        <v>30</v>
      </c>
      <c r="F208" s="1">
        <v>42622</v>
      </c>
      <c r="G208" s="1">
        <v>42651</v>
      </c>
      <c r="H208" s="2">
        <v>42650.963194444441</v>
      </c>
      <c r="J208">
        <v>29</v>
      </c>
      <c r="K208" t="s">
        <v>11</v>
      </c>
      <c r="L208" t="s">
        <v>12</v>
      </c>
      <c r="M208" t="s">
        <v>23</v>
      </c>
    </row>
    <row r="209" spans="1:13" x14ac:dyDescent="0.25">
      <c r="A209" t="s">
        <v>231</v>
      </c>
      <c r="B209" t="s">
        <v>20</v>
      </c>
      <c r="C209" t="s">
        <v>17</v>
      </c>
      <c r="D209">
        <v>1000</v>
      </c>
      <c r="E209">
        <v>30</v>
      </c>
      <c r="F209" s="1">
        <v>42622</v>
      </c>
      <c r="G209" s="1">
        <v>42651</v>
      </c>
      <c r="H209" s="2">
        <v>42648.856249999997</v>
      </c>
      <c r="J209">
        <v>36</v>
      </c>
      <c r="K209" t="s">
        <v>11</v>
      </c>
      <c r="L209" t="s">
        <v>12</v>
      </c>
      <c r="M209" t="s">
        <v>23</v>
      </c>
    </row>
    <row r="210" spans="1:13" x14ac:dyDescent="0.25">
      <c r="A210" t="s">
        <v>232</v>
      </c>
      <c r="B210" t="s">
        <v>20</v>
      </c>
      <c r="C210" t="s">
        <v>17</v>
      </c>
      <c r="D210">
        <v>1000</v>
      </c>
      <c r="E210">
        <v>30</v>
      </c>
      <c r="F210" s="1">
        <v>42622</v>
      </c>
      <c r="G210" s="1">
        <v>42651</v>
      </c>
      <c r="H210" s="2">
        <v>42651.666666666664</v>
      </c>
      <c r="J210">
        <v>28</v>
      </c>
      <c r="K210" t="s">
        <v>11</v>
      </c>
      <c r="L210" t="s">
        <v>12</v>
      </c>
      <c r="M210" t="s">
        <v>23</v>
      </c>
    </row>
    <row r="211" spans="1:13" x14ac:dyDescent="0.25">
      <c r="A211" t="s">
        <v>233</v>
      </c>
      <c r="B211" t="s">
        <v>20</v>
      </c>
      <c r="C211" t="s">
        <v>17</v>
      </c>
      <c r="D211">
        <v>800</v>
      </c>
      <c r="E211">
        <v>15</v>
      </c>
      <c r="F211" s="1">
        <v>42623</v>
      </c>
      <c r="G211" s="1">
        <v>42637</v>
      </c>
      <c r="H211" s="2">
        <v>42637.541666666664</v>
      </c>
      <c r="J211">
        <v>26</v>
      </c>
      <c r="K211" t="s">
        <v>11</v>
      </c>
      <c r="L211" t="s">
        <v>12</v>
      </c>
      <c r="M211" t="s">
        <v>23</v>
      </c>
    </row>
    <row r="212" spans="1:13" x14ac:dyDescent="0.25">
      <c r="A212" t="s">
        <v>234</v>
      </c>
      <c r="B212" t="s">
        <v>20</v>
      </c>
      <c r="C212" t="s">
        <v>17</v>
      </c>
      <c r="D212">
        <v>300</v>
      </c>
      <c r="E212">
        <v>7</v>
      </c>
      <c r="F212" s="1">
        <v>42623</v>
      </c>
      <c r="G212" s="1">
        <v>42629</v>
      </c>
      <c r="H212" s="2">
        <v>42624.799305555556</v>
      </c>
      <c r="J212">
        <v>29</v>
      </c>
      <c r="K212" t="s">
        <v>11</v>
      </c>
      <c r="L212" t="s">
        <v>12</v>
      </c>
      <c r="M212" t="s">
        <v>23</v>
      </c>
    </row>
    <row r="213" spans="1:13" x14ac:dyDescent="0.25">
      <c r="A213" t="s">
        <v>235</v>
      </c>
      <c r="B213" t="s">
        <v>20</v>
      </c>
      <c r="C213" t="s">
        <v>17</v>
      </c>
      <c r="D213">
        <v>1000</v>
      </c>
      <c r="E213">
        <v>15</v>
      </c>
      <c r="F213" s="1">
        <v>42623</v>
      </c>
      <c r="G213" s="1">
        <v>42652</v>
      </c>
      <c r="H213" s="2">
        <v>42652.666666666664</v>
      </c>
      <c r="J213">
        <v>39</v>
      </c>
      <c r="K213" t="s">
        <v>13</v>
      </c>
      <c r="L213" t="s">
        <v>12</v>
      </c>
      <c r="M213" t="s">
        <v>23</v>
      </c>
    </row>
    <row r="214" spans="1:13" x14ac:dyDescent="0.25">
      <c r="A214" t="s">
        <v>236</v>
      </c>
      <c r="B214" t="s">
        <v>20</v>
      </c>
      <c r="C214" t="s">
        <v>17</v>
      </c>
      <c r="D214">
        <v>1000</v>
      </c>
      <c r="E214">
        <v>30</v>
      </c>
      <c r="F214" s="1">
        <v>42623</v>
      </c>
      <c r="G214" s="1">
        <v>42652</v>
      </c>
      <c r="H214" s="2">
        <v>42650.980555555558</v>
      </c>
      <c r="J214">
        <v>26</v>
      </c>
      <c r="K214" t="s">
        <v>11</v>
      </c>
      <c r="L214" t="s">
        <v>12</v>
      </c>
      <c r="M214" t="s">
        <v>23</v>
      </c>
    </row>
    <row r="215" spans="1:13" x14ac:dyDescent="0.25">
      <c r="A215" t="s">
        <v>237</v>
      </c>
      <c r="B215" t="s">
        <v>20</v>
      </c>
      <c r="C215" t="s">
        <v>17</v>
      </c>
      <c r="D215">
        <v>900</v>
      </c>
      <c r="E215">
        <v>7</v>
      </c>
      <c r="F215" s="1">
        <v>42623</v>
      </c>
      <c r="G215" s="1">
        <v>42629</v>
      </c>
      <c r="H215" s="2">
        <v>42626.914583333331</v>
      </c>
      <c r="J215">
        <v>26</v>
      </c>
      <c r="K215" t="s">
        <v>11</v>
      </c>
      <c r="L215" t="s">
        <v>14</v>
      </c>
      <c r="M215" t="s">
        <v>23</v>
      </c>
    </row>
    <row r="216" spans="1:13" x14ac:dyDescent="0.25">
      <c r="A216" t="s">
        <v>238</v>
      </c>
      <c r="B216" t="s">
        <v>20</v>
      </c>
      <c r="C216" t="s">
        <v>17</v>
      </c>
      <c r="D216">
        <v>1000</v>
      </c>
      <c r="E216">
        <v>7</v>
      </c>
      <c r="F216" s="1">
        <v>42623</v>
      </c>
      <c r="G216" s="1">
        <v>42629</v>
      </c>
      <c r="H216" s="2">
        <v>42628.602083333331</v>
      </c>
      <c r="J216">
        <v>27</v>
      </c>
      <c r="K216" t="s">
        <v>13</v>
      </c>
      <c r="L216" t="s">
        <v>12</v>
      </c>
      <c r="M216" t="s">
        <v>23</v>
      </c>
    </row>
    <row r="217" spans="1:13" x14ac:dyDescent="0.25">
      <c r="A217" t="s">
        <v>239</v>
      </c>
      <c r="B217" t="s">
        <v>20</v>
      </c>
      <c r="C217" t="s">
        <v>17</v>
      </c>
      <c r="D217">
        <v>800</v>
      </c>
      <c r="E217">
        <v>15</v>
      </c>
      <c r="F217" s="1">
        <v>42623</v>
      </c>
      <c r="G217" s="1">
        <v>42637</v>
      </c>
      <c r="H217" s="2">
        <v>42637.666666666664</v>
      </c>
      <c r="J217">
        <v>26</v>
      </c>
      <c r="K217" t="s">
        <v>11</v>
      </c>
      <c r="L217" t="s">
        <v>12</v>
      </c>
      <c r="M217" t="s">
        <v>23</v>
      </c>
    </row>
    <row r="218" spans="1:13" x14ac:dyDescent="0.25">
      <c r="A218" t="s">
        <v>240</v>
      </c>
      <c r="B218" t="s">
        <v>20</v>
      </c>
      <c r="C218" t="s">
        <v>17</v>
      </c>
      <c r="D218">
        <v>1000</v>
      </c>
      <c r="E218">
        <v>30</v>
      </c>
      <c r="F218" s="1">
        <v>42623</v>
      </c>
      <c r="G218" s="1">
        <v>42652</v>
      </c>
      <c r="H218" s="2">
        <v>42640.597916666666</v>
      </c>
      <c r="J218">
        <v>40</v>
      </c>
      <c r="K218" t="s">
        <v>13</v>
      </c>
      <c r="L218" t="s">
        <v>12</v>
      </c>
      <c r="M218" t="s">
        <v>23</v>
      </c>
    </row>
    <row r="219" spans="1:13" x14ac:dyDescent="0.25">
      <c r="A219" t="s">
        <v>241</v>
      </c>
      <c r="B219" t="s">
        <v>20</v>
      </c>
      <c r="C219" t="s">
        <v>17</v>
      </c>
      <c r="D219">
        <v>1000</v>
      </c>
      <c r="E219">
        <v>15</v>
      </c>
      <c r="F219" s="1">
        <v>42623</v>
      </c>
      <c r="G219" s="1">
        <v>42637</v>
      </c>
      <c r="H219" s="2">
        <v>42636.78402777778</v>
      </c>
      <c r="J219">
        <v>32</v>
      </c>
      <c r="K219" t="s">
        <v>13</v>
      </c>
      <c r="L219" t="s">
        <v>12</v>
      </c>
      <c r="M219" t="s">
        <v>23</v>
      </c>
    </row>
    <row r="220" spans="1:13" x14ac:dyDescent="0.25">
      <c r="A220" t="s">
        <v>242</v>
      </c>
      <c r="B220" t="s">
        <v>20</v>
      </c>
      <c r="C220" t="s">
        <v>17</v>
      </c>
      <c r="D220">
        <v>1000</v>
      </c>
      <c r="E220">
        <v>30</v>
      </c>
      <c r="F220" s="1">
        <v>42623</v>
      </c>
      <c r="G220" s="1">
        <v>42652</v>
      </c>
      <c r="H220" s="2">
        <v>42648.920138888891</v>
      </c>
      <c r="J220">
        <v>32</v>
      </c>
      <c r="K220" t="s">
        <v>13</v>
      </c>
      <c r="L220" t="s">
        <v>12</v>
      </c>
      <c r="M220" t="s">
        <v>23</v>
      </c>
    </row>
    <row r="221" spans="1:13" x14ac:dyDescent="0.25">
      <c r="A221" t="s">
        <v>243</v>
      </c>
      <c r="B221" t="s">
        <v>20</v>
      </c>
      <c r="C221" t="s">
        <v>17</v>
      </c>
      <c r="D221">
        <v>800</v>
      </c>
      <c r="E221">
        <v>30</v>
      </c>
      <c r="F221" s="1">
        <v>42623</v>
      </c>
      <c r="G221" s="1">
        <v>42652</v>
      </c>
      <c r="H221" s="2">
        <v>42636.320833333331</v>
      </c>
      <c r="J221">
        <v>26</v>
      </c>
      <c r="K221" t="s">
        <v>11</v>
      </c>
      <c r="L221" t="s">
        <v>12</v>
      </c>
      <c r="M221" t="s">
        <v>23</v>
      </c>
    </row>
    <row r="222" spans="1:13" x14ac:dyDescent="0.25">
      <c r="A222" t="s">
        <v>244</v>
      </c>
      <c r="B222" t="s">
        <v>20</v>
      </c>
      <c r="C222" t="s">
        <v>17</v>
      </c>
      <c r="D222">
        <v>1000</v>
      </c>
      <c r="E222">
        <v>30</v>
      </c>
      <c r="F222" s="1">
        <v>42623</v>
      </c>
      <c r="G222" s="1">
        <v>42652</v>
      </c>
      <c r="H222" s="2">
        <v>42652.375</v>
      </c>
      <c r="J222">
        <v>26</v>
      </c>
      <c r="K222" t="s">
        <v>11</v>
      </c>
      <c r="L222" t="s">
        <v>12</v>
      </c>
      <c r="M222" t="s">
        <v>23</v>
      </c>
    </row>
    <row r="223" spans="1:13" x14ac:dyDescent="0.25">
      <c r="A223" t="s">
        <v>245</v>
      </c>
      <c r="B223" t="s">
        <v>20</v>
      </c>
      <c r="C223" t="s">
        <v>17</v>
      </c>
      <c r="D223">
        <v>1000</v>
      </c>
      <c r="E223">
        <v>30</v>
      </c>
      <c r="F223" s="1">
        <v>42623</v>
      </c>
      <c r="G223" s="1">
        <v>42652</v>
      </c>
      <c r="H223" s="2">
        <v>42651.714583333334</v>
      </c>
      <c r="J223">
        <v>43</v>
      </c>
      <c r="K223" t="s">
        <v>13</v>
      </c>
      <c r="L223" t="s">
        <v>14</v>
      </c>
      <c r="M223" t="s">
        <v>23</v>
      </c>
    </row>
    <row r="224" spans="1:13" x14ac:dyDescent="0.25">
      <c r="A224" t="s">
        <v>246</v>
      </c>
      <c r="B224" t="s">
        <v>20</v>
      </c>
      <c r="C224" t="s">
        <v>17</v>
      </c>
      <c r="D224">
        <v>1000</v>
      </c>
      <c r="E224">
        <v>30</v>
      </c>
      <c r="F224" s="1">
        <v>42623</v>
      </c>
      <c r="G224" s="1">
        <v>42652</v>
      </c>
      <c r="H224" s="2">
        <v>42652.958333333336</v>
      </c>
      <c r="J224">
        <v>25</v>
      </c>
      <c r="K224" t="s">
        <v>13</v>
      </c>
      <c r="L224" t="s">
        <v>12</v>
      </c>
      <c r="M224" t="s">
        <v>23</v>
      </c>
    </row>
    <row r="225" spans="1:13" x14ac:dyDescent="0.25">
      <c r="A225" t="s">
        <v>247</v>
      </c>
      <c r="B225" t="s">
        <v>20</v>
      </c>
      <c r="C225" t="s">
        <v>17</v>
      </c>
      <c r="D225">
        <v>1000</v>
      </c>
      <c r="E225">
        <v>15</v>
      </c>
      <c r="F225" s="1">
        <v>42623</v>
      </c>
      <c r="G225" s="1">
        <v>42637</v>
      </c>
      <c r="H225" s="2">
        <v>42637.541666666664</v>
      </c>
      <c r="J225">
        <v>26</v>
      </c>
      <c r="K225" t="s">
        <v>11</v>
      </c>
      <c r="L225" t="s">
        <v>12</v>
      </c>
      <c r="M225" t="s">
        <v>23</v>
      </c>
    </row>
    <row r="226" spans="1:13" x14ac:dyDescent="0.25">
      <c r="A226" t="s">
        <v>248</v>
      </c>
      <c r="B226" t="s">
        <v>20</v>
      </c>
      <c r="C226" t="s">
        <v>17</v>
      </c>
      <c r="D226">
        <v>1000</v>
      </c>
      <c r="E226">
        <v>30</v>
      </c>
      <c r="F226" s="1">
        <v>42623</v>
      </c>
      <c r="G226" s="1">
        <v>42652</v>
      </c>
      <c r="H226" s="2">
        <v>42646.534722222219</v>
      </c>
      <c r="J226">
        <v>26</v>
      </c>
      <c r="K226" t="s">
        <v>11</v>
      </c>
      <c r="L226" t="s">
        <v>12</v>
      </c>
      <c r="M226" t="s">
        <v>23</v>
      </c>
    </row>
    <row r="227" spans="1:13" x14ac:dyDescent="0.25">
      <c r="A227" t="s">
        <v>249</v>
      </c>
      <c r="B227" t="s">
        <v>20</v>
      </c>
      <c r="C227" t="s">
        <v>17</v>
      </c>
      <c r="D227">
        <v>1000</v>
      </c>
      <c r="E227">
        <v>30</v>
      </c>
      <c r="F227" s="1">
        <v>42623</v>
      </c>
      <c r="G227" s="1">
        <v>42652</v>
      </c>
      <c r="H227" s="2">
        <v>42642.512499999997</v>
      </c>
      <c r="J227">
        <v>29</v>
      </c>
      <c r="K227" t="s">
        <v>13</v>
      </c>
      <c r="L227" t="s">
        <v>12</v>
      </c>
      <c r="M227" t="s">
        <v>23</v>
      </c>
    </row>
    <row r="228" spans="1:13" x14ac:dyDescent="0.25">
      <c r="A228" t="s">
        <v>250</v>
      </c>
      <c r="B228" t="s">
        <v>20</v>
      </c>
      <c r="C228" t="s">
        <v>17</v>
      </c>
      <c r="D228">
        <v>800</v>
      </c>
      <c r="E228">
        <v>15</v>
      </c>
      <c r="F228" s="1">
        <v>42623</v>
      </c>
      <c r="G228" s="1">
        <v>42637</v>
      </c>
      <c r="H228" s="2">
        <v>42634.844444444447</v>
      </c>
      <c r="J228">
        <v>39</v>
      </c>
      <c r="K228" t="s">
        <v>525</v>
      </c>
      <c r="L228" t="s">
        <v>12</v>
      </c>
      <c r="M228" t="s">
        <v>23</v>
      </c>
    </row>
    <row r="229" spans="1:13" x14ac:dyDescent="0.25">
      <c r="A229" t="s">
        <v>251</v>
      </c>
      <c r="B229" t="s">
        <v>20</v>
      </c>
      <c r="C229" t="s">
        <v>17</v>
      </c>
      <c r="D229">
        <v>1000</v>
      </c>
      <c r="E229">
        <v>15</v>
      </c>
      <c r="F229" s="1">
        <v>42623</v>
      </c>
      <c r="G229" s="1">
        <v>42637</v>
      </c>
      <c r="H229" s="2">
        <v>42636.347916666666</v>
      </c>
      <c r="J229">
        <v>34</v>
      </c>
      <c r="K229" t="s">
        <v>525</v>
      </c>
      <c r="L229" t="s">
        <v>12</v>
      </c>
      <c r="M229" t="s">
        <v>23</v>
      </c>
    </row>
    <row r="230" spans="1:13" x14ac:dyDescent="0.25">
      <c r="A230" t="s">
        <v>252</v>
      </c>
      <c r="B230" t="s">
        <v>20</v>
      </c>
      <c r="C230" t="s">
        <v>17</v>
      </c>
      <c r="D230">
        <v>1000</v>
      </c>
      <c r="E230">
        <v>30</v>
      </c>
      <c r="F230" s="1">
        <v>42624</v>
      </c>
      <c r="G230" s="1">
        <v>42653</v>
      </c>
      <c r="H230" s="2">
        <v>42635.803472222222</v>
      </c>
      <c r="J230">
        <v>31</v>
      </c>
      <c r="K230" t="s">
        <v>11</v>
      </c>
      <c r="L230" t="s">
        <v>12</v>
      </c>
      <c r="M230" t="s">
        <v>23</v>
      </c>
    </row>
    <row r="231" spans="1:13" x14ac:dyDescent="0.25">
      <c r="A231" t="s">
        <v>253</v>
      </c>
      <c r="B231" t="s">
        <v>20</v>
      </c>
      <c r="C231" t="s">
        <v>17</v>
      </c>
      <c r="D231">
        <v>1000</v>
      </c>
      <c r="E231">
        <v>30</v>
      </c>
      <c r="F231" s="1">
        <v>42624</v>
      </c>
      <c r="G231" s="1">
        <v>42653</v>
      </c>
      <c r="H231" s="2">
        <v>42652.731249999997</v>
      </c>
      <c r="J231">
        <v>33</v>
      </c>
      <c r="K231" t="s">
        <v>11</v>
      </c>
      <c r="L231" t="s">
        <v>12</v>
      </c>
      <c r="M231" t="s">
        <v>23</v>
      </c>
    </row>
    <row r="232" spans="1:13" x14ac:dyDescent="0.25">
      <c r="A232" t="s">
        <v>254</v>
      </c>
      <c r="B232" t="s">
        <v>20</v>
      </c>
      <c r="C232" t="s">
        <v>17</v>
      </c>
      <c r="D232">
        <v>800</v>
      </c>
      <c r="E232">
        <v>15</v>
      </c>
      <c r="F232" s="1">
        <v>42624</v>
      </c>
      <c r="G232" s="1">
        <v>42638</v>
      </c>
      <c r="H232" s="2">
        <v>42637.611805555556</v>
      </c>
      <c r="J232">
        <v>33</v>
      </c>
      <c r="K232" t="s">
        <v>13</v>
      </c>
      <c r="L232" t="s">
        <v>12</v>
      </c>
      <c r="M232" t="s">
        <v>23</v>
      </c>
    </row>
    <row r="233" spans="1:13" x14ac:dyDescent="0.25">
      <c r="A233" t="s">
        <v>255</v>
      </c>
      <c r="B233" t="s">
        <v>20</v>
      </c>
      <c r="C233" t="s">
        <v>17</v>
      </c>
      <c r="D233">
        <v>1000</v>
      </c>
      <c r="E233">
        <v>30</v>
      </c>
      <c r="F233" s="1">
        <v>42624</v>
      </c>
      <c r="G233" s="1">
        <v>42653</v>
      </c>
      <c r="H233" s="2">
        <v>42650.908333333333</v>
      </c>
      <c r="J233">
        <v>37</v>
      </c>
      <c r="K233" t="s">
        <v>11</v>
      </c>
      <c r="L233" t="s">
        <v>12</v>
      </c>
      <c r="M233" t="s">
        <v>23</v>
      </c>
    </row>
    <row r="234" spans="1:13" x14ac:dyDescent="0.25">
      <c r="A234" t="s">
        <v>256</v>
      </c>
      <c r="B234" t="s">
        <v>20</v>
      </c>
      <c r="C234" t="s">
        <v>17</v>
      </c>
      <c r="D234">
        <v>1000</v>
      </c>
      <c r="E234">
        <v>30</v>
      </c>
      <c r="F234" s="1">
        <v>42624</v>
      </c>
      <c r="G234" s="1">
        <v>42653</v>
      </c>
      <c r="H234" s="2">
        <v>42652.738888888889</v>
      </c>
      <c r="J234">
        <v>27</v>
      </c>
      <c r="K234" t="s">
        <v>11</v>
      </c>
      <c r="L234" t="s">
        <v>12</v>
      </c>
      <c r="M234" t="s">
        <v>23</v>
      </c>
    </row>
    <row r="235" spans="1:13" x14ac:dyDescent="0.25">
      <c r="A235" t="s">
        <v>257</v>
      </c>
      <c r="B235" t="s">
        <v>20</v>
      </c>
      <c r="C235" t="s">
        <v>17</v>
      </c>
      <c r="D235">
        <v>1000</v>
      </c>
      <c r="E235">
        <v>30</v>
      </c>
      <c r="F235" s="1">
        <v>42624</v>
      </c>
      <c r="G235" s="1">
        <v>42653</v>
      </c>
      <c r="H235" s="2">
        <v>42652.308333333334</v>
      </c>
      <c r="J235">
        <v>37</v>
      </c>
      <c r="K235" t="s">
        <v>11</v>
      </c>
      <c r="L235" t="s">
        <v>12</v>
      </c>
      <c r="M235" t="s">
        <v>23</v>
      </c>
    </row>
    <row r="236" spans="1:13" x14ac:dyDescent="0.25">
      <c r="A236" t="s">
        <v>258</v>
      </c>
      <c r="B236" t="s">
        <v>20</v>
      </c>
      <c r="C236" t="s">
        <v>17</v>
      </c>
      <c r="D236">
        <v>800</v>
      </c>
      <c r="E236">
        <v>15</v>
      </c>
      <c r="F236" s="1">
        <v>42624</v>
      </c>
      <c r="G236" s="1">
        <v>42638</v>
      </c>
      <c r="H236" s="2">
        <v>42638.90902777778</v>
      </c>
      <c r="J236">
        <v>33</v>
      </c>
      <c r="K236" t="s">
        <v>11</v>
      </c>
      <c r="L236" t="s">
        <v>12</v>
      </c>
      <c r="M236" t="s">
        <v>23</v>
      </c>
    </row>
    <row r="237" spans="1:13" x14ac:dyDescent="0.25">
      <c r="A237" t="s">
        <v>259</v>
      </c>
      <c r="B237" t="s">
        <v>20</v>
      </c>
      <c r="C237" t="s">
        <v>17</v>
      </c>
      <c r="D237">
        <v>800</v>
      </c>
      <c r="E237">
        <v>15</v>
      </c>
      <c r="F237" s="1">
        <v>42624</v>
      </c>
      <c r="G237" s="1">
        <v>42638</v>
      </c>
      <c r="H237" s="2">
        <v>42638.375</v>
      </c>
      <c r="J237">
        <v>29</v>
      </c>
      <c r="K237" t="s">
        <v>525</v>
      </c>
      <c r="L237" t="s">
        <v>12</v>
      </c>
      <c r="M237" t="s">
        <v>23</v>
      </c>
    </row>
    <row r="238" spans="1:13" x14ac:dyDescent="0.25">
      <c r="A238" t="s">
        <v>260</v>
      </c>
      <c r="B238" t="s">
        <v>20</v>
      </c>
      <c r="C238" t="s">
        <v>17</v>
      </c>
      <c r="D238">
        <v>1000</v>
      </c>
      <c r="E238">
        <v>30</v>
      </c>
      <c r="F238" s="1">
        <v>42624</v>
      </c>
      <c r="G238" s="1">
        <v>42653</v>
      </c>
      <c r="H238" s="2">
        <v>42653.666666666664</v>
      </c>
      <c r="J238">
        <v>27</v>
      </c>
      <c r="K238" t="s">
        <v>13</v>
      </c>
      <c r="L238" t="s">
        <v>12</v>
      </c>
      <c r="M238" t="s">
        <v>23</v>
      </c>
    </row>
    <row r="239" spans="1:13" x14ac:dyDescent="0.25">
      <c r="A239" t="s">
        <v>261</v>
      </c>
      <c r="B239" t="s">
        <v>20</v>
      </c>
      <c r="C239" t="s">
        <v>17</v>
      </c>
      <c r="D239">
        <v>700</v>
      </c>
      <c r="E239">
        <v>15</v>
      </c>
      <c r="F239" s="1">
        <v>42624</v>
      </c>
      <c r="G239" s="1">
        <v>42638</v>
      </c>
      <c r="H239" s="2">
        <v>42638.541666666664</v>
      </c>
      <c r="J239">
        <v>33</v>
      </c>
      <c r="K239" t="s">
        <v>13</v>
      </c>
      <c r="L239" t="s">
        <v>12</v>
      </c>
      <c r="M239" t="s">
        <v>23</v>
      </c>
    </row>
    <row r="240" spans="1:13" x14ac:dyDescent="0.25">
      <c r="A240" t="s">
        <v>262</v>
      </c>
      <c r="B240" t="s">
        <v>20</v>
      </c>
      <c r="C240" t="s">
        <v>17</v>
      </c>
      <c r="D240">
        <v>1000</v>
      </c>
      <c r="E240">
        <v>15</v>
      </c>
      <c r="F240" s="1">
        <v>42624</v>
      </c>
      <c r="G240" s="1">
        <v>42638</v>
      </c>
      <c r="H240" s="2">
        <v>42638.375</v>
      </c>
      <c r="J240">
        <v>24</v>
      </c>
      <c r="K240" t="s">
        <v>11</v>
      </c>
      <c r="L240" t="s">
        <v>12</v>
      </c>
      <c r="M240" t="s">
        <v>23</v>
      </c>
    </row>
    <row r="241" spans="1:13" x14ac:dyDescent="0.25">
      <c r="A241" t="s">
        <v>263</v>
      </c>
      <c r="B241" t="s">
        <v>20</v>
      </c>
      <c r="C241" t="s">
        <v>17</v>
      </c>
      <c r="D241">
        <v>1000</v>
      </c>
      <c r="E241">
        <v>30</v>
      </c>
      <c r="F241" s="1">
        <v>42624</v>
      </c>
      <c r="G241" s="1">
        <v>42653</v>
      </c>
      <c r="H241" s="2">
        <v>42653.481249999997</v>
      </c>
      <c r="J241">
        <v>21</v>
      </c>
      <c r="K241" t="s">
        <v>525</v>
      </c>
      <c r="L241" t="s">
        <v>12</v>
      </c>
      <c r="M241" t="s">
        <v>23</v>
      </c>
    </row>
    <row r="242" spans="1:13" x14ac:dyDescent="0.25">
      <c r="A242" t="s">
        <v>264</v>
      </c>
      <c r="B242" t="s">
        <v>20</v>
      </c>
      <c r="C242" t="s">
        <v>17</v>
      </c>
      <c r="D242">
        <v>1000</v>
      </c>
      <c r="E242">
        <v>15</v>
      </c>
      <c r="F242" s="1">
        <v>42624</v>
      </c>
      <c r="G242" s="1">
        <v>42638</v>
      </c>
      <c r="H242" s="2">
        <v>42638.375</v>
      </c>
      <c r="J242">
        <v>32</v>
      </c>
      <c r="K242" t="s">
        <v>11</v>
      </c>
      <c r="L242" t="s">
        <v>14</v>
      </c>
      <c r="M242" t="s">
        <v>23</v>
      </c>
    </row>
    <row r="243" spans="1:13" x14ac:dyDescent="0.25">
      <c r="A243" t="s">
        <v>265</v>
      </c>
      <c r="B243" t="s">
        <v>20</v>
      </c>
      <c r="C243" t="s">
        <v>17</v>
      </c>
      <c r="D243">
        <v>800</v>
      </c>
      <c r="E243">
        <v>15</v>
      </c>
      <c r="F243" s="1">
        <v>42624</v>
      </c>
      <c r="G243" s="1">
        <v>42638</v>
      </c>
      <c r="H243" s="2">
        <v>42638.60833333333</v>
      </c>
      <c r="J243">
        <v>30</v>
      </c>
      <c r="K243" t="s">
        <v>11</v>
      </c>
      <c r="L243" t="s">
        <v>12</v>
      </c>
      <c r="M243" t="s">
        <v>23</v>
      </c>
    </row>
    <row r="244" spans="1:13" x14ac:dyDescent="0.25">
      <c r="A244" t="s">
        <v>266</v>
      </c>
      <c r="B244" t="s">
        <v>20</v>
      </c>
      <c r="C244" t="s">
        <v>17</v>
      </c>
      <c r="D244">
        <v>1000</v>
      </c>
      <c r="E244">
        <v>7</v>
      </c>
      <c r="F244" s="1">
        <v>42624</v>
      </c>
      <c r="G244" s="1">
        <v>42637</v>
      </c>
      <c r="H244" s="2">
        <v>42637.375</v>
      </c>
      <c r="J244">
        <v>31</v>
      </c>
      <c r="K244" t="s">
        <v>525</v>
      </c>
      <c r="L244" t="s">
        <v>12</v>
      </c>
      <c r="M244" t="s">
        <v>23</v>
      </c>
    </row>
    <row r="245" spans="1:13" x14ac:dyDescent="0.25">
      <c r="A245" t="s">
        <v>267</v>
      </c>
      <c r="B245" t="s">
        <v>20</v>
      </c>
      <c r="C245" t="s">
        <v>17</v>
      </c>
      <c r="D245">
        <v>1000</v>
      </c>
      <c r="E245">
        <v>15</v>
      </c>
      <c r="F245" s="1">
        <v>42624</v>
      </c>
      <c r="G245" s="1">
        <v>42638</v>
      </c>
      <c r="H245" s="2">
        <v>42633.625</v>
      </c>
      <c r="J245">
        <v>30</v>
      </c>
      <c r="K245" t="s">
        <v>11</v>
      </c>
      <c r="L245" t="s">
        <v>12</v>
      </c>
      <c r="M245" t="s">
        <v>23</v>
      </c>
    </row>
    <row r="246" spans="1:13" x14ac:dyDescent="0.25">
      <c r="A246" t="s">
        <v>268</v>
      </c>
      <c r="B246" t="s">
        <v>20</v>
      </c>
      <c r="C246" t="s">
        <v>17</v>
      </c>
      <c r="D246">
        <v>1000</v>
      </c>
      <c r="E246">
        <v>15</v>
      </c>
      <c r="F246" s="1">
        <v>42624</v>
      </c>
      <c r="G246" s="1">
        <v>42638</v>
      </c>
      <c r="H246" s="2">
        <v>42634.936805555553</v>
      </c>
      <c r="J246">
        <v>24</v>
      </c>
      <c r="K246" t="s">
        <v>525</v>
      </c>
      <c r="L246" t="s">
        <v>14</v>
      </c>
      <c r="M246" t="s">
        <v>23</v>
      </c>
    </row>
    <row r="247" spans="1:13" x14ac:dyDescent="0.25">
      <c r="A247" t="s">
        <v>269</v>
      </c>
      <c r="B247" t="s">
        <v>20</v>
      </c>
      <c r="C247" t="s">
        <v>17</v>
      </c>
      <c r="D247">
        <v>800</v>
      </c>
      <c r="E247">
        <v>7</v>
      </c>
      <c r="F247" s="1">
        <v>42624</v>
      </c>
      <c r="G247" s="1">
        <v>42630</v>
      </c>
      <c r="H247" s="2">
        <v>42625.928472222222</v>
      </c>
      <c r="J247">
        <v>35</v>
      </c>
      <c r="K247" t="s">
        <v>13</v>
      </c>
      <c r="L247" t="s">
        <v>12</v>
      </c>
      <c r="M247" t="s">
        <v>23</v>
      </c>
    </row>
    <row r="248" spans="1:13" x14ac:dyDescent="0.25">
      <c r="A248" t="s">
        <v>270</v>
      </c>
      <c r="B248" t="s">
        <v>20</v>
      </c>
      <c r="C248" t="s">
        <v>17</v>
      </c>
      <c r="D248">
        <v>1000</v>
      </c>
      <c r="E248">
        <v>30</v>
      </c>
      <c r="F248" s="1">
        <v>42624</v>
      </c>
      <c r="G248" s="1">
        <v>42653</v>
      </c>
      <c r="H248" s="2">
        <v>42651.593055555553</v>
      </c>
      <c r="J248">
        <v>22</v>
      </c>
      <c r="K248" t="s">
        <v>13</v>
      </c>
      <c r="L248" t="s">
        <v>12</v>
      </c>
      <c r="M248" t="s">
        <v>23</v>
      </c>
    </row>
    <row r="249" spans="1:13" x14ac:dyDescent="0.25">
      <c r="A249" t="s">
        <v>271</v>
      </c>
      <c r="B249" t="s">
        <v>20</v>
      </c>
      <c r="C249" t="s">
        <v>17</v>
      </c>
      <c r="D249">
        <v>1000</v>
      </c>
      <c r="E249">
        <v>30</v>
      </c>
      <c r="F249" s="1">
        <v>42624</v>
      </c>
      <c r="G249" s="1">
        <v>42653</v>
      </c>
      <c r="H249" s="2">
        <v>42652.370138888888</v>
      </c>
      <c r="J249">
        <v>32</v>
      </c>
      <c r="K249" t="s">
        <v>11</v>
      </c>
      <c r="L249" t="s">
        <v>12</v>
      </c>
      <c r="M249" t="s">
        <v>23</v>
      </c>
    </row>
    <row r="250" spans="1:13" x14ac:dyDescent="0.25">
      <c r="A250" t="s">
        <v>272</v>
      </c>
      <c r="B250" t="s">
        <v>20</v>
      </c>
      <c r="C250" t="s">
        <v>17</v>
      </c>
      <c r="D250">
        <v>1000</v>
      </c>
      <c r="E250">
        <v>30</v>
      </c>
      <c r="F250" s="1">
        <v>42624</v>
      </c>
      <c r="G250" s="1">
        <v>42653</v>
      </c>
      <c r="H250" s="2">
        <v>42653.375</v>
      </c>
      <c r="J250">
        <v>32</v>
      </c>
      <c r="K250" t="s">
        <v>525</v>
      </c>
      <c r="L250" t="s">
        <v>12</v>
      </c>
      <c r="M250" t="s">
        <v>23</v>
      </c>
    </row>
    <row r="251" spans="1:13" x14ac:dyDescent="0.25">
      <c r="A251" t="s">
        <v>273</v>
      </c>
      <c r="B251" t="s">
        <v>20</v>
      </c>
      <c r="C251" t="s">
        <v>17</v>
      </c>
      <c r="D251">
        <v>800</v>
      </c>
      <c r="E251">
        <v>15</v>
      </c>
      <c r="F251" s="1">
        <v>42624</v>
      </c>
      <c r="G251" s="1">
        <v>42638</v>
      </c>
      <c r="H251" s="2">
        <v>42638.806250000001</v>
      </c>
      <c r="J251">
        <v>50</v>
      </c>
      <c r="K251" t="s">
        <v>13</v>
      </c>
      <c r="L251" t="s">
        <v>12</v>
      </c>
      <c r="M251" t="s">
        <v>23</v>
      </c>
    </row>
    <row r="252" spans="1:13" x14ac:dyDescent="0.25">
      <c r="A252" t="s">
        <v>274</v>
      </c>
      <c r="B252" t="s">
        <v>20</v>
      </c>
      <c r="C252" t="s">
        <v>17</v>
      </c>
      <c r="D252">
        <v>800</v>
      </c>
      <c r="E252">
        <v>15</v>
      </c>
      <c r="F252" s="1">
        <v>42624</v>
      </c>
      <c r="G252" s="1">
        <v>42638</v>
      </c>
      <c r="H252" s="2">
        <v>42638.541666666664</v>
      </c>
      <c r="J252">
        <v>27</v>
      </c>
      <c r="K252" t="s">
        <v>11</v>
      </c>
      <c r="L252" t="s">
        <v>14</v>
      </c>
      <c r="M252" t="s">
        <v>23</v>
      </c>
    </row>
    <row r="253" spans="1:13" x14ac:dyDescent="0.25">
      <c r="A253" t="s">
        <v>275</v>
      </c>
      <c r="B253" t="s">
        <v>20</v>
      </c>
      <c r="C253" t="s">
        <v>17</v>
      </c>
      <c r="D253">
        <v>1000</v>
      </c>
      <c r="E253">
        <v>30</v>
      </c>
      <c r="F253" s="1">
        <v>42624</v>
      </c>
      <c r="G253" s="1">
        <v>42653</v>
      </c>
      <c r="H253" s="2">
        <v>42653.375</v>
      </c>
      <c r="J253">
        <v>35</v>
      </c>
      <c r="K253" t="s">
        <v>525</v>
      </c>
      <c r="L253" t="s">
        <v>14</v>
      </c>
      <c r="M253" t="s">
        <v>23</v>
      </c>
    </row>
    <row r="254" spans="1:13" x14ac:dyDescent="0.25">
      <c r="A254" t="s">
        <v>276</v>
      </c>
      <c r="B254" t="s">
        <v>20</v>
      </c>
      <c r="C254" t="s">
        <v>17</v>
      </c>
      <c r="D254">
        <v>800</v>
      </c>
      <c r="E254">
        <v>15</v>
      </c>
      <c r="F254" s="1">
        <v>42624</v>
      </c>
      <c r="G254" s="1">
        <v>42638</v>
      </c>
      <c r="H254" s="2">
        <v>42626.19027777778</v>
      </c>
      <c r="J254">
        <v>35</v>
      </c>
      <c r="K254" t="s">
        <v>525</v>
      </c>
      <c r="L254" t="s">
        <v>14</v>
      </c>
      <c r="M254" t="s">
        <v>23</v>
      </c>
    </row>
    <row r="255" spans="1:13" x14ac:dyDescent="0.25">
      <c r="A255" t="s">
        <v>277</v>
      </c>
      <c r="B255" t="s">
        <v>20</v>
      </c>
      <c r="C255" t="s">
        <v>17</v>
      </c>
      <c r="D255">
        <v>1000</v>
      </c>
      <c r="E255">
        <v>30</v>
      </c>
      <c r="F255" s="1">
        <v>42624</v>
      </c>
      <c r="G255" s="1">
        <v>42653</v>
      </c>
      <c r="H255" s="2">
        <v>42653.375</v>
      </c>
      <c r="J255">
        <v>34</v>
      </c>
      <c r="K255" t="s">
        <v>13</v>
      </c>
      <c r="L255" t="s">
        <v>12</v>
      </c>
      <c r="M255" t="s">
        <v>23</v>
      </c>
    </row>
    <row r="256" spans="1:13" x14ac:dyDescent="0.25">
      <c r="A256" t="s">
        <v>278</v>
      </c>
      <c r="B256" t="s">
        <v>20</v>
      </c>
      <c r="C256" t="s">
        <v>17</v>
      </c>
      <c r="D256">
        <v>1000</v>
      </c>
      <c r="E256">
        <v>30</v>
      </c>
      <c r="F256" s="1">
        <v>42624</v>
      </c>
      <c r="G256" s="1">
        <v>42653</v>
      </c>
      <c r="H256" s="2">
        <v>42653.666666666664</v>
      </c>
      <c r="J256">
        <v>21</v>
      </c>
      <c r="K256" t="s">
        <v>13</v>
      </c>
      <c r="L256" t="s">
        <v>12</v>
      </c>
      <c r="M256" t="s">
        <v>23</v>
      </c>
    </row>
    <row r="257" spans="1:13" x14ac:dyDescent="0.25">
      <c r="A257" t="s">
        <v>279</v>
      </c>
      <c r="B257" t="s">
        <v>20</v>
      </c>
      <c r="C257" t="s">
        <v>17</v>
      </c>
      <c r="D257">
        <v>1000</v>
      </c>
      <c r="E257">
        <v>15</v>
      </c>
      <c r="F257" s="1">
        <v>42624</v>
      </c>
      <c r="G257" s="1">
        <v>42638</v>
      </c>
      <c r="H257" s="2">
        <v>42638.666666666664</v>
      </c>
      <c r="J257">
        <v>25</v>
      </c>
      <c r="K257" t="s">
        <v>11</v>
      </c>
      <c r="L257" t="s">
        <v>12</v>
      </c>
      <c r="M257" t="s">
        <v>23</v>
      </c>
    </row>
    <row r="258" spans="1:13" x14ac:dyDescent="0.25">
      <c r="A258" t="s">
        <v>280</v>
      </c>
      <c r="B258" t="s">
        <v>20</v>
      </c>
      <c r="C258" t="s">
        <v>17</v>
      </c>
      <c r="D258">
        <v>1000</v>
      </c>
      <c r="E258">
        <v>30</v>
      </c>
      <c r="F258" s="1">
        <v>42624</v>
      </c>
      <c r="G258" s="1">
        <v>42653</v>
      </c>
      <c r="H258" s="2">
        <v>42653.375</v>
      </c>
      <c r="J258">
        <v>27</v>
      </c>
      <c r="K258" t="s">
        <v>13</v>
      </c>
      <c r="L258" t="s">
        <v>12</v>
      </c>
      <c r="M258" t="s">
        <v>23</v>
      </c>
    </row>
    <row r="259" spans="1:13" x14ac:dyDescent="0.25">
      <c r="A259" t="s">
        <v>281</v>
      </c>
      <c r="B259" t="s">
        <v>20</v>
      </c>
      <c r="C259" t="s">
        <v>17</v>
      </c>
      <c r="D259">
        <v>1000</v>
      </c>
      <c r="E259">
        <v>30</v>
      </c>
      <c r="F259" s="1">
        <v>42624</v>
      </c>
      <c r="G259" s="1">
        <v>42653</v>
      </c>
      <c r="H259" s="2">
        <v>42650.106249999997</v>
      </c>
      <c r="J259">
        <v>26</v>
      </c>
      <c r="K259" t="s">
        <v>525</v>
      </c>
      <c r="L259" t="s">
        <v>12</v>
      </c>
      <c r="M259" t="s">
        <v>23</v>
      </c>
    </row>
    <row r="260" spans="1:13" x14ac:dyDescent="0.25">
      <c r="A260" t="s">
        <v>282</v>
      </c>
      <c r="B260" t="s">
        <v>20</v>
      </c>
      <c r="C260" t="s">
        <v>17</v>
      </c>
      <c r="D260">
        <v>800</v>
      </c>
      <c r="E260">
        <v>15</v>
      </c>
      <c r="F260" s="1">
        <v>42624</v>
      </c>
      <c r="G260" s="1">
        <v>42638</v>
      </c>
      <c r="H260" s="2">
        <v>42637.486111111109</v>
      </c>
      <c r="J260">
        <v>44</v>
      </c>
      <c r="K260" t="s">
        <v>13</v>
      </c>
      <c r="L260" t="s">
        <v>14</v>
      </c>
      <c r="M260" t="s">
        <v>23</v>
      </c>
    </row>
    <row r="261" spans="1:13" x14ac:dyDescent="0.25">
      <c r="A261" t="s">
        <v>283</v>
      </c>
      <c r="B261" t="s">
        <v>20</v>
      </c>
      <c r="C261" t="s">
        <v>17</v>
      </c>
      <c r="D261">
        <v>800</v>
      </c>
      <c r="E261">
        <v>15</v>
      </c>
      <c r="F261" s="1">
        <v>42624</v>
      </c>
      <c r="G261" s="1">
        <v>42638</v>
      </c>
      <c r="H261" s="2">
        <v>42635.276388888888</v>
      </c>
      <c r="J261">
        <v>39</v>
      </c>
      <c r="K261" t="s">
        <v>15</v>
      </c>
      <c r="L261" t="s">
        <v>12</v>
      </c>
      <c r="M261" t="s">
        <v>23</v>
      </c>
    </row>
    <row r="262" spans="1:13" x14ac:dyDescent="0.25">
      <c r="A262" t="s">
        <v>284</v>
      </c>
      <c r="B262" t="s">
        <v>20</v>
      </c>
      <c r="C262" t="s">
        <v>17</v>
      </c>
      <c r="D262">
        <v>1000</v>
      </c>
      <c r="E262">
        <v>30</v>
      </c>
      <c r="F262" s="1">
        <v>42624</v>
      </c>
      <c r="G262" s="1">
        <v>42653</v>
      </c>
      <c r="H262" s="2">
        <v>42643.883333333331</v>
      </c>
      <c r="J262">
        <v>34</v>
      </c>
      <c r="K262" t="s">
        <v>525</v>
      </c>
      <c r="L262" t="s">
        <v>12</v>
      </c>
      <c r="M262" t="s">
        <v>23</v>
      </c>
    </row>
    <row r="263" spans="1:13" x14ac:dyDescent="0.25">
      <c r="A263" t="s">
        <v>285</v>
      </c>
      <c r="B263" t="s">
        <v>20</v>
      </c>
      <c r="C263" t="s">
        <v>17</v>
      </c>
      <c r="D263">
        <v>1000</v>
      </c>
      <c r="E263">
        <v>15</v>
      </c>
      <c r="F263" s="1">
        <v>42624</v>
      </c>
      <c r="G263" s="1">
        <v>42638</v>
      </c>
      <c r="H263" s="2">
        <v>42637.570833333331</v>
      </c>
      <c r="J263">
        <v>37</v>
      </c>
      <c r="K263" t="s">
        <v>11</v>
      </c>
      <c r="L263" t="s">
        <v>12</v>
      </c>
      <c r="M263" t="s">
        <v>23</v>
      </c>
    </row>
    <row r="264" spans="1:13" x14ac:dyDescent="0.25">
      <c r="A264" t="s">
        <v>286</v>
      </c>
      <c r="B264" t="s">
        <v>20</v>
      </c>
      <c r="C264" t="s">
        <v>17</v>
      </c>
      <c r="D264">
        <v>1000</v>
      </c>
      <c r="E264">
        <v>30</v>
      </c>
      <c r="F264" s="1">
        <v>42624</v>
      </c>
      <c r="G264" s="1">
        <v>42653</v>
      </c>
      <c r="H264" s="2">
        <v>42651.309027777781</v>
      </c>
      <c r="J264">
        <v>34</v>
      </c>
      <c r="K264" t="s">
        <v>13</v>
      </c>
      <c r="L264" t="s">
        <v>12</v>
      </c>
      <c r="M264" t="s">
        <v>23</v>
      </c>
    </row>
    <row r="265" spans="1:13" x14ac:dyDescent="0.25">
      <c r="A265" t="s">
        <v>287</v>
      </c>
      <c r="B265" t="s">
        <v>20</v>
      </c>
      <c r="C265" t="s">
        <v>17</v>
      </c>
      <c r="D265">
        <v>1000</v>
      </c>
      <c r="E265">
        <v>30</v>
      </c>
      <c r="F265" s="1">
        <v>42624</v>
      </c>
      <c r="G265" s="1">
        <v>42653</v>
      </c>
      <c r="H265" s="2">
        <v>42625.486111111109</v>
      </c>
      <c r="J265">
        <v>45</v>
      </c>
      <c r="K265" t="s">
        <v>11</v>
      </c>
      <c r="L265" t="s">
        <v>12</v>
      </c>
      <c r="M265" t="s">
        <v>23</v>
      </c>
    </row>
    <row r="266" spans="1:13" x14ac:dyDescent="0.25">
      <c r="A266" t="s">
        <v>288</v>
      </c>
      <c r="B266" t="s">
        <v>20</v>
      </c>
      <c r="C266" t="s">
        <v>17</v>
      </c>
      <c r="D266">
        <v>800</v>
      </c>
      <c r="E266">
        <v>15</v>
      </c>
      <c r="F266" s="1">
        <v>42624</v>
      </c>
      <c r="G266" s="1">
        <v>42638</v>
      </c>
      <c r="H266" s="2">
        <v>42638.609722222223</v>
      </c>
      <c r="J266">
        <v>24</v>
      </c>
      <c r="K266" t="s">
        <v>13</v>
      </c>
      <c r="L266" t="s">
        <v>12</v>
      </c>
      <c r="M266" t="s">
        <v>23</v>
      </c>
    </row>
    <row r="267" spans="1:13" x14ac:dyDescent="0.25">
      <c r="A267" t="s">
        <v>289</v>
      </c>
      <c r="B267" t="s">
        <v>20</v>
      </c>
      <c r="C267" t="s">
        <v>17</v>
      </c>
      <c r="D267">
        <v>900</v>
      </c>
      <c r="E267">
        <v>15</v>
      </c>
      <c r="F267" s="1">
        <v>42624</v>
      </c>
      <c r="G267" s="1">
        <v>42638</v>
      </c>
      <c r="H267" s="2">
        <v>42638.958333333336</v>
      </c>
      <c r="J267">
        <v>28</v>
      </c>
      <c r="K267" t="s">
        <v>11</v>
      </c>
      <c r="L267" t="s">
        <v>12</v>
      </c>
      <c r="M267" t="s">
        <v>23</v>
      </c>
    </row>
    <row r="268" spans="1:13" x14ac:dyDescent="0.25">
      <c r="A268" t="s">
        <v>290</v>
      </c>
      <c r="B268" t="s">
        <v>20</v>
      </c>
      <c r="C268" t="s">
        <v>17</v>
      </c>
      <c r="D268">
        <v>1000</v>
      </c>
      <c r="E268">
        <v>30</v>
      </c>
      <c r="F268" s="1">
        <v>42624</v>
      </c>
      <c r="G268" s="1">
        <v>42653</v>
      </c>
      <c r="H268" s="2">
        <v>42651.50277777778</v>
      </c>
      <c r="J268">
        <v>28</v>
      </c>
      <c r="K268" t="s">
        <v>525</v>
      </c>
      <c r="L268" t="s">
        <v>12</v>
      </c>
      <c r="M268" t="s">
        <v>23</v>
      </c>
    </row>
    <row r="269" spans="1:13" x14ac:dyDescent="0.25">
      <c r="A269" t="s">
        <v>291</v>
      </c>
      <c r="B269" t="s">
        <v>20</v>
      </c>
      <c r="C269" t="s">
        <v>17</v>
      </c>
      <c r="D269">
        <v>1000</v>
      </c>
      <c r="E269">
        <v>30</v>
      </c>
      <c r="F269" s="1">
        <v>42624</v>
      </c>
      <c r="G269" s="1">
        <v>42653</v>
      </c>
      <c r="H269" s="2">
        <v>42653.375</v>
      </c>
      <c r="J269">
        <v>37</v>
      </c>
      <c r="K269" t="s">
        <v>13</v>
      </c>
      <c r="L269" t="s">
        <v>12</v>
      </c>
      <c r="M269" t="s">
        <v>23</v>
      </c>
    </row>
    <row r="270" spans="1:13" x14ac:dyDescent="0.25">
      <c r="A270" t="s">
        <v>292</v>
      </c>
      <c r="B270" t="s">
        <v>20</v>
      </c>
      <c r="C270" t="s">
        <v>17</v>
      </c>
      <c r="D270">
        <v>300</v>
      </c>
      <c r="E270">
        <v>7</v>
      </c>
      <c r="F270" s="1">
        <v>42624</v>
      </c>
      <c r="G270" s="1">
        <v>42630</v>
      </c>
      <c r="H270" s="2">
        <v>42627.920138888891</v>
      </c>
      <c r="J270">
        <v>35</v>
      </c>
      <c r="K270" t="s">
        <v>11</v>
      </c>
      <c r="L270" t="s">
        <v>12</v>
      </c>
      <c r="M270" t="s">
        <v>23</v>
      </c>
    </row>
    <row r="271" spans="1:13" x14ac:dyDescent="0.25">
      <c r="A271" t="s">
        <v>293</v>
      </c>
      <c r="B271" t="s">
        <v>20</v>
      </c>
      <c r="C271" t="s">
        <v>17</v>
      </c>
      <c r="D271">
        <v>1000</v>
      </c>
      <c r="E271">
        <v>30</v>
      </c>
      <c r="F271" s="1">
        <v>42624</v>
      </c>
      <c r="G271" s="1">
        <v>42653</v>
      </c>
      <c r="H271" s="2">
        <v>42637.560416666667</v>
      </c>
      <c r="J271">
        <v>43</v>
      </c>
      <c r="K271" t="s">
        <v>525</v>
      </c>
      <c r="L271" t="s">
        <v>12</v>
      </c>
      <c r="M271" t="s">
        <v>23</v>
      </c>
    </row>
    <row r="272" spans="1:13" x14ac:dyDescent="0.25">
      <c r="A272" t="s">
        <v>294</v>
      </c>
      <c r="B272" t="s">
        <v>20</v>
      </c>
      <c r="C272" t="s">
        <v>17</v>
      </c>
      <c r="D272">
        <v>800</v>
      </c>
      <c r="E272">
        <v>15</v>
      </c>
      <c r="F272" s="1">
        <v>42624</v>
      </c>
      <c r="G272" s="1">
        <v>42638</v>
      </c>
      <c r="H272" s="2">
        <v>42635.887499999997</v>
      </c>
      <c r="J272">
        <v>29</v>
      </c>
      <c r="K272" t="s">
        <v>11</v>
      </c>
      <c r="L272" t="s">
        <v>12</v>
      </c>
      <c r="M272" t="s">
        <v>23</v>
      </c>
    </row>
    <row r="273" spans="1:13" x14ac:dyDescent="0.25">
      <c r="A273" t="s">
        <v>295</v>
      </c>
      <c r="B273" t="s">
        <v>20</v>
      </c>
      <c r="C273" t="s">
        <v>17</v>
      </c>
      <c r="D273">
        <v>800</v>
      </c>
      <c r="E273">
        <v>15</v>
      </c>
      <c r="F273" s="1">
        <v>42624</v>
      </c>
      <c r="G273" s="1">
        <v>42638</v>
      </c>
      <c r="H273" s="2">
        <v>42637.953472222223</v>
      </c>
      <c r="J273">
        <v>29</v>
      </c>
      <c r="K273" t="s">
        <v>13</v>
      </c>
      <c r="L273" t="s">
        <v>12</v>
      </c>
      <c r="M273" t="s">
        <v>23</v>
      </c>
    </row>
    <row r="274" spans="1:13" x14ac:dyDescent="0.25">
      <c r="A274" t="s">
        <v>296</v>
      </c>
      <c r="B274" t="s">
        <v>20</v>
      </c>
      <c r="C274" t="s">
        <v>17</v>
      </c>
      <c r="D274">
        <v>1000</v>
      </c>
      <c r="E274">
        <v>30</v>
      </c>
      <c r="F274" s="1">
        <v>42624</v>
      </c>
      <c r="G274" s="1">
        <v>42653</v>
      </c>
      <c r="H274" s="2">
        <v>42653.666666666664</v>
      </c>
      <c r="J274">
        <v>33</v>
      </c>
      <c r="K274" t="s">
        <v>525</v>
      </c>
      <c r="L274" t="s">
        <v>14</v>
      </c>
      <c r="M274" t="s">
        <v>23</v>
      </c>
    </row>
    <row r="275" spans="1:13" x14ac:dyDescent="0.25">
      <c r="A275" t="s">
        <v>297</v>
      </c>
      <c r="B275" t="s">
        <v>20</v>
      </c>
      <c r="C275" t="s">
        <v>17</v>
      </c>
      <c r="D275">
        <v>1000</v>
      </c>
      <c r="E275">
        <v>15</v>
      </c>
      <c r="F275" s="1">
        <v>42624</v>
      </c>
      <c r="G275" s="1">
        <v>42638</v>
      </c>
      <c r="H275" s="2">
        <v>42638.375</v>
      </c>
      <c r="J275">
        <v>34</v>
      </c>
      <c r="K275" t="s">
        <v>11</v>
      </c>
      <c r="L275" t="s">
        <v>12</v>
      </c>
      <c r="M275" t="s">
        <v>23</v>
      </c>
    </row>
    <row r="276" spans="1:13" x14ac:dyDescent="0.25">
      <c r="A276" t="s">
        <v>298</v>
      </c>
      <c r="B276" t="s">
        <v>20</v>
      </c>
      <c r="C276" t="s">
        <v>17</v>
      </c>
      <c r="D276">
        <v>1000</v>
      </c>
      <c r="E276">
        <v>15</v>
      </c>
      <c r="F276" s="1">
        <v>42624</v>
      </c>
      <c r="G276" s="1">
        <v>42638</v>
      </c>
      <c r="H276" s="2">
        <v>42638.375</v>
      </c>
      <c r="J276">
        <v>25</v>
      </c>
      <c r="K276" t="s">
        <v>11</v>
      </c>
      <c r="L276" t="s">
        <v>12</v>
      </c>
      <c r="M276" t="s">
        <v>23</v>
      </c>
    </row>
    <row r="277" spans="1:13" x14ac:dyDescent="0.25">
      <c r="A277" t="s">
        <v>299</v>
      </c>
      <c r="B277" t="s">
        <v>20</v>
      </c>
      <c r="C277" t="s">
        <v>17</v>
      </c>
      <c r="D277">
        <v>1000</v>
      </c>
      <c r="E277">
        <v>30</v>
      </c>
      <c r="F277" s="1">
        <v>42624</v>
      </c>
      <c r="G277" s="1">
        <v>42653</v>
      </c>
      <c r="H277" s="2">
        <v>42651.55</v>
      </c>
      <c r="J277">
        <v>30</v>
      </c>
      <c r="K277" t="s">
        <v>13</v>
      </c>
      <c r="L277" t="s">
        <v>12</v>
      </c>
      <c r="M277" t="s">
        <v>23</v>
      </c>
    </row>
    <row r="278" spans="1:13" x14ac:dyDescent="0.25">
      <c r="A278" t="s">
        <v>300</v>
      </c>
      <c r="B278" t="s">
        <v>20</v>
      </c>
      <c r="C278" t="s">
        <v>17</v>
      </c>
      <c r="D278">
        <v>1000</v>
      </c>
      <c r="E278">
        <v>30</v>
      </c>
      <c r="F278" s="1">
        <v>42624</v>
      </c>
      <c r="G278" s="1">
        <v>42653</v>
      </c>
      <c r="H278" s="2">
        <v>42652.575694444444</v>
      </c>
      <c r="J278">
        <v>31</v>
      </c>
      <c r="K278" t="s">
        <v>525</v>
      </c>
      <c r="L278" t="s">
        <v>12</v>
      </c>
      <c r="M278" t="s">
        <v>23</v>
      </c>
    </row>
    <row r="279" spans="1:13" x14ac:dyDescent="0.25">
      <c r="A279" t="s">
        <v>301</v>
      </c>
      <c r="B279" t="s">
        <v>20</v>
      </c>
      <c r="C279" t="s">
        <v>17</v>
      </c>
      <c r="D279">
        <v>1000</v>
      </c>
      <c r="E279">
        <v>30</v>
      </c>
      <c r="F279" s="1">
        <v>42624</v>
      </c>
      <c r="G279" s="1">
        <v>42653</v>
      </c>
      <c r="H279" s="2">
        <v>42653.375</v>
      </c>
      <c r="J279">
        <v>35</v>
      </c>
      <c r="K279" t="s">
        <v>11</v>
      </c>
      <c r="L279" t="s">
        <v>12</v>
      </c>
      <c r="M279" t="s">
        <v>23</v>
      </c>
    </row>
    <row r="280" spans="1:13" x14ac:dyDescent="0.25">
      <c r="A280" t="s">
        <v>302</v>
      </c>
      <c r="B280" t="s">
        <v>20</v>
      </c>
      <c r="C280" t="s">
        <v>17</v>
      </c>
      <c r="D280">
        <v>1000</v>
      </c>
      <c r="E280">
        <v>30</v>
      </c>
      <c r="F280" s="1">
        <v>42624</v>
      </c>
      <c r="G280" s="1">
        <v>42653</v>
      </c>
      <c r="H280" s="2">
        <v>42643.603472222225</v>
      </c>
      <c r="J280">
        <v>37</v>
      </c>
      <c r="K280" t="s">
        <v>11</v>
      </c>
      <c r="L280" t="s">
        <v>14</v>
      </c>
      <c r="M280" t="s">
        <v>23</v>
      </c>
    </row>
    <row r="281" spans="1:13" x14ac:dyDescent="0.25">
      <c r="A281" t="s">
        <v>303</v>
      </c>
      <c r="B281" t="s">
        <v>20</v>
      </c>
      <c r="C281" t="s">
        <v>17</v>
      </c>
      <c r="D281">
        <v>1000</v>
      </c>
      <c r="E281">
        <v>30</v>
      </c>
      <c r="F281" s="1">
        <v>42624</v>
      </c>
      <c r="G281" s="1">
        <v>42653</v>
      </c>
      <c r="H281" s="2">
        <v>42653.375</v>
      </c>
      <c r="J281">
        <v>44</v>
      </c>
      <c r="K281" t="s">
        <v>13</v>
      </c>
      <c r="L281" t="s">
        <v>14</v>
      </c>
      <c r="M281" t="s">
        <v>23</v>
      </c>
    </row>
    <row r="282" spans="1:13" x14ac:dyDescent="0.25">
      <c r="A282" t="s">
        <v>304</v>
      </c>
      <c r="B282" t="s">
        <v>20</v>
      </c>
      <c r="C282" t="s">
        <v>17</v>
      </c>
      <c r="D282">
        <v>1000</v>
      </c>
      <c r="E282">
        <v>30</v>
      </c>
      <c r="F282" s="1">
        <v>42624</v>
      </c>
      <c r="G282" s="1">
        <v>42653</v>
      </c>
      <c r="H282" s="2">
        <v>42634.679166666669</v>
      </c>
      <c r="J282">
        <v>28</v>
      </c>
      <c r="K282" t="s">
        <v>13</v>
      </c>
      <c r="L282" t="s">
        <v>12</v>
      </c>
      <c r="M282" t="s">
        <v>23</v>
      </c>
    </row>
    <row r="283" spans="1:13" x14ac:dyDescent="0.25">
      <c r="A283" t="s">
        <v>305</v>
      </c>
      <c r="B283" t="s">
        <v>20</v>
      </c>
      <c r="C283" t="s">
        <v>17</v>
      </c>
      <c r="D283">
        <v>1000</v>
      </c>
      <c r="E283">
        <v>7</v>
      </c>
      <c r="F283" s="1">
        <v>42624</v>
      </c>
      <c r="G283" s="1">
        <v>42630</v>
      </c>
      <c r="H283" s="2">
        <v>42626.620138888888</v>
      </c>
      <c r="J283">
        <v>25</v>
      </c>
      <c r="K283" t="s">
        <v>11</v>
      </c>
      <c r="L283" t="s">
        <v>12</v>
      </c>
      <c r="M283" t="s">
        <v>23</v>
      </c>
    </row>
    <row r="284" spans="1:13" x14ac:dyDescent="0.25">
      <c r="A284" t="s">
        <v>306</v>
      </c>
      <c r="B284" t="s">
        <v>20</v>
      </c>
      <c r="C284" t="s">
        <v>17</v>
      </c>
      <c r="D284">
        <v>1000</v>
      </c>
      <c r="E284">
        <v>15</v>
      </c>
      <c r="F284" s="1">
        <v>42624</v>
      </c>
      <c r="G284" s="1">
        <v>42638</v>
      </c>
      <c r="H284" s="2">
        <v>42638.375</v>
      </c>
      <c r="J284">
        <v>29</v>
      </c>
      <c r="K284" t="s">
        <v>11</v>
      </c>
      <c r="L284" t="s">
        <v>12</v>
      </c>
      <c r="M284" t="s">
        <v>23</v>
      </c>
    </row>
    <row r="285" spans="1:13" x14ac:dyDescent="0.25">
      <c r="A285" t="s">
        <v>307</v>
      </c>
      <c r="B285" t="s">
        <v>20</v>
      </c>
      <c r="C285" t="s">
        <v>17</v>
      </c>
      <c r="D285">
        <v>800</v>
      </c>
      <c r="E285">
        <v>15</v>
      </c>
      <c r="F285" s="1">
        <v>42624</v>
      </c>
      <c r="G285" s="1">
        <v>42638</v>
      </c>
      <c r="H285" s="2">
        <v>42638.541666666664</v>
      </c>
      <c r="J285">
        <v>33</v>
      </c>
      <c r="K285" t="s">
        <v>11</v>
      </c>
      <c r="L285" t="s">
        <v>12</v>
      </c>
      <c r="M285" t="s">
        <v>23</v>
      </c>
    </row>
    <row r="286" spans="1:13" x14ac:dyDescent="0.25">
      <c r="A286" t="s">
        <v>308</v>
      </c>
      <c r="B286" t="s">
        <v>20</v>
      </c>
      <c r="C286" t="s">
        <v>17</v>
      </c>
      <c r="D286">
        <v>1000</v>
      </c>
      <c r="E286">
        <v>30</v>
      </c>
      <c r="F286" s="1">
        <v>42624</v>
      </c>
      <c r="G286" s="1">
        <v>42653</v>
      </c>
      <c r="H286" s="2">
        <v>42653.541666666664</v>
      </c>
      <c r="J286">
        <v>37</v>
      </c>
      <c r="K286" t="s">
        <v>13</v>
      </c>
      <c r="L286" t="s">
        <v>14</v>
      </c>
      <c r="M286" t="s">
        <v>23</v>
      </c>
    </row>
    <row r="287" spans="1:13" x14ac:dyDescent="0.25">
      <c r="A287" t="s">
        <v>309</v>
      </c>
      <c r="B287" t="s">
        <v>20</v>
      </c>
      <c r="C287" t="s">
        <v>17</v>
      </c>
      <c r="D287">
        <v>1000</v>
      </c>
      <c r="E287">
        <v>30</v>
      </c>
      <c r="F287" s="1">
        <v>42624</v>
      </c>
      <c r="G287" s="1">
        <v>42683</v>
      </c>
      <c r="H287" s="2">
        <v>42683.375</v>
      </c>
      <c r="J287">
        <v>33</v>
      </c>
      <c r="K287" t="s">
        <v>11</v>
      </c>
      <c r="L287" t="s">
        <v>12</v>
      </c>
      <c r="M287" t="s">
        <v>23</v>
      </c>
    </row>
    <row r="288" spans="1:13" x14ac:dyDescent="0.25">
      <c r="A288" t="s">
        <v>310</v>
      </c>
      <c r="B288" t="s">
        <v>20</v>
      </c>
      <c r="C288" t="s">
        <v>17</v>
      </c>
      <c r="D288">
        <v>1000</v>
      </c>
      <c r="E288">
        <v>30</v>
      </c>
      <c r="F288" s="1">
        <v>42624</v>
      </c>
      <c r="G288" s="1">
        <v>42653</v>
      </c>
      <c r="H288" s="2">
        <v>42653.375</v>
      </c>
      <c r="J288">
        <v>24</v>
      </c>
      <c r="K288" t="s">
        <v>13</v>
      </c>
      <c r="L288" t="s">
        <v>14</v>
      </c>
      <c r="M288" t="s">
        <v>23</v>
      </c>
    </row>
    <row r="289" spans="1:13" x14ac:dyDescent="0.25">
      <c r="A289" t="s">
        <v>311</v>
      </c>
      <c r="B289" t="s">
        <v>20</v>
      </c>
      <c r="C289" t="s">
        <v>17</v>
      </c>
      <c r="D289">
        <v>1000</v>
      </c>
      <c r="E289">
        <v>30</v>
      </c>
      <c r="F289" s="1">
        <v>42624</v>
      </c>
      <c r="G289" s="1">
        <v>42653</v>
      </c>
      <c r="H289" s="2">
        <v>42630.542361111111</v>
      </c>
      <c r="J289">
        <v>27</v>
      </c>
      <c r="K289" t="s">
        <v>11</v>
      </c>
      <c r="L289" t="s">
        <v>14</v>
      </c>
      <c r="M289" t="s">
        <v>23</v>
      </c>
    </row>
    <row r="290" spans="1:13" x14ac:dyDescent="0.25">
      <c r="A290" t="s">
        <v>312</v>
      </c>
      <c r="B290" t="s">
        <v>20</v>
      </c>
      <c r="C290" t="s">
        <v>17</v>
      </c>
      <c r="D290">
        <v>800</v>
      </c>
      <c r="E290">
        <v>15</v>
      </c>
      <c r="F290" s="1">
        <v>42624</v>
      </c>
      <c r="G290" s="1">
        <v>42638</v>
      </c>
      <c r="H290" s="2">
        <v>42634.399305555555</v>
      </c>
      <c r="J290">
        <v>43</v>
      </c>
      <c r="K290" t="s">
        <v>525</v>
      </c>
      <c r="L290" t="s">
        <v>12</v>
      </c>
      <c r="M290" t="s">
        <v>23</v>
      </c>
    </row>
    <row r="291" spans="1:13" x14ac:dyDescent="0.25">
      <c r="A291" t="s">
        <v>313</v>
      </c>
      <c r="B291" t="s">
        <v>20</v>
      </c>
      <c r="C291" t="s">
        <v>17</v>
      </c>
      <c r="D291">
        <v>800</v>
      </c>
      <c r="E291">
        <v>15</v>
      </c>
      <c r="F291" s="1">
        <v>42624</v>
      </c>
      <c r="G291" s="1">
        <v>42638</v>
      </c>
      <c r="H291" s="2">
        <v>42637.856249999997</v>
      </c>
      <c r="J291">
        <v>46</v>
      </c>
      <c r="K291" t="s">
        <v>13</v>
      </c>
      <c r="L291" t="s">
        <v>14</v>
      </c>
      <c r="M291" t="s">
        <v>23</v>
      </c>
    </row>
    <row r="292" spans="1:13" x14ac:dyDescent="0.25">
      <c r="A292" t="s">
        <v>314</v>
      </c>
      <c r="B292" t="s">
        <v>20</v>
      </c>
      <c r="C292" t="s">
        <v>17</v>
      </c>
      <c r="D292">
        <v>800</v>
      </c>
      <c r="E292">
        <v>15</v>
      </c>
      <c r="F292" s="1">
        <v>42624</v>
      </c>
      <c r="G292" s="1">
        <v>42638</v>
      </c>
      <c r="H292" s="2">
        <v>42638.375</v>
      </c>
      <c r="J292">
        <v>34</v>
      </c>
      <c r="K292" t="s">
        <v>11</v>
      </c>
      <c r="L292" t="s">
        <v>14</v>
      </c>
      <c r="M292" t="s">
        <v>23</v>
      </c>
    </row>
    <row r="293" spans="1:13" x14ac:dyDescent="0.25">
      <c r="A293" t="s">
        <v>315</v>
      </c>
      <c r="B293" t="s">
        <v>20</v>
      </c>
      <c r="C293" t="s">
        <v>17</v>
      </c>
      <c r="D293">
        <v>1000</v>
      </c>
      <c r="E293">
        <v>7</v>
      </c>
      <c r="F293" s="1">
        <v>42624</v>
      </c>
      <c r="G293" s="1">
        <v>42630</v>
      </c>
      <c r="H293" s="2">
        <v>42630.375</v>
      </c>
      <c r="J293">
        <v>32</v>
      </c>
      <c r="K293" t="s">
        <v>525</v>
      </c>
      <c r="L293" t="s">
        <v>14</v>
      </c>
      <c r="M293" t="s">
        <v>23</v>
      </c>
    </row>
    <row r="294" spans="1:13" x14ac:dyDescent="0.25">
      <c r="A294" t="s">
        <v>316</v>
      </c>
      <c r="B294" t="s">
        <v>20</v>
      </c>
      <c r="C294" t="s">
        <v>17</v>
      </c>
      <c r="D294">
        <v>800</v>
      </c>
      <c r="E294">
        <v>15</v>
      </c>
      <c r="F294" s="1">
        <v>42624</v>
      </c>
      <c r="G294" s="1">
        <v>42638</v>
      </c>
      <c r="H294" s="2">
        <v>42637.008333333331</v>
      </c>
      <c r="J294">
        <v>38</v>
      </c>
      <c r="K294" t="s">
        <v>13</v>
      </c>
      <c r="L294" t="s">
        <v>12</v>
      </c>
      <c r="M294" t="s">
        <v>23</v>
      </c>
    </row>
    <row r="295" spans="1:13" x14ac:dyDescent="0.25">
      <c r="A295" t="s">
        <v>317</v>
      </c>
      <c r="B295" t="s">
        <v>20</v>
      </c>
      <c r="C295" t="s">
        <v>17</v>
      </c>
      <c r="D295">
        <v>800</v>
      </c>
      <c r="E295">
        <v>15</v>
      </c>
      <c r="F295" s="1">
        <v>42624</v>
      </c>
      <c r="G295" s="1">
        <v>42638</v>
      </c>
      <c r="H295" s="2">
        <v>42634.529861111114</v>
      </c>
      <c r="J295">
        <v>27</v>
      </c>
      <c r="K295" t="s">
        <v>13</v>
      </c>
      <c r="L295" t="s">
        <v>12</v>
      </c>
      <c r="M295" t="s">
        <v>23</v>
      </c>
    </row>
    <row r="296" spans="1:13" x14ac:dyDescent="0.25">
      <c r="A296" t="s">
        <v>318</v>
      </c>
      <c r="B296" t="s">
        <v>20</v>
      </c>
      <c r="C296" t="s">
        <v>17</v>
      </c>
      <c r="D296">
        <v>1000</v>
      </c>
      <c r="E296">
        <v>30</v>
      </c>
      <c r="F296" s="1">
        <v>42624</v>
      </c>
      <c r="G296" s="1">
        <v>42653</v>
      </c>
      <c r="H296" s="2">
        <v>42653.541666666664</v>
      </c>
      <c r="J296">
        <v>33</v>
      </c>
      <c r="K296" t="s">
        <v>13</v>
      </c>
      <c r="L296" t="s">
        <v>12</v>
      </c>
      <c r="M296" t="s">
        <v>22</v>
      </c>
    </row>
    <row r="297" spans="1:13" x14ac:dyDescent="0.25">
      <c r="A297" t="s">
        <v>319</v>
      </c>
      <c r="B297" t="s">
        <v>20</v>
      </c>
      <c r="C297" t="s">
        <v>17</v>
      </c>
      <c r="D297">
        <v>1000</v>
      </c>
      <c r="E297">
        <v>30</v>
      </c>
      <c r="F297" s="1">
        <v>42624</v>
      </c>
      <c r="G297" s="1">
        <v>42653</v>
      </c>
      <c r="H297" s="2">
        <v>42651.867361111108</v>
      </c>
      <c r="J297">
        <v>36</v>
      </c>
      <c r="K297" t="s">
        <v>11</v>
      </c>
      <c r="L297" t="s">
        <v>12</v>
      </c>
      <c r="M297" t="s">
        <v>23</v>
      </c>
    </row>
    <row r="298" spans="1:13" x14ac:dyDescent="0.25">
      <c r="A298" t="s">
        <v>320</v>
      </c>
      <c r="B298" t="s">
        <v>20</v>
      </c>
      <c r="C298" t="s">
        <v>17</v>
      </c>
      <c r="D298">
        <v>1000</v>
      </c>
      <c r="E298">
        <v>15</v>
      </c>
      <c r="F298" s="1">
        <v>42624</v>
      </c>
      <c r="G298" s="1">
        <v>42638</v>
      </c>
      <c r="H298" s="2">
        <v>42633.234722222223</v>
      </c>
      <c r="J298">
        <v>26</v>
      </c>
      <c r="K298" t="s">
        <v>13</v>
      </c>
      <c r="L298" t="s">
        <v>12</v>
      </c>
      <c r="M298" t="s">
        <v>23</v>
      </c>
    </row>
    <row r="299" spans="1:13" x14ac:dyDescent="0.25">
      <c r="A299" t="s">
        <v>321</v>
      </c>
      <c r="B299" t="s">
        <v>20</v>
      </c>
      <c r="C299" t="s">
        <v>17</v>
      </c>
      <c r="D299">
        <v>1000</v>
      </c>
      <c r="E299">
        <v>30</v>
      </c>
      <c r="F299" s="1">
        <v>42624</v>
      </c>
      <c r="G299" s="1">
        <v>42653</v>
      </c>
      <c r="H299" s="2">
        <v>42653.375694444447</v>
      </c>
      <c r="J299">
        <v>34</v>
      </c>
      <c r="K299" t="s">
        <v>11</v>
      </c>
      <c r="L299" t="s">
        <v>12</v>
      </c>
      <c r="M299" t="s">
        <v>23</v>
      </c>
    </row>
    <row r="300" spans="1:13" x14ac:dyDescent="0.25">
      <c r="A300" t="s">
        <v>322</v>
      </c>
      <c r="B300" t="s">
        <v>20</v>
      </c>
      <c r="C300" t="s">
        <v>17</v>
      </c>
      <c r="D300">
        <v>1000</v>
      </c>
      <c r="E300">
        <v>30</v>
      </c>
      <c r="F300" s="1">
        <v>42624</v>
      </c>
      <c r="G300" s="1">
        <v>42653</v>
      </c>
      <c r="H300" s="2">
        <v>42653.375694444447</v>
      </c>
      <c r="J300">
        <v>22</v>
      </c>
      <c r="K300" t="s">
        <v>13</v>
      </c>
      <c r="L300" t="s">
        <v>12</v>
      </c>
      <c r="M300" t="s">
        <v>23</v>
      </c>
    </row>
    <row r="301" spans="1:13" x14ac:dyDescent="0.25">
      <c r="A301" t="s">
        <v>323</v>
      </c>
      <c r="B301" t="s">
        <v>20</v>
      </c>
      <c r="C301" t="s">
        <v>17</v>
      </c>
      <c r="D301">
        <v>1000</v>
      </c>
      <c r="E301">
        <v>30</v>
      </c>
      <c r="F301" s="1">
        <v>42624</v>
      </c>
      <c r="G301" s="1">
        <v>42653</v>
      </c>
      <c r="H301" s="2">
        <v>42651.704861111109</v>
      </c>
      <c r="J301">
        <v>31</v>
      </c>
      <c r="K301" t="s">
        <v>525</v>
      </c>
      <c r="L301" t="s">
        <v>14</v>
      </c>
      <c r="M301" t="s">
        <v>23</v>
      </c>
    </row>
    <row r="302" spans="1:13" x14ac:dyDescent="0.25">
      <c r="A302" t="s">
        <v>324</v>
      </c>
      <c r="B302" t="s">
        <v>20</v>
      </c>
      <c r="C302" t="s">
        <v>17</v>
      </c>
      <c r="D302">
        <v>1000</v>
      </c>
      <c r="E302">
        <v>7</v>
      </c>
      <c r="F302" s="1">
        <v>42624</v>
      </c>
      <c r="G302" s="1">
        <v>42630</v>
      </c>
      <c r="H302" s="2">
        <v>42630.375</v>
      </c>
      <c r="J302">
        <v>29</v>
      </c>
      <c r="K302" t="s">
        <v>13</v>
      </c>
      <c r="L302" t="s">
        <v>12</v>
      </c>
      <c r="M302" t="s">
        <v>23</v>
      </c>
    </row>
    <row r="303" spans="1:13" x14ac:dyDescent="0.25">
      <c r="A303" t="s">
        <v>325</v>
      </c>
      <c r="B303" t="s">
        <v>20</v>
      </c>
      <c r="C303" t="s">
        <v>17</v>
      </c>
      <c r="D303">
        <v>800</v>
      </c>
      <c r="E303">
        <v>15</v>
      </c>
      <c r="F303" s="1">
        <v>42624</v>
      </c>
      <c r="G303" s="1">
        <v>42638</v>
      </c>
      <c r="H303" s="2">
        <v>42638.375</v>
      </c>
      <c r="J303">
        <v>38</v>
      </c>
      <c r="K303" t="s">
        <v>11</v>
      </c>
      <c r="L303" t="s">
        <v>12</v>
      </c>
      <c r="M303" t="s">
        <v>23</v>
      </c>
    </row>
    <row r="304" spans="1:13" x14ac:dyDescent="0.25">
      <c r="A304" t="s">
        <v>326</v>
      </c>
      <c r="B304" t="s">
        <v>20</v>
      </c>
      <c r="C304" t="s">
        <v>17</v>
      </c>
      <c r="D304">
        <v>1000</v>
      </c>
      <c r="E304">
        <v>30</v>
      </c>
      <c r="F304" s="1">
        <v>42624</v>
      </c>
      <c r="G304" s="1">
        <v>42653</v>
      </c>
      <c r="H304" s="2">
        <v>42653.666666666664</v>
      </c>
      <c r="J304">
        <v>30</v>
      </c>
      <c r="K304" t="s">
        <v>11</v>
      </c>
      <c r="L304" t="s">
        <v>12</v>
      </c>
      <c r="M304" t="s">
        <v>23</v>
      </c>
    </row>
    <row r="305" spans="1:13" x14ac:dyDescent="0.25">
      <c r="A305" t="s">
        <v>327</v>
      </c>
      <c r="B305" t="s">
        <v>20</v>
      </c>
      <c r="C305" t="s">
        <v>17</v>
      </c>
      <c r="D305">
        <v>1000</v>
      </c>
      <c r="E305">
        <v>15</v>
      </c>
      <c r="F305" s="1">
        <v>42624</v>
      </c>
      <c r="G305" s="1">
        <v>42638</v>
      </c>
      <c r="H305" s="2">
        <v>42638.991666666669</v>
      </c>
      <c r="J305">
        <v>45</v>
      </c>
      <c r="K305" t="s">
        <v>13</v>
      </c>
      <c r="L305" t="s">
        <v>12</v>
      </c>
      <c r="M305" t="s">
        <v>23</v>
      </c>
    </row>
    <row r="306" spans="1:13" x14ac:dyDescent="0.25">
      <c r="A306" t="s">
        <v>328</v>
      </c>
      <c r="B306" t="s">
        <v>20</v>
      </c>
      <c r="C306" t="s">
        <v>17</v>
      </c>
      <c r="D306">
        <v>1000</v>
      </c>
      <c r="E306">
        <v>15</v>
      </c>
      <c r="F306" s="1">
        <v>42624</v>
      </c>
      <c r="G306" s="1">
        <v>42638</v>
      </c>
      <c r="H306" s="2">
        <v>42635.552083333336</v>
      </c>
      <c r="J306">
        <v>35</v>
      </c>
      <c r="K306" t="s">
        <v>11</v>
      </c>
      <c r="L306" t="s">
        <v>12</v>
      </c>
      <c r="M306" t="s">
        <v>23</v>
      </c>
    </row>
    <row r="307" spans="1:13" x14ac:dyDescent="0.25">
      <c r="A307" t="s">
        <v>329</v>
      </c>
      <c r="B307" t="s">
        <v>20</v>
      </c>
      <c r="C307" t="s">
        <v>17</v>
      </c>
      <c r="D307">
        <v>1000</v>
      </c>
      <c r="E307">
        <v>30</v>
      </c>
      <c r="F307" s="1">
        <v>42624</v>
      </c>
      <c r="G307" s="1">
        <v>42653</v>
      </c>
      <c r="H307" s="2">
        <v>42636.563194444447</v>
      </c>
      <c r="J307">
        <v>30</v>
      </c>
      <c r="K307" t="s">
        <v>11</v>
      </c>
      <c r="L307" t="s">
        <v>12</v>
      </c>
      <c r="M307" t="s">
        <v>23</v>
      </c>
    </row>
    <row r="308" spans="1:13" x14ac:dyDescent="0.25">
      <c r="A308" t="s">
        <v>330</v>
      </c>
      <c r="B308" t="s">
        <v>20</v>
      </c>
      <c r="C308" t="s">
        <v>17</v>
      </c>
      <c r="D308">
        <v>1000</v>
      </c>
      <c r="E308">
        <v>30</v>
      </c>
      <c r="F308" s="1">
        <v>42624</v>
      </c>
      <c r="G308" s="1">
        <v>42653</v>
      </c>
      <c r="H308" s="2">
        <v>42651.72152777778</v>
      </c>
      <c r="J308">
        <v>31</v>
      </c>
      <c r="K308" t="s">
        <v>13</v>
      </c>
      <c r="L308" t="s">
        <v>12</v>
      </c>
      <c r="M308" t="s">
        <v>23</v>
      </c>
    </row>
    <row r="309" spans="1:13" x14ac:dyDescent="0.25">
      <c r="A309" t="s">
        <v>331</v>
      </c>
      <c r="B309" t="s">
        <v>20</v>
      </c>
      <c r="C309" t="s">
        <v>17</v>
      </c>
      <c r="D309">
        <v>1000</v>
      </c>
      <c r="E309">
        <v>30</v>
      </c>
      <c r="F309" s="1">
        <v>42624</v>
      </c>
      <c r="G309" s="1">
        <v>42653</v>
      </c>
      <c r="H309" s="2">
        <v>42653.375694444447</v>
      </c>
      <c r="J309">
        <v>31</v>
      </c>
      <c r="K309" t="s">
        <v>13</v>
      </c>
      <c r="L309" t="s">
        <v>12</v>
      </c>
      <c r="M309" t="s">
        <v>23</v>
      </c>
    </row>
    <row r="310" spans="1:13" x14ac:dyDescent="0.25">
      <c r="A310" t="s">
        <v>332</v>
      </c>
      <c r="B310" t="s">
        <v>20</v>
      </c>
      <c r="C310" t="s">
        <v>17</v>
      </c>
      <c r="D310">
        <v>1000</v>
      </c>
      <c r="E310">
        <v>30</v>
      </c>
      <c r="F310" s="1">
        <v>42624</v>
      </c>
      <c r="G310" s="1">
        <v>42653</v>
      </c>
      <c r="H310" s="2">
        <v>42652.545138888891</v>
      </c>
      <c r="J310">
        <v>28</v>
      </c>
      <c r="K310" t="s">
        <v>11</v>
      </c>
      <c r="L310" t="s">
        <v>12</v>
      </c>
      <c r="M310" t="s">
        <v>23</v>
      </c>
    </row>
    <row r="311" spans="1:13" x14ac:dyDescent="0.25">
      <c r="A311" t="s">
        <v>333</v>
      </c>
      <c r="B311" t="s">
        <v>20</v>
      </c>
      <c r="C311" t="s">
        <v>17</v>
      </c>
      <c r="D311">
        <v>1000</v>
      </c>
      <c r="E311">
        <v>7</v>
      </c>
      <c r="F311" s="1">
        <v>42624</v>
      </c>
      <c r="G311" s="1">
        <v>42637</v>
      </c>
      <c r="H311" s="2">
        <v>42637.541666666664</v>
      </c>
      <c r="J311">
        <v>29</v>
      </c>
      <c r="K311" t="s">
        <v>11</v>
      </c>
      <c r="L311" t="s">
        <v>12</v>
      </c>
      <c r="M311" t="s">
        <v>23</v>
      </c>
    </row>
    <row r="312" spans="1:13" x14ac:dyDescent="0.25">
      <c r="A312" t="s">
        <v>334</v>
      </c>
      <c r="B312" t="s">
        <v>20</v>
      </c>
      <c r="C312" t="s">
        <v>17</v>
      </c>
      <c r="D312">
        <v>800</v>
      </c>
      <c r="E312">
        <v>15</v>
      </c>
      <c r="F312" s="1">
        <v>42624</v>
      </c>
      <c r="G312" s="1">
        <v>42638</v>
      </c>
      <c r="H312" s="2">
        <v>42633.865972222222</v>
      </c>
      <c r="J312">
        <v>29</v>
      </c>
      <c r="K312" t="s">
        <v>11</v>
      </c>
      <c r="L312" t="s">
        <v>12</v>
      </c>
      <c r="M312" t="s">
        <v>23</v>
      </c>
    </row>
    <row r="313" spans="1:13" x14ac:dyDescent="0.25">
      <c r="A313" t="s">
        <v>335</v>
      </c>
      <c r="B313" t="s">
        <v>20</v>
      </c>
      <c r="C313" t="s">
        <v>17</v>
      </c>
      <c r="D313">
        <v>1000</v>
      </c>
      <c r="E313">
        <v>30</v>
      </c>
      <c r="F313" s="1">
        <v>42624</v>
      </c>
      <c r="G313" s="1">
        <v>42683</v>
      </c>
      <c r="H313" s="2">
        <v>42683.375</v>
      </c>
      <c r="J313">
        <v>27</v>
      </c>
      <c r="K313" t="s">
        <v>11</v>
      </c>
      <c r="L313" t="s">
        <v>14</v>
      </c>
      <c r="M313" t="s">
        <v>23</v>
      </c>
    </row>
    <row r="314" spans="1:13" x14ac:dyDescent="0.25">
      <c r="A314" t="s">
        <v>336</v>
      </c>
      <c r="B314" t="s">
        <v>20</v>
      </c>
      <c r="C314" t="s">
        <v>17</v>
      </c>
      <c r="D314">
        <v>1000</v>
      </c>
      <c r="E314">
        <v>30</v>
      </c>
      <c r="F314" s="1">
        <v>42624</v>
      </c>
      <c r="G314" s="1">
        <v>42653</v>
      </c>
      <c r="H314" s="2">
        <v>42653.375694444447</v>
      </c>
      <c r="J314">
        <v>27</v>
      </c>
      <c r="K314" t="s">
        <v>11</v>
      </c>
      <c r="L314" t="s">
        <v>12</v>
      </c>
      <c r="M314" t="s">
        <v>23</v>
      </c>
    </row>
    <row r="315" spans="1:13" x14ac:dyDescent="0.25">
      <c r="A315" t="s">
        <v>337</v>
      </c>
      <c r="B315" t="s">
        <v>20</v>
      </c>
      <c r="C315" t="s">
        <v>17</v>
      </c>
      <c r="D315">
        <v>1000</v>
      </c>
      <c r="E315">
        <v>30</v>
      </c>
      <c r="F315" s="1">
        <v>42624</v>
      </c>
      <c r="G315" s="1">
        <v>42653</v>
      </c>
      <c r="H315" s="2">
        <v>42653.542361111111</v>
      </c>
      <c r="J315">
        <v>33</v>
      </c>
      <c r="K315" t="s">
        <v>11</v>
      </c>
      <c r="L315" t="s">
        <v>12</v>
      </c>
      <c r="M315" t="s">
        <v>23</v>
      </c>
    </row>
    <row r="316" spans="1:13" x14ac:dyDescent="0.25">
      <c r="A316" t="s">
        <v>338</v>
      </c>
      <c r="B316" t="s">
        <v>20</v>
      </c>
      <c r="C316" t="s">
        <v>17</v>
      </c>
      <c r="D316">
        <v>1000</v>
      </c>
      <c r="E316">
        <v>30</v>
      </c>
      <c r="F316" s="1">
        <v>42624</v>
      </c>
      <c r="G316" s="1">
        <v>42653</v>
      </c>
      <c r="H316" s="2">
        <v>42651.902083333334</v>
      </c>
      <c r="J316">
        <v>28</v>
      </c>
      <c r="K316" t="s">
        <v>11</v>
      </c>
      <c r="L316" t="s">
        <v>12</v>
      </c>
      <c r="M316" t="s">
        <v>22</v>
      </c>
    </row>
    <row r="317" spans="1:13" x14ac:dyDescent="0.25">
      <c r="A317" t="s">
        <v>339</v>
      </c>
      <c r="B317" t="s">
        <v>20</v>
      </c>
      <c r="C317" t="s">
        <v>17</v>
      </c>
      <c r="D317">
        <v>1000</v>
      </c>
      <c r="E317">
        <v>15</v>
      </c>
      <c r="F317" s="1">
        <v>42624</v>
      </c>
      <c r="G317" s="1">
        <v>42638</v>
      </c>
      <c r="H317" s="2">
        <v>42638.958333333336</v>
      </c>
      <c r="J317">
        <v>25</v>
      </c>
      <c r="K317" t="s">
        <v>13</v>
      </c>
      <c r="L317" t="s">
        <v>12</v>
      </c>
      <c r="M317" t="s">
        <v>23</v>
      </c>
    </row>
    <row r="318" spans="1:13" x14ac:dyDescent="0.25">
      <c r="A318" t="s">
        <v>340</v>
      </c>
      <c r="B318" t="s">
        <v>20</v>
      </c>
      <c r="C318" t="s">
        <v>17</v>
      </c>
      <c r="D318">
        <v>1000</v>
      </c>
      <c r="E318">
        <v>30</v>
      </c>
      <c r="F318" s="1">
        <v>42624</v>
      </c>
      <c r="G318" s="1">
        <v>42653</v>
      </c>
      <c r="H318" s="2">
        <v>42650.599305555559</v>
      </c>
      <c r="J318">
        <v>40</v>
      </c>
      <c r="K318" t="s">
        <v>11</v>
      </c>
      <c r="L318" t="s">
        <v>12</v>
      </c>
      <c r="M318" t="s">
        <v>23</v>
      </c>
    </row>
    <row r="319" spans="1:13" x14ac:dyDescent="0.25">
      <c r="A319" t="s">
        <v>341</v>
      </c>
      <c r="B319" t="s">
        <v>20</v>
      </c>
      <c r="C319" t="s">
        <v>17</v>
      </c>
      <c r="D319">
        <v>1000</v>
      </c>
      <c r="E319">
        <v>30</v>
      </c>
      <c r="F319" s="1">
        <v>42624</v>
      </c>
      <c r="G319" s="1">
        <v>42653</v>
      </c>
      <c r="H319" s="2">
        <v>42649.642361111109</v>
      </c>
      <c r="J319">
        <v>23</v>
      </c>
      <c r="K319" t="s">
        <v>13</v>
      </c>
      <c r="L319" t="s">
        <v>12</v>
      </c>
      <c r="M319" t="s">
        <v>23</v>
      </c>
    </row>
    <row r="320" spans="1:13" x14ac:dyDescent="0.25">
      <c r="A320" t="s">
        <v>342</v>
      </c>
      <c r="B320" t="s">
        <v>20</v>
      </c>
      <c r="C320" t="s">
        <v>17</v>
      </c>
      <c r="D320">
        <v>1000</v>
      </c>
      <c r="E320">
        <v>30</v>
      </c>
      <c r="F320" s="1">
        <v>42624</v>
      </c>
      <c r="G320" s="1">
        <v>42653</v>
      </c>
      <c r="H320" s="2">
        <v>42651.288888888892</v>
      </c>
      <c r="J320">
        <v>35</v>
      </c>
      <c r="K320" t="s">
        <v>525</v>
      </c>
      <c r="L320" t="s">
        <v>12</v>
      </c>
      <c r="M320" t="s">
        <v>23</v>
      </c>
    </row>
    <row r="321" spans="1:13" x14ac:dyDescent="0.25">
      <c r="A321" t="s">
        <v>343</v>
      </c>
      <c r="B321" t="s">
        <v>20</v>
      </c>
      <c r="C321" t="s">
        <v>17</v>
      </c>
      <c r="D321">
        <v>800</v>
      </c>
      <c r="E321">
        <v>15</v>
      </c>
      <c r="F321" s="1">
        <v>42624</v>
      </c>
      <c r="G321" s="1">
        <v>42638</v>
      </c>
      <c r="H321" s="2">
        <v>42629.498611111114</v>
      </c>
      <c r="J321">
        <v>24</v>
      </c>
      <c r="K321" t="s">
        <v>11</v>
      </c>
      <c r="L321" t="s">
        <v>12</v>
      </c>
      <c r="M321" t="s">
        <v>23</v>
      </c>
    </row>
    <row r="322" spans="1:13" x14ac:dyDescent="0.25">
      <c r="A322" t="s">
        <v>344</v>
      </c>
      <c r="B322" t="s">
        <v>20</v>
      </c>
      <c r="C322" t="s">
        <v>17</v>
      </c>
      <c r="D322">
        <v>1000</v>
      </c>
      <c r="E322">
        <v>30</v>
      </c>
      <c r="F322" s="1">
        <v>42624</v>
      </c>
      <c r="G322" s="1">
        <v>42653</v>
      </c>
      <c r="H322" s="2">
        <v>42653.667361111111</v>
      </c>
      <c r="J322">
        <v>34</v>
      </c>
      <c r="K322" t="s">
        <v>11</v>
      </c>
      <c r="L322" t="s">
        <v>12</v>
      </c>
      <c r="M322" t="s">
        <v>23</v>
      </c>
    </row>
    <row r="323" spans="1:13" x14ac:dyDescent="0.25">
      <c r="A323" t="s">
        <v>345</v>
      </c>
      <c r="B323" t="s">
        <v>20</v>
      </c>
      <c r="C323" t="s">
        <v>17</v>
      </c>
      <c r="D323">
        <v>1000</v>
      </c>
      <c r="E323">
        <v>30</v>
      </c>
      <c r="F323" s="1">
        <v>42624</v>
      </c>
      <c r="G323" s="1">
        <v>42653</v>
      </c>
      <c r="H323" s="2">
        <v>42640.293055555558</v>
      </c>
      <c r="J323">
        <v>22</v>
      </c>
      <c r="K323" t="s">
        <v>13</v>
      </c>
      <c r="L323" t="s">
        <v>12</v>
      </c>
      <c r="M323" t="s">
        <v>22</v>
      </c>
    </row>
    <row r="324" spans="1:13" x14ac:dyDescent="0.25">
      <c r="A324" t="s">
        <v>346</v>
      </c>
      <c r="B324" t="s">
        <v>20</v>
      </c>
      <c r="C324" t="s">
        <v>17</v>
      </c>
      <c r="D324">
        <v>1000</v>
      </c>
      <c r="E324">
        <v>15</v>
      </c>
      <c r="F324" s="1">
        <v>42624</v>
      </c>
      <c r="G324" s="1">
        <v>42668</v>
      </c>
      <c r="H324" s="2">
        <v>42668.375</v>
      </c>
      <c r="J324">
        <v>20</v>
      </c>
      <c r="K324" t="s">
        <v>11</v>
      </c>
      <c r="L324" t="s">
        <v>12</v>
      </c>
      <c r="M324" t="s">
        <v>23</v>
      </c>
    </row>
    <row r="325" spans="1:13" x14ac:dyDescent="0.25">
      <c r="A325" t="s">
        <v>347</v>
      </c>
      <c r="B325" t="s">
        <v>20</v>
      </c>
      <c r="C325" t="s">
        <v>17</v>
      </c>
      <c r="D325">
        <v>1000</v>
      </c>
      <c r="E325">
        <v>15</v>
      </c>
      <c r="F325" s="1">
        <v>42624</v>
      </c>
      <c r="G325" s="1">
        <v>42638</v>
      </c>
      <c r="H325" s="2">
        <v>42637.459722222222</v>
      </c>
      <c r="J325">
        <v>23</v>
      </c>
      <c r="K325" t="s">
        <v>11</v>
      </c>
      <c r="L325" t="s">
        <v>12</v>
      </c>
      <c r="M325" t="s">
        <v>23</v>
      </c>
    </row>
    <row r="326" spans="1:13" x14ac:dyDescent="0.25">
      <c r="A326" t="s">
        <v>348</v>
      </c>
      <c r="B326" t="s">
        <v>20</v>
      </c>
      <c r="C326" t="s">
        <v>17</v>
      </c>
      <c r="D326">
        <v>1000</v>
      </c>
      <c r="E326">
        <v>30</v>
      </c>
      <c r="F326" s="1">
        <v>42624</v>
      </c>
      <c r="G326" s="1">
        <v>42653</v>
      </c>
      <c r="H326" s="2">
        <v>42642.789583333331</v>
      </c>
      <c r="J326">
        <v>33</v>
      </c>
      <c r="K326" t="s">
        <v>11</v>
      </c>
      <c r="L326" t="s">
        <v>12</v>
      </c>
      <c r="M326" t="s">
        <v>23</v>
      </c>
    </row>
    <row r="327" spans="1:13" x14ac:dyDescent="0.25">
      <c r="A327" t="s">
        <v>349</v>
      </c>
      <c r="B327" t="s">
        <v>20</v>
      </c>
      <c r="C327" t="s">
        <v>17</v>
      </c>
      <c r="D327">
        <v>1000</v>
      </c>
      <c r="E327">
        <v>30</v>
      </c>
      <c r="F327" s="1">
        <v>42624</v>
      </c>
      <c r="G327" s="1">
        <v>42653</v>
      </c>
      <c r="H327" s="2">
        <v>42653.542361111111</v>
      </c>
      <c r="J327">
        <v>26</v>
      </c>
      <c r="K327" t="s">
        <v>11</v>
      </c>
      <c r="L327" t="s">
        <v>12</v>
      </c>
      <c r="M327" t="s">
        <v>23</v>
      </c>
    </row>
    <row r="328" spans="1:13" x14ac:dyDescent="0.25">
      <c r="A328" t="s">
        <v>350</v>
      </c>
      <c r="B328" t="s">
        <v>20</v>
      </c>
      <c r="C328" t="s">
        <v>17</v>
      </c>
      <c r="D328">
        <v>1000</v>
      </c>
      <c r="E328">
        <v>15</v>
      </c>
      <c r="F328" s="1">
        <v>42624</v>
      </c>
      <c r="G328" s="1">
        <v>42638</v>
      </c>
      <c r="H328" s="2">
        <v>42638.375</v>
      </c>
      <c r="J328">
        <v>28</v>
      </c>
      <c r="K328" t="s">
        <v>13</v>
      </c>
      <c r="L328" t="s">
        <v>12</v>
      </c>
      <c r="M328" t="s">
        <v>23</v>
      </c>
    </row>
    <row r="329" spans="1:13" x14ac:dyDescent="0.25">
      <c r="A329" t="s">
        <v>351</v>
      </c>
      <c r="B329" t="s">
        <v>20</v>
      </c>
      <c r="C329" t="s">
        <v>17</v>
      </c>
      <c r="D329">
        <v>800</v>
      </c>
      <c r="E329">
        <v>15</v>
      </c>
      <c r="F329" s="1">
        <v>42624</v>
      </c>
      <c r="G329" s="1">
        <v>42638</v>
      </c>
      <c r="H329" s="2">
        <v>42638.51666666667</v>
      </c>
      <c r="J329">
        <v>43</v>
      </c>
      <c r="K329" t="s">
        <v>13</v>
      </c>
      <c r="L329" t="s">
        <v>12</v>
      </c>
      <c r="M329" t="s">
        <v>23</v>
      </c>
    </row>
    <row r="330" spans="1:13" x14ac:dyDescent="0.25">
      <c r="A330" t="s">
        <v>352</v>
      </c>
      <c r="B330" t="s">
        <v>20</v>
      </c>
      <c r="C330" t="s">
        <v>17</v>
      </c>
      <c r="D330">
        <v>1000</v>
      </c>
      <c r="E330">
        <v>15</v>
      </c>
      <c r="F330" s="1">
        <v>42624</v>
      </c>
      <c r="G330" s="1">
        <v>42638</v>
      </c>
      <c r="H330" s="2">
        <v>42638.541666666664</v>
      </c>
      <c r="J330">
        <v>34</v>
      </c>
      <c r="K330" t="s">
        <v>525</v>
      </c>
      <c r="L330" t="s">
        <v>12</v>
      </c>
      <c r="M330" t="s">
        <v>22</v>
      </c>
    </row>
    <row r="331" spans="1:13" x14ac:dyDescent="0.25">
      <c r="A331" t="s">
        <v>353</v>
      </c>
      <c r="B331" t="s">
        <v>20</v>
      </c>
      <c r="C331" t="s">
        <v>17</v>
      </c>
      <c r="D331">
        <v>1000</v>
      </c>
      <c r="E331">
        <v>30</v>
      </c>
      <c r="F331" s="1">
        <v>42624</v>
      </c>
      <c r="G331" s="1">
        <v>42653</v>
      </c>
      <c r="H331" s="2">
        <v>42639.195138888892</v>
      </c>
      <c r="J331">
        <v>38</v>
      </c>
      <c r="K331" t="s">
        <v>525</v>
      </c>
      <c r="L331" t="s">
        <v>12</v>
      </c>
      <c r="M331" t="s">
        <v>22</v>
      </c>
    </row>
    <row r="332" spans="1:13" x14ac:dyDescent="0.25">
      <c r="A332" t="s">
        <v>354</v>
      </c>
      <c r="B332" t="s">
        <v>20</v>
      </c>
      <c r="C332" t="s">
        <v>17</v>
      </c>
      <c r="D332">
        <v>1000</v>
      </c>
      <c r="E332">
        <v>15</v>
      </c>
      <c r="F332" s="1">
        <v>42624</v>
      </c>
      <c r="G332" s="1">
        <v>42638</v>
      </c>
      <c r="H332" s="2">
        <v>42635.655555555553</v>
      </c>
      <c r="J332">
        <v>26</v>
      </c>
      <c r="K332" t="s">
        <v>13</v>
      </c>
      <c r="L332" t="s">
        <v>12</v>
      </c>
    </row>
    <row r="333" spans="1:13" x14ac:dyDescent="0.25">
      <c r="A333" t="s">
        <v>355</v>
      </c>
      <c r="B333" t="s">
        <v>20</v>
      </c>
      <c r="C333" t="s">
        <v>17</v>
      </c>
      <c r="D333">
        <v>800</v>
      </c>
      <c r="E333">
        <v>15</v>
      </c>
      <c r="F333" s="1">
        <v>42624</v>
      </c>
      <c r="G333" s="1">
        <v>42638</v>
      </c>
      <c r="H333" s="2">
        <v>42638.666666666664</v>
      </c>
      <c r="J333">
        <v>43</v>
      </c>
      <c r="K333" t="s">
        <v>13</v>
      </c>
      <c r="L333" t="s">
        <v>12</v>
      </c>
    </row>
    <row r="334" spans="1:13" x14ac:dyDescent="0.25">
      <c r="A334" t="s">
        <v>356</v>
      </c>
      <c r="B334" t="s">
        <v>20</v>
      </c>
      <c r="C334" t="s">
        <v>17</v>
      </c>
      <c r="D334">
        <v>1000</v>
      </c>
      <c r="E334">
        <v>30</v>
      </c>
      <c r="F334" s="1">
        <v>42624</v>
      </c>
      <c r="G334" s="1">
        <v>42653</v>
      </c>
      <c r="H334" s="2">
        <v>42653.675694444442</v>
      </c>
      <c r="J334">
        <v>26</v>
      </c>
      <c r="K334" t="s">
        <v>13</v>
      </c>
      <c r="L334" t="s">
        <v>12</v>
      </c>
    </row>
    <row r="335" spans="1:13" x14ac:dyDescent="0.25">
      <c r="A335" t="s">
        <v>357</v>
      </c>
      <c r="B335" t="s">
        <v>20</v>
      </c>
      <c r="C335" t="s">
        <v>17</v>
      </c>
      <c r="D335">
        <v>1000</v>
      </c>
      <c r="E335">
        <v>30</v>
      </c>
      <c r="F335" s="1">
        <v>42624</v>
      </c>
      <c r="G335" s="1">
        <v>42653</v>
      </c>
      <c r="H335" s="2">
        <v>42643.3</v>
      </c>
      <c r="J335">
        <v>33</v>
      </c>
      <c r="K335" t="s">
        <v>11</v>
      </c>
      <c r="L335" t="s">
        <v>14</v>
      </c>
      <c r="M335" t="s">
        <v>22</v>
      </c>
    </row>
    <row r="336" spans="1:13" x14ac:dyDescent="0.25">
      <c r="A336" t="s">
        <v>358</v>
      </c>
      <c r="B336" t="s">
        <v>20</v>
      </c>
      <c r="C336" t="s">
        <v>17</v>
      </c>
      <c r="D336">
        <v>800</v>
      </c>
      <c r="E336">
        <v>15</v>
      </c>
      <c r="F336" s="1">
        <v>42624</v>
      </c>
      <c r="G336" s="1">
        <v>42638</v>
      </c>
      <c r="H336" s="2">
        <v>42636.476388888892</v>
      </c>
      <c r="J336">
        <v>24</v>
      </c>
      <c r="K336" t="s">
        <v>11</v>
      </c>
      <c r="L336" t="s">
        <v>12</v>
      </c>
      <c r="M336" t="s">
        <v>22</v>
      </c>
    </row>
    <row r="337" spans="1:13" x14ac:dyDescent="0.25">
      <c r="A337" t="s">
        <v>359</v>
      </c>
      <c r="B337" t="s">
        <v>20</v>
      </c>
      <c r="C337" t="s">
        <v>17</v>
      </c>
      <c r="D337">
        <v>1000</v>
      </c>
      <c r="E337">
        <v>30</v>
      </c>
      <c r="F337" s="1">
        <v>42624</v>
      </c>
      <c r="G337" s="1">
        <v>42653</v>
      </c>
      <c r="H337" s="2">
        <v>42625.43472222222</v>
      </c>
      <c r="J337">
        <v>30</v>
      </c>
      <c r="K337" t="s">
        <v>13</v>
      </c>
      <c r="L337" t="s">
        <v>12</v>
      </c>
      <c r="M337" t="s">
        <v>23</v>
      </c>
    </row>
    <row r="338" spans="1:13" x14ac:dyDescent="0.25">
      <c r="A338" t="s">
        <v>360</v>
      </c>
      <c r="B338" t="s">
        <v>20</v>
      </c>
      <c r="C338" t="s">
        <v>17</v>
      </c>
      <c r="D338">
        <v>800</v>
      </c>
      <c r="E338">
        <v>15</v>
      </c>
      <c r="F338" s="1">
        <v>42624</v>
      </c>
      <c r="G338" s="1">
        <v>42638</v>
      </c>
      <c r="H338" s="2">
        <v>42638.541666666664</v>
      </c>
      <c r="J338">
        <v>32</v>
      </c>
      <c r="K338" t="s">
        <v>13</v>
      </c>
      <c r="L338" t="s">
        <v>14</v>
      </c>
      <c r="M338" t="s">
        <v>23</v>
      </c>
    </row>
    <row r="339" spans="1:13" x14ac:dyDescent="0.25">
      <c r="A339" t="s">
        <v>361</v>
      </c>
      <c r="B339" t="s">
        <v>20</v>
      </c>
      <c r="C339" t="s">
        <v>17</v>
      </c>
      <c r="D339">
        <v>1000</v>
      </c>
      <c r="E339">
        <v>15</v>
      </c>
      <c r="F339" s="1">
        <v>42624</v>
      </c>
      <c r="G339" s="1">
        <v>42668</v>
      </c>
      <c r="H339" s="2">
        <v>42668.375</v>
      </c>
      <c r="J339">
        <v>22</v>
      </c>
      <c r="K339" t="s">
        <v>11</v>
      </c>
      <c r="L339" t="s">
        <v>12</v>
      </c>
      <c r="M339" t="s">
        <v>22</v>
      </c>
    </row>
    <row r="340" spans="1:13" x14ac:dyDescent="0.25">
      <c r="A340" t="s">
        <v>362</v>
      </c>
      <c r="B340" t="s">
        <v>20</v>
      </c>
      <c r="C340" t="s">
        <v>17</v>
      </c>
      <c r="D340">
        <v>1000</v>
      </c>
      <c r="E340">
        <v>15</v>
      </c>
      <c r="F340" s="1">
        <v>42624</v>
      </c>
      <c r="G340" s="1">
        <v>42638</v>
      </c>
      <c r="H340" s="2">
        <v>42635.90625</v>
      </c>
      <c r="J340">
        <v>47</v>
      </c>
      <c r="K340" t="s">
        <v>13</v>
      </c>
      <c r="L340" t="s">
        <v>12</v>
      </c>
      <c r="M340" t="s">
        <v>23</v>
      </c>
    </row>
    <row r="341" spans="1:13" x14ac:dyDescent="0.25">
      <c r="A341" t="s">
        <v>363</v>
      </c>
      <c r="B341" t="s">
        <v>20</v>
      </c>
      <c r="C341" t="s">
        <v>17</v>
      </c>
      <c r="D341">
        <v>1000</v>
      </c>
      <c r="E341">
        <v>30</v>
      </c>
      <c r="F341" s="1">
        <v>42624</v>
      </c>
      <c r="G341" s="1">
        <v>42653</v>
      </c>
      <c r="H341" s="2">
        <v>42652.852777777778</v>
      </c>
      <c r="J341">
        <v>20</v>
      </c>
      <c r="K341" t="s">
        <v>13</v>
      </c>
      <c r="L341" t="s">
        <v>12</v>
      </c>
      <c r="M341" t="s">
        <v>22</v>
      </c>
    </row>
    <row r="342" spans="1:13" x14ac:dyDescent="0.25">
      <c r="A342" t="s">
        <v>364</v>
      </c>
      <c r="B342" t="s">
        <v>20</v>
      </c>
      <c r="C342" t="s">
        <v>17</v>
      </c>
      <c r="D342">
        <v>1000</v>
      </c>
      <c r="E342">
        <v>30</v>
      </c>
      <c r="F342" s="1">
        <v>42624</v>
      </c>
      <c r="G342" s="1">
        <v>42653</v>
      </c>
      <c r="H342" s="2">
        <v>42644.7</v>
      </c>
      <c r="J342">
        <v>28</v>
      </c>
      <c r="K342" t="s">
        <v>13</v>
      </c>
      <c r="L342" t="s">
        <v>12</v>
      </c>
      <c r="M342" t="s">
        <v>22</v>
      </c>
    </row>
    <row r="343" spans="1:13" x14ac:dyDescent="0.25">
      <c r="A343" t="s">
        <v>365</v>
      </c>
      <c r="B343" t="s">
        <v>20</v>
      </c>
      <c r="C343" t="s">
        <v>17</v>
      </c>
      <c r="D343">
        <v>800</v>
      </c>
      <c r="E343">
        <v>15</v>
      </c>
      <c r="F343" s="1">
        <v>42624</v>
      </c>
      <c r="G343" s="1">
        <v>42638</v>
      </c>
      <c r="H343" s="2">
        <v>42638.375694444447</v>
      </c>
      <c r="J343">
        <v>35</v>
      </c>
      <c r="K343" t="s">
        <v>11</v>
      </c>
      <c r="L343" t="s">
        <v>12</v>
      </c>
      <c r="M343" t="s">
        <v>22</v>
      </c>
    </row>
    <row r="344" spans="1:13" x14ac:dyDescent="0.25">
      <c r="A344" t="s">
        <v>366</v>
      </c>
      <c r="B344" t="s">
        <v>20</v>
      </c>
      <c r="C344" t="s">
        <v>17</v>
      </c>
      <c r="D344">
        <v>1000</v>
      </c>
      <c r="E344">
        <v>7</v>
      </c>
      <c r="F344" s="1">
        <v>42624</v>
      </c>
      <c r="G344" s="1">
        <v>42630</v>
      </c>
      <c r="H344" s="2">
        <v>42628.85833333333</v>
      </c>
      <c r="J344">
        <v>27</v>
      </c>
      <c r="K344" t="s">
        <v>13</v>
      </c>
      <c r="L344" t="s">
        <v>12</v>
      </c>
      <c r="M344" t="s">
        <v>22</v>
      </c>
    </row>
    <row r="345" spans="1:13" x14ac:dyDescent="0.25">
      <c r="A345" t="s">
        <v>367</v>
      </c>
      <c r="B345" t="s">
        <v>20</v>
      </c>
      <c r="C345" t="s">
        <v>17</v>
      </c>
      <c r="D345">
        <v>800</v>
      </c>
      <c r="E345">
        <v>15</v>
      </c>
      <c r="F345" s="1">
        <v>42624</v>
      </c>
      <c r="G345" s="1">
        <v>42638</v>
      </c>
      <c r="H345" s="2">
        <v>42634.647916666669</v>
      </c>
      <c r="J345">
        <v>33</v>
      </c>
      <c r="K345" t="s">
        <v>11</v>
      </c>
      <c r="L345" t="s">
        <v>14</v>
      </c>
      <c r="M345" t="s">
        <v>22</v>
      </c>
    </row>
    <row r="346" spans="1:13" x14ac:dyDescent="0.25">
      <c r="A346" t="s">
        <v>368</v>
      </c>
      <c r="B346" t="s">
        <v>20</v>
      </c>
      <c r="C346" t="s">
        <v>17</v>
      </c>
      <c r="D346">
        <v>1000</v>
      </c>
      <c r="E346">
        <v>30</v>
      </c>
      <c r="F346" s="1">
        <v>42624</v>
      </c>
      <c r="G346" s="1">
        <v>42653</v>
      </c>
      <c r="H346" s="2">
        <v>42642.566666666666</v>
      </c>
      <c r="J346">
        <v>30</v>
      </c>
      <c r="K346" t="s">
        <v>13</v>
      </c>
      <c r="L346" t="s">
        <v>12</v>
      </c>
      <c r="M346" t="s">
        <v>22</v>
      </c>
    </row>
    <row r="347" spans="1:13" x14ac:dyDescent="0.25">
      <c r="A347" t="s">
        <v>369</v>
      </c>
      <c r="B347" t="s">
        <v>20</v>
      </c>
      <c r="C347" t="s">
        <v>17</v>
      </c>
      <c r="D347">
        <v>1000</v>
      </c>
      <c r="E347">
        <v>15</v>
      </c>
      <c r="F347" s="1">
        <v>42624</v>
      </c>
      <c r="G347" s="1">
        <v>42638</v>
      </c>
      <c r="H347" s="2">
        <v>42635.868750000001</v>
      </c>
      <c r="J347">
        <v>31</v>
      </c>
      <c r="K347" t="s">
        <v>11</v>
      </c>
      <c r="L347" t="s">
        <v>12</v>
      </c>
      <c r="M347" t="s">
        <v>22</v>
      </c>
    </row>
    <row r="348" spans="1:13" x14ac:dyDescent="0.25">
      <c r="A348" t="s">
        <v>370</v>
      </c>
      <c r="B348" t="s">
        <v>20</v>
      </c>
      <c r="C348" t="s">
        <v>17</v>
      </c>
      <c r="D348">
        <v>1000</v>
      </c>
      <c r="E348">
        <v>30</v>
      </c>
      <c r="F348" s="1">
        <v>42624</v>
      </c>
      <c r="G348" s="1">
        <v>42683</v>
      </c>
      <c r="H348" s="2">
        <v>42683.958333333336</v>
      </c>
      <c r="J348">
        <v>26</v>
      </c>
      <c r="K348" t="s">
        <v>11</v>
      </c>
      <c r="L348" t="s">
        <v>14</v>
      </c>
      <c r="M348" t="s">
        <v>22</v>
      </c>
    </row>
    <row r="349" spans="1:13" x14ac:dyDescent="0.25">
      <c r="A349" t="s">
        <v>371</v>
      </c>
      <c r="B349" t="s">
        <v>20</v>
      </c>
      <c r="C349" t="s">
        <v>17</v>
      </c>
      <c r="D349">
        <v>300</v>
      </c>
      <c r="E349">
        <v>7</v>
      </c>
      <c r="F349" s="1">
        <v>42625</v>
      </c>
      <c r="G349" s="1">
        <v>42631</v>
      </c>
      <c r="H349" s="2">
        <v>42631.375</v>
      </c>
      <c r="J349">
        <v>37</v>
      </c>
      <c r="K349" t="s">
        <v>15</v>
      </c>
      <c r="L349" t="s">
        <v>12</v>
      </c>
      <c r="M349" t="s">
        <v>22</v>
      </c>
    </row>
    <row r="350" spans="1:13" x14ac:dyDescent="0.25">
      <c r="A350" t="s">
        <v>372</v>
      </c>
      <c r="B350" t="s">
        <v>20</v>
      </c>
      <c r="C350" t="s">
        <v>17</v>
      </c>
      <c r="D350">
        <v>1000</v>
      </c>
      <c r="E350">
        <v>15</v>
      </c>
      <c r="F350" s="1">
        <v>42625</v>
      </c>
      <c r="G350" s="1">
        <v>42639</v>
      </c>
      <c r="H350" s="2">
        <v>42639.375</v>
      </c>
      <c r="J350">
        <v>26</v>
      </c>
      <c r="K350" t="s">
        <v>525</v>
      </c>
      <c r="L350" t="s">
        <v>12</v>
      </c>
      <c r="M350" t="s">
        <v>22</v>
      </c>
    </row>
    <row r="351" spans="1:13" x14ac:dyDescent="0.25">
      <c r="A351" t="s">
        <v>373</v>
      </c>
      <c r="B351" t="s">
        <v>20</v>
      </c>
      <c r="C351" t="s">
        <v>17</v>
      </c>
      <c r="D351">
        <v>800</v>
      </c>
      <c r="E351">
        <v>15</v>
      </c>
      <c r="F351" s="1">
        <v>42625</v>
      </c>
      <c r="G351" s="1">
        <v>42639</v>
      </c>
      <c r="H351" s="2">
        <v>42637.426388888889</v>
      </c>
      <c r="J351">
        <v>35</v>
      </c>
      <c r="K351" t="s">
        <v>525</v>
      </c>
      <c r="L351" t="s">
        <v>12</v>
      </c>
      <c r="M351" t="s">
        <v>22</v>
      </c>
    </row>
    <row r="352" spans="1:13" x14ac:dyDescent="0.25">
      <c r="A352" t="s">
        <v>374</v>
      </c>
      <c r="B352" t="s">
        <v>20</v>
      </c>
      <c r="C352" t="s">
        <v>17</v>
      </c>
      <c r="D352">
        <v>1000</v>
      </c>
      <c r="E352">
        <v>15</v>
      </c>
      <c r="F352" s="1">
        <v>42625</v>
      </c>
      <c r="G352" s="1">
        <v>42669</v>
      </c>
      <c r="H352" s="2">
        <v>42669.375</v>
      </c>
      <c r="J352">
        <v>29</v>
      </c>
      <c r="K352" t="s">
        <v>11</v>
      </c>
      <c r="L352" t="s">
        <v>12</v>
      </c>
      <c r="M352" t="s">
        <v>22</v>
      </c>
    </row>
    <row r="353" spans="1:13" x14ac:dyDescent="0.25">
      <c r="A353" t="s">
        <v>375</v>
      </c>
      <c r="B353" t="s">
        <v>20</v>
      </c>
      <c r="C353" t="s">
        <v>17</v>
      </c>
      <c r="D353">
        <v>800</v>
      </c>
      <c r="E353">
        <v>15</v>
      </c>
      <c r="F353" s="1">
        <v>42625</v>
      </c>
      <c r="G353" s="1">
        <v>42639</v>
      </c>
      <c r="H353" s="2">
        <v>42636.854166666664</v>
      </c>
      <c r="J353">
        <v>23</v>
      </c>
      <c r="K353" t="s">
        <v>11</v>
      </c>
      <c r="L353" t="s">
        <v>12</v>
      </c>
      <c r="M353" t="s">
        <v>22</v>
      </c>
    </row>
    <row r="354" spans="1:13" x14ac:dyDescent="0.25">
      <c r="A354" t="s">
        <v>376</v>
      </c>
      <c r="B354" t="s">
        <v>20</v>
      </c>
      <c r="C354" t="s">
        <v>17</v>
      </c>
      <c r="D354">
        <v>500</v>
      </c>
      <c r="E354">
        <v>15</v>
      </c>
      <c r="F354" s="1">
        <v>42625</v>
      </c>
      <c r="G354" s="1">
        <v>42639</v>
      </c>
      <c r="H354" s="2">
        <v>42626.845138888886</v>
      </c>
      <c r="J354">
        <v>23</v>
      </c>
      <c r="K354" t="s">
        <v>11</v>
      </c>
      <c r="L354" t="s">
        <v>14</v>
      </c>
      <c r="M354" t="s">
        <v>22</v>
      </c>
    </row>
    <row r="355" spans="1:13" x14ac:dyDescent="0.25">
      <c r="A355" t="s">
        <v>377</v>
      </c>
      <c r="B355" t="s">
        <v>20</v>
      </c>
      <c r="C355" t="s">
        <v>17</v>
      </c>
      <c r="D355">
        <v>1000</v>
      </c>
      <c r="E355">
        <v>15</v>
      </c>
      <c r="F355" s="1">
        <v>42625</v>
      </c>
      <c r="G355" s="1">
        <v>42639</v>
      </c>
      <c r="H355" s="2">
        <v>42639.375</v>
      </c>
      <c r="J355">
        <v>30</v>
      </c>
      <c r="K355" t="s">
        <v>11</v>
      </c>
      <c r="L355" t="s">
        <v>12</v>
      </c>
      <c r="M355" t="s">
        <v>23</v>
      </c>
    </row>
    <row r="356" spans="1:13" x14ac:dyDescent="0.25">
      <c r="A356" t="s">
        <v>378</v>
      </c>
      <c r="B356" t="s">
        <v>20</v>
      </c>
      <c r="C356" t="s">
        <v>17</v>
      </c>
      <c r="D356">
        <v>1000</v>
      </c>
      <c r="E356">
        <v>30</v>
      </c>
      <c r="F356" s="1">
        <v>42625</v>
      </c>
      <c r="G356" s="1">
        <v>42654</v>
      </c>
      <c r="H356" s="2">
        <v>42653.292361111111</v>
      </c>
      <c r="J356">
        <v>34</v>
      </c>
      <c r="K356" t="s">
        <v>11</v>
      </c>
      <c r="L356" t="s">
        <v>12</v>
      </c>
      <c r="M356" t="s">
        <v>23</v>
      </c>
    </row>
    <row r="357" spans="1:13" x14ac:dyDescent="0.25">
      <c r="A357" t="s">
        <v>379</v>
      </c>
      <c r="B357" t="s">
        <v>20</v>
      </c>
      <c r="C357" t="s">
        <v>17</v>
      </c>
      <c r="D357">
        <v>1000</v>
      </c>
      <c r="E357">
        <v>30</v>
      </c>
      <c r="F357" s="1">
        <v>42625</v>
      </c>
      <c r="G357" s="1">
        <v>42654</v>
      </c>
      <c r="H357" s="2">
        <v>42654.541666666664</v>
      </c>
      <c r="J357">
        <v>36</v>
      </c>
      <c r="K357" t="s">
        <v>13</v>
      </c>
      <c r="L357" t="s">
        <v>14</v>
      </c>
      <c r="M357" t="s">
        <v>23</v>
      </c>
    </row>
    <row r="358" spans="1:13" x14ac:dyDescent="0.25">
      <c r="A358" t="s">
        <v>380</v>
      </c>
      <c r="B358" t="s">
        <v>20</v>
      </c>
      <c r="C358" t="s">
        <v>17</v>
      </c>
      <c r="D358">
        <v>1000</v>
      </c>
      <c r="E358">
        <v>15</v>
      </c>
      <c r="F358" s="1">
        <v>42625</v>
      </c>
      <c r="G358" s="1">
        <v>42639</v>
      </c>
      <c r="H358" s="2">
        <v>42639.375</v>
      </c>
      <c r="J358">
        <v>26</v>
      </c>
      <c r="K358" t="s">
        <v>525</v>
      </c>
      <c r="L358" t="s">
        <v>12</v>
      </c>
      <c r="M358" t="s">
        <v>22</v>
      </c>
    </row>
    <row r="359" spans="1:13" x14ac:dyDescent="0.25">
      <c r="A359" t="s">
        <v>381</v>
      </c>
      <c r="B359" t="s">
        <v>20</v>
      </c>
      <c r="C359" t="s">
        <v>17</v>
      </c>
      <c r="D359">
        <v>800</v>
      </c>
      <c r="E359">
        <v>15</v>
      </c>
      <c r="F359" s="1">
        <v>42625</v>
      </c>
      <c r="G359" s="1">
        <v>42639</v>
      </c>
      <c r="H359" s="2">
        <v>42637.621527777781</v>
      </c>
      <c r="J359">
        <v>29</v>
      </c>
      <c r="K359" t="s">
        <v>13</v>
      </c>
      <c r="L359" t="s">
        <v>12</v>
      </c>
      <c r="M359" t="s">
        <v>22</v>
      </c>
    </row>
    <row r="360" spans="1:13" x14ac:dyDescent="0.25">
      <c r="A360" t="s">
        <v>382</v>
      </c>
      <c r="B360" t="s">
        <v>20</v>
      </c>
      <c r="C360" t="s">
        <v>17</v>
      </c>
      <c r="D360">
        <v>1000</v>
      </c>
      <c r="E360">
        <v>15</v>
      </c>
      <c r="F360" s="1">
        <v>42625</v>
      </c>
      <c r="G360" s="1">
        <v>42639</v>
      </c>
      <c r="H360" s="2">
        <v>42639.375</v>
      </c>
      <c r="J360">
        <v>28</v>
      </c>
      <c r="K360" t="s">
        <v>11</v>
      </c>
      <c r="L360" t="s">
        <v>14</v>
      </c>
      <c r="M360" t="s">
        <v>22</v>
      </c>
    </row>
    <row r="361" spans="1:13" x14ac:dyDescent="0.25">
      <c r="A361" t="s">
        <v>383</v>
      </c>
      <c r="B361" t="s">
        <v>20</v>
      </c>
      <c r="C361" t="s">
        <v>17</v>
      </c>
      <c r="D361">
        <v>1000</v>
      </c>
      <c r="E361">
        <v>30</v>
      </c>
      <c r="F361" s="1">
        <v>42625</v>
      </c>
      <c r="G361" s="1">
        <v>42654</v>
      </c>
      <c r="H361" s="2">
        <v>42638.87222222222</v>
      </c>
      <c r="J361">
        <v>27</v>
      </c>
      <c r="K361" t="s">
        <v>13</v>
      </c>
      <c r="L361" t="s">
        <v>12</v>
      </c>
      <c r="M361" t="s">
        <v>22</v>
      </c>
    </row>
    <row r="362" spans="1:13" x14ac:dyDescent="0.25">
      <c r="A362" t="s">
        <v>384</v>
      </c>
      <c r="B362" t="s">
        <v>20</v>
      </c>
      <c r="C362" t="s">
        <v>17</v>
      </c>
      <c r="D362">
        <v>1000</v>
      </c>
      <c r="E362">
        <v>15</v>
      </c>
      <c r="F362" s="1">
        <v>42625</v>
      </c>
      <c r="G362" s="1">
        <v>42639</v>
      </c>
      <c r="H362" s="2">
        <v>42635.450694444444</v>
      </c>
      <c r="J362">
        <v>24</v>
      </c>
      <c r="K362" t="s">
        <v>13</v>
      </c>
      <c r="L362" t="s">
        <v>12</v>
      </c>
      <c r="M362" t="s">
        <v>22</v>
      </c>
    </row>
    <row r="363" spans="1:13" x14ac:dyDescent="0.25">
      <c r="A363" t="s">
        <v>385</v>
      </c>
      <c r="B363" t="s">
        <v>20</v>
      </c>
      <c r="C363" t="s">
        <v>17</v>
      </c>
      <c r="D363">
        <v>800</v>
      </c>
      <c r="E363">
        <v>15</v>
      </c>
      <c r="F363" s="1">
        <v>42625</v>
      </c>
      <c r="G363" s="1">
        <v>42639</v>
      </c>
      <c r="H363" s="2">
        <v>42638.92291666667</v>
      </c>
      <c r="J363">
        <v>31</v>
      </c>
      <c r="K363" t="s">
        <v>525</v>
      </c>
      <c r="L363" t="s">
        <v>12</v>
      </c>
      <c r="M363" t="s">
        <v>22</v>
      </c>
    </row>
    <row r="364" spans="1:13" x14ac:dyDescent="0.25">
      <c r="A364" t="s">
        <v>386</v>
      </c>
      <c r="B364" t="s">
        <v>20</v>
      </c>
      <c r="C364" t="s">
        <v>17</v>
      </c>
      <c r="D364">
        <v>1000</v>
      </c>
      <c r="E364">
        <v>30</v>
      </c>
      <c r="F364" s="1">
        <v>42625</v>
      </c>
      <c r="G364" s="1">
        <v>42654</v>
      </c>
      <c r="H364" s="2">
        <v>42654.375</v>
      </c>
      <c r="J364">
        <v>28</v>
      </c>
      <c r="K364" t="s">
        <v>13</v>
      </c>
      <c r="L364" t="s">
        <v>12</v>
      </c>
      <c r="M364" t="s">
        <v>22</v>
      </c>
    </row>
    <row r="365" spans="1:13" x14ac:dyDescent="0.25">
      <c r="A365" t="s">
        <v>387</v>
      </c>
      <c r="B365" t="s">
        <v>20</v>
      </c>
      <c r="C365" t="s">
        <v>17</v>
      </c>
      <c r="D365">
        <v>1000</v>
      </c>
      <c r="E365">
        <v>15</v>
      </c>
      <c r="F365" s="1">
        <v>42625</v>
      </c>
      <c r="G365" s="1">
        <v>42639</v>
      </c>
      <c r="H365" s="2">
        <v>42639.375</v>
      </c>
      <c r="J365">
        <v>27</v>
      </c>
      <c r="K365" t="s">
        <v>11</v>
      </c>
      <c r="L365" t="s">
        <v>14</v>
      </c>
      <c r="M365" t="s">
        <v>22</v>
      </c>
    </row>
    <row r="366" spans="1:13" x14ac:dyDescent="0.25">
      <c r="A366" t="s">
        <v>388</v>
      </c>
      <c r="B366" t="s">
        <v>20</v>
      </c>
      <c r="C366" t="s">
        <v>17</v>
      </c>
      <c r="D366">
        <v>1000</v>
      </c>
      <c r="E366">
        <v>15</v>
      </c>
      <c r="F366" s="1">
        <v>42625</v>
      </c>
      <c r="G366" s="1">
        <v>42639</v>
      </c>
      <c r="H366" s="2">
        <v>42639.814583333333</v>
      </c>
      <c r="J366">
        <v>25</v>
      </c>
      <c r="K366" t="s">
        <v>13</v>
      </c>
      <c r="L366" t="s">
        <v>12</v>
      </c>
      <c r="M366" t="s">
        <v>22</v>
      </c>
    </row>
    <row r="367" spans="1:13" x14ac:dyDescent="0.25">
      <c r="A367" t="s">
        <v>389</v>
      </c>
      <c r="B367" t="s">
        <v>20</v>
      </c>
      <c r="C367" t="s">
        <v>17</v>
      </c>
      <c r="D367">
        <v>1000</v>
      </c>
      <c r="E367">
        <v>30</v>
      </c>
      <c r="F367" s="1">
        <v>42625</v>
      </c>
      <c r="G367" s="1">
        <v>42684</v>
      </c>
      <c r="H367" s="2">
        <v>42684.666666666664</v>
      </c>
      <c r="J367">
        <v>24</v>
      </c>
      <c r="K367" t="s">
        <v>13</v>
      </c>
      <c r="L367" t="s">
        <v>12</v>
      </c>
      <c r="M367" t="s">
        <v>22</v>
      </c>
    </row>
    <row r="368" spans="1:13" x14ac:dyDescent="0.25">
      <c r="A368" t="s">
        <v>390</v>
      </c>
      <c r="B368" t="s">
        <v>20</v>
      </c>
      <c r="C368" t="s">
        <v>17</v>
      </c>
      <c r="D368">
        <v>1000</v>
      </c>
      <c r="E368">
        <v>30</v>
      </c>
      <c r="F368" s="1">
        <v>42625</v>
      </c>
      <c r="G368" s="1">
        <v>42654</v>
      </c>
      <c r="H368" s="2">
        <v>42654.666666666664</v>
      </c>
      <c r="J368">
        <v>28</v>
      </c>
      <c r="K368" t="s">
        <v>11</v>
      </c>
      <c r="L368" t="s">
        <v>12</v>
      </c>
      <c r="M368" t="s">
        <v>22</v>
      </c>
    </row>
    <row r="369" spans="1:13" x14ac:dyDescent="0.25">
      <c r="A369" t="s">
        <v>391</v>
      </c>
      <c r="B369" t="s">
        <v>20</v>
      </c>
      <c r="C369" t="s">
        <v>17</v>
      </c>
      <c r="D369">
        <v>800</v>
      </c>
      <c r="E369">
        <v>30</v>
      </c>
      <c r="F369" s="1">
        <v>42625</v>
      </c>
      <c r="G369" s="1">
        <v>42654</v>
      </c>
      <c r="H369" s="2">
        <v>42654.666666666664</v>
      </c>
      <c r="J369">
        <v>28</v>
      </c>
      <c r="K369" t="s">
        <v>11</v>
      </c>
      <c r="L369" t="s">
        <v>12</v>
      </c>
      <c r="M369" t="s">
        <v>23</v>
      </c>
    </row>
    <row r="370" spans="1:13" x14ac:dyDescent="0.25">
      <c r="A370" t="s">
        <v>392</v>
      </c>
      <c r="B370" t="s">
        <v>20</v>
      </c>
      <c r="C370" t="s">
        <v>17</v>
      </c>
      <c r="D370">
        <v>1000</v>
      </c>
      <c r="E370">
        <v>15</v>
      </c>
      <c r="F370" s="1">
        <v>42625</v>
      </c>
      <c r="G370" s="1">
        <v>42639</v>
      </c>
      <c r="H370" s="2">
        <v>42639.541666666664</v>
      </c>
      <c r="J370">
        <v>35</v>
      </c>
      <c r="K370" t="s">
        <v>13</v>
      </c>
      <c r="L370" t="s">
        <v>12</v>
      </c>
      <c r="M370" t="s">
        <v>22</v>
      </c>
    </row>
    <row r="371" spans="1:13" x14ac:dyDescent="0.25">
      <c r="A371" t="s">
        <v>393</v>
      </c>
      <c r="B371" t="s">
        <v>20</v>
      </c>
      <c r="C371" t="s">
        <v>17</v>
      </c>
      <c r="D371">
        <v>1000</v>
      </c>
      <c r="E371">
        <v>30</v>
      </c>
      <c r="F371" s="1">
        <v>42625</v>
      </c>
      <c r="G371" s="1">
        <v>42654</v>
      </c>
      <c r="H371" s="2">
        <v>42654.541666666664</v>
      </c>
      <c r="J371">
        <v>38</v>
      </c>
      <c r="K371" t="s">
        <v>11</v>
      </c>
      <c r="L371" t="s">
        <v>12</v>
      </c>
    </row>
    <row r="372" spans="1:13" x14ac:dyDescent="0.25">
      <c r="A372" t="s">
        <v>394</v>
      </c>
      <c r="B372" t="s">
        <v>20</v>
      </c>
      <c r="C372" t="s">
        <v>17</v>
      </c>
      <c r="D372">
        <v>1000</v>
      </c>
      <c r="E372">
        <v>15</v>
      </c>
      <c r="F372" s="1">
        <v>42625</v>
      </c>
      <c r="G372" s="1">
        <v>42639</v>
      </c>
      <c r="H372" s="2">
        <v>42639.666666666664</v>
      </c>
      <c r="J372">
        <v>38</v>
      </c>
      <c r="K372" t="s">
        <v>13</v>
      </c>
      <c r="L372" t="s">
        <v>12</v>
      </c>
      <c r="M372" t="s">
        <v>23</v>
      </c>
    </row>
    <row r="373" spans="1:13" x14ac:dyDescent="0.25">
      <c r="A373" t="s">
        <v>395</v>
      </c>
      <c r="B373" t="s">
        <v>20</v>
      </c>
      <c r="C373" t="s">
        <v>17</v>
      </c>
      <c r="D373">
        <v>1000</v>
      </c>
      <c r="E373">
        <v>30</v>
      </c>
      <c r="F373" s="1">
        <v>42625</v>
      </c>
      <c r="G373" s="1">
        <v>42654</v>
      </c>
      <c r="H373" s="2">
        <v>42654.666666666664</v>
      </c>
      <c r="J373">
        <v>29</v>
      </c>
      <c r="K373" t="s">
        <v>11</v>
      </c>
      <c r="L373" t="s">
        <v>12</v>
      </c>
      <c r="M373" t="s">
        <v>23</v>
      </c>
    </row>
    <row r="374" spans="1:13" x14ac:dyDescent="0.25">
      <c r="A374" t="s">
        <v>396</v>
      </c>
      <c r="B374" t="s">
        <v>20</v>
      </c>
      <c r="C374" t="s">
        <v>17</v>
      </c>
      <c r="D374">
        <v>800</v>
      </c>
      <c r="E374">
        <v>15</v>
      </c>
      <c r="F374" s="1">
        <v>42625</v>
      </c>
      <c r="G374" s="1">
        <v>42639</v>
      </c>
      <c r="H374" s="2">
        <v>42639.541666666664</v>
      </c>
      <c r="J374">
        <v>35</v>
      </c>
      <c r="K374" t="s">
        <v>13</v>
      </c>
      <c r="L374" t="s">
        <v>12</v>
      </c>
      <c r="M374" t="s">
        <v>22</v>
      </c>
    </row>
    <row r="375" spans="1:13" x14ac:dyDescent="0.25">
      <c r="A375" t="s">
        <v>397</v>
      </c>
      <c r="B375" t="s">
        <v>20</v>
      </c>
      <c r="C375" t="s">
        <v>17</v>
      </c>
      <c r="D375">
        <v>1000</v>
      </c>
      <c r="E375">
        <v>30</v>
      </c>
      <c r="F375" s="1">
        <v>42625</v>
      </c>
      <c r="G375" s="1">
        <v>42654</v>
      </c>
      <c r="H375" s="2">
        <v>42630.318749999999</v>
      </c>
      <c r="J375">
        <v>24</v>
      </c>
      <c r="K375" t="s">
        <v>11</v>
      </c>
      <c r="L375" t="s">
        <v>12</v>
      </c>
      <c r="M375" t="s">
        <v>22</v>
      </c>
    </row>
    <row r="376" spans="1:13" x14ac:dyDescent="0.25">
      <c r="A376" t="s">
        <v>398</v>
      </c>
      <c r="B376" t="s">
        <v>20</v>
      </c>
      <c r="C376" t="s">
        <v>17</v>
      </c>
      <c r="D376">
        <v>800</v>
      </c>
      <c r="E376">
        <v>15</v>
      </c>
      <c r="F376" s="1">
        <v>42625</v>
      </c>
      <c r="G376" s="1">
        <v>42639</v>
      </c>
      <c r="H376" s="2">
        <v>42635.4375</v>
      </c>
      <c r="J376">
        <v>39</v>
      </c>
      <c r="K376" t="s">
        <v>13</v>
      </c>
      <c r="L376" t="s">
        <v>12</v>
      </c>
      <c r="M376" t="s">
        <v>22</v>
      </c>
    </row>
    <row r="377" spans="1:13" x14ac:dyDescent="0.25">
      <c r="A377" t="s">
        <v>399</v>
      </c>
      <c r="B377" t="s">
        <v>20</v>
      </c>
      <c r="C377" t="s">
        <v>17</v>
      </c>
      <c r="D377">
        <v>800</v>
      </c>
      <c r="E377">
        <v>15</v>
      </c>
      <c r="F377" s="1">
        <v>42625</v>
      </c>
      <c r="G377" s="1">
        <v>42639</v>
      </c>
      <c r="H377" s="2">
        <v>42639.541666666664</v>
      </c>
      <c r="J377">
        <v>25</v>
      </c>
      <c r="K377" t="s">
        <v>11</v>
      </c>
      <c r="L377" t="s">
        <v>12</v>
      </c>
      <c r="M377" t="s">
        <v>22</v>
      </c>
    </row>
    <row r="378" spans="1:13" x14ac:dyDescent="0.25">
      <c r="A378" t="s">
        <v>400</v>
      </c>
      <c r="B378" t="s">
        <v>20</v>
      </c>
      <c r="C378" t="s">
        <v>17</v>
      </c>
      <c r="D378">
        <v>1000</v>
      </c>
      <c r="E378">
        <v>30</v>
      </c>
      <c r="F378" s="1">
        <v>42625</v>
      </c>
      <c r="G378" s="1">
        <v>42654</v>
      </c>
      <c r="H378" s="2">
        <v>42654.666666666664</v>
      </c>
      <c r="J378">
        <v>38</v>
      </c>
      <c r="K378" t="s">
        <v>13</v>
      </c>
      <c r="L378" t="s">
        <v>12</v>
      </c>
      <c r="M378" t="s">
        <v>22</v>
      </c>
    </row>
    <row r="379" spans="1:13" x14ac:dyDescent="0.25">
      <c r="A379" t="s">
        <v>401</v>
      </c>
      <c r="B379" t="s">
        <v>20</v>
      </c>
      <c r="C379" t="s">
        <v>17</v>
      </c>
      <c r="D379">
        <v>1000</v>
      </c>
      <c r="E379">
        <v>30</v>
      </c>
      <c r="F379" s="1">
        <v>42625</v>
      </c>
      <c r="G379" s="1">
        <v>42654</v>
      </c>
      <c r="H379" s="2">
        <v>42653.861805555556</v>
      </c>
      <c r="J379">
        <v>30</v>
      </c>
      <c r="K379" t="s">
        <v>11</v>
      </c>
      <c r="L379" t="s">
        <v>12</v>
      </c>
      <c r="M379" t="s">
        <v>22</v>
      </c>
    </row>
    <row r="380" spans="1:13" x14ac:dyDescent="0.25">
      <c r="A380" t="s">
        <v>402</v>
      </c>
      <c r="B380" t="s">
        <v>20</v>
      </c>
      <c r="C380" t="s">
        <v>17</v>
      </c>
      <c r="D380">
        <v>1000</v>
      </c>
      <c r="E380">
        <v>30</v>
      </c>
      <c r="F380" s="1">
        <v>42625</v>
      </c>
      <c r="G380" s="1">
        <v>42654</v>
      </c>
      <c r="H380" s="2">
        <v>42654.375</v>
      </c>
      <c r="J380">
        <v>21</v>
      </c>
      <c r="K380" t="s">
        <v>13</v>
      </c>
      <c r="L380" t="s">
        <v>12</v>
      </c>
      <c r="M380" t="s">
        <v>22</v>
      </c>
    </row>
    <row r="381" spans="1:13" x14ac:dyDescent="0.25">
      <c r="A381" t="s">
        <v>403</v>
      </c>
      <c r="B381" t="s">
        <v>20</v>
      </c>
      <c r="C381" t="s">
        <v>17</v>
      </c>
      <c r="D381">
        <v>1000</v>
      </c>
      <c r="E381">
        <v>30</v>
      </c>
      <c r="F381" s="1">
        <v>42625</v>
      </c>
      <c r="G381" s="1">
        <v>42654</v>
      </c>
      <c r="H381" s="2">
        <v>42653.336111111108</v>
      </c>
      <c r="J381">
        <v>46</v>
      </c>
      <c r="K381" t="s">
        <v>11</v>
      </c>
      <c r="L381" t="s">
        <v>12</v>
      </c>
      <c r="M381" t="s">
        <v>22</v>
      </c>
    </row>
    <row r="382" spans="1:13" x14ac:dyDescent="0.25">
      <c r="A382" t="s">
        <v>404</v>
      </c>
      <c r="B382" t="s">
        <v>20</v>
      </c>
      <c r="C382" t="s">
        <v>17</v>
      </c>
      <c r="D382">
        <v>1000</v>
      </c>
      <c r="E382">
        <v>15</v>
      </c>
      <c r="F382" s="1">
        <v>42625</v>
      </c>
      <c r="G382" s="1">
        <v>42639</v>
      </c>
      <c r="H382" s="2">
        <v>42637.458333333336</v>
      </c>
      <c r="J382">
        <v>31</v>
      </c>
      <c r="K382" t="s">
        <v>13</v>
      </c>
      <c r="L382" t="s">
        <v>14</v>
      </c>
      <c r="M382" t="s">
        <v>22</v>
      </c>
    </row>
    <row r="383" spans="1:13" x14ac:dyDescent="0.25">
      <c r="A383" t="s">
        <v>405</v>
      </c>
      <c r="B383" t="s">
        <v>20</v>
      </c>
      <c r="C383" t="s">
        <v>17</v>
      </c>
      <c r="D383">
        <v>300</v>
      </c>
      <c r="E383">
        <v>7</v>
      </c>
      <c r="F383" s="1">
        <v>42625</v>
      </c>
      <c r="G383" s="1">
        <v>42631</v>
      </c>
      <c r="H383" s="2">
        <v>42630.392361111109</v>
      </c>
      <c r="J383">
        <v>29</v>
      </c>
      <c r="K383" t="s">
        <v>13</v>
      </c>
      <c r="L383" t="s">
        <v>12</v>
      </c>
      <c r="M383" t="s">
        <v>22</v>
      </c>
    </row>
    <row r="384" spans="1:13" x14ac:dyDescent="0.25">
      <c r="A384" t="s">
        <v>406</v>
      </c>
      <c r="B384" t="s">
        <v>20</v>
      </c>
      <c r="C384" t="s">
        <v>17</v>
      </c>
      <c r="D384">
        <v>1000</v>
      </c>
      <c r="E384">
        <v>30</v>
      </c>
      <c r="F384" s="1">
        <v>42625</v>
      </c>
      <c r="G384" s="1">
        <v>42654</v>
      </c>
      <c r="H384" s="2">
        <v>42650.495138888888</v>
      </c>
      <c r="J384">
        <v>35</v>
      </c>
      <c r="K384" t="s">
        <v>13</v>
      </c>
      <c r="L384" t="s">
        <v>12</v>
      </c>
      <c r="M384" t="s">
        <v>22</v>
      </c>
    </row>
    <row r="385" spans="1:13" x14ac:dyDescent="0.25">
      <c r="A385" t="s">
        <v>407</v>
      </c>
      <c r="B385" t="s">
        <v>20</v>
      </c>
      <c r="C385" t="s">
        <v>17</v>
      </c>
      <c r="D385">
        <v>800</v>
      </c>
      <c r="E385">
        <v>15</v>
      </c>
      <c r="F385" s="1">
        <v>42625</v>
      </c>
      <c r="G385" s="1">
        <v>42639</v>
      </c>
      <c r="H385" s="2">
        <v>42638.36041666667</v>
      </c>
      <c r="J385">
        <v>30</v>
      </c>
      <c r="K385" t="s">
        <v>13</v>
      </c>
      <c r="L385" t="s">
        <v>12</v>
      </c>
      <c r="M385" t="s">
        <v>22</v>
      </c>
    </row>
    <row r="386" spans="1:13" x14ac:dyDescent="0.25">
      <c r="A386" t="s">
        <v>408</v>
      </c>
      <c r="B386" t="s">
        <v>20</v>
      </c>
      <c r="C386" t="s">
        <v>17</v>
      </c>
      <c r="D386">
        <v>1000</v>
      </c>
      <c r="E386">
        <v>30</v>
      </c>
      <c r="F386" s="1">
        <v>42625</v>
      </c>
      <c r="G386" s="1">
        <v>42654</v>
      </c>
      <c r="H386" s="2">
        <v>42654.375</v>
      </c>
      <c r="J386">
        <v>27</v>
      </c>
      <c r="K386" t="s">
        <v>13</v>
      </c>
      <c r="L386" t="s">
        <v>12</v>
      </c>
      <c r="M386" t="s">
        <v>22</v>
      </c>
    </row>
    <row r="387" spans="1:13" x14ac:dyDescent="0.25">
      <c r="A387" t="s">
        <v>409</v>
      </c>
      <c r="B387" t="s">
        <v>20</v>
      </c>
      <c r="C387" t="s">
        <v>17</v>
      </c>
      <c r="D387">
        <v>1000</v>
      </c>
      <c r="E387">
        <v>30</v>
      </c>
      <c r="F387" s="1">
        <v>42625</v>
      </c>
      <c r="G387" s="1">
        <v>42654</v>
      </c>
      <c r="H387" s="2">
        <v>42653.852777777778</v>
      </c>
      <c r="J387">
        <v>31</v>
      </c>
      <c r="K387" t="s">
        <v>13</v>
      </c>
      <c r="L387" t="s">
        <v>14</v>
      </c>
      <c r="M387" t="s">
        <v>22</v>
      </c>
    </row>
    <row r="388" spans="1:13" x14ac:dyDescent="0.25">
      <c r="A388" t="s">
        <v>410</v>
      </c>
      <c r="B388" t="s">
        <v>20</v>
      </c>
      <c r="C388" t="s">
        <v>17</v>
      </c>
      <c r="D388">
        <v>1000</v>
      </c>
      <c r="E388">
        <v>30</v>
      </c>
      <c r="F388" s="1">
        <v>42625</v>
      </c>
      <c r="G388" s="1">
        <v>42654</v>
      </c>
      <c r="H388" s="2">
        <v>42644.429166666669</v>
      </c>
      <c r="J388">
        <v>33</v>
      </c>
      <c r="K388" t="s">
        <v>525</v>
      </c>
      <c r="L388" t="s">
        <v>12</v>
      </c>
      <c r="M388" t="s">
        <v>22</v>
      </c>
    </row>
    <row r="389" spans="1:13" x14ac:dyDescent="0.25">
      <c r="A389" t="s">
        <v>411</v>
      </c>
      <c r="B389" t="s">
        <v>20</v>
      </c>
      <c r="C389" t="s">
        <v>17</v>
      </c>
      <c r="D389">
        <v>1000</v>
      </c>
      <c r="E389">
        <v>15</v>
      </c>
      <c r="F389" s="1">
        <v>42625</v>
      </c>
      <c r="G389" s="1">
        <v>42639</v>
      </c>
      <c r="H389" s="2">
        <v>42639.666666666664</v>
      </c>
      <c r="J389">
        <v>34</v>
      </c>
      <c r="K389" t="s">
        <v>13</v>
      </c>
      <c r="L389" t="s">
        <v>12</v>
      </c>
      <c r="M389" t="s">
        <v>22</v>
      </c>
    </row>
    <row r="390" spans="1:13" x14ac:dyDescent="0.25">
      <c r="A390" t="s">
        <v>412</v>
      </c>
      <c r="B390" t="s">
        <v>20</v>
      </c>
      <c r="C390" t="s">
        <v>17</v>
      </c>
      <c r="D390">
        <v>800</v>
      </c>
      <c r="E390">
        <v>15</v>
      </c>
      <c r="F390" s="1">
        <v>42625</v>
      </c>
      <c r="G390" s="1">
        <v>42639</v>
      </c>
      <c r="H390" s="2">
        <v>42632.879861111112</v>
      </c>
      <c r="J390">
        <v>28</v>
      </c>
      <c r="K390" t="s">
        <v>11</v>
      </c>
      <c r="L390" t="s">
        <v>12</v>
      </c>
      <c r="M390" t="s">
        <v>22</v>
      </c>
    </row>
    <row r="391" spans="1:13" x14ac:dyDescent="0.25">
      <c r="A391" t="s">
        <v>413</v>
      </c>
      <c r="B391" t="s">
        <v>20</v>
      </c>
      <c r="C391" t="s">
        <v>17</v>
      </c>
      <c r="D391">
        <v>800</v>
      </c>
      <c r="E391">
        <v>15</v>
      </c>
      <c r="F391" s="1">
        <v>42625</v>
      </c>
      <c r="G391" s="1">
        <v>42639</v>
      </c>
      <c r="H391" s="2">
        <v>42639.375</v>
      </c>
      <c r="J391">
        <v>42</v>
      </c>
      <c r="K391" t="s">
        <v>11</v>
      </c>
      <c r="L391" t="s">
        <v>12</v>
      </c>
      <c r="M391" t="s">
        <v>22</v>
      </c>
    </row>
    <row r="392" spans="1:13" x14ac:dyDescent="0.25">
      <c r="A392" t="s">
        <v>414</v>
      </c>
      <c r="B392" t="s">
        <v>20</v>
      </c>
      <c r="C392" t="s">
        <v>17</v>
      </c>
      <c r="D392">
        <v>1000</v>
      </c>
      <c r="E392">
        <v>30</v>
      </c>
      <c r="F392" s="1">
        <v>42625</v>
      </c>
      <c r="G392" s="1">
        <v>42654</v>
      </c>
      <c r="H392" s="2">
        <v>42643.609722222223</v>
      </c>
      <c r="J392">
        <v>32</v>
      </c>
      <c r="K392" t="s">
        <v>11</v>
      </c>
      <c r="L392" t="s">
        <v>12</v>
      </c>
      <c r="M392" t="s">
        <v>22</v>
      </c>
    </row>
    <row r="393" spans="1:13" x14ac:dyDescent="0.25">
      <c r="A393" t="s">
        <v>415</v>
      </c>
      <c r="B393" t="s">
        <v>20</v>
      </c>
      <c r="C393" t="s">
        <v>17</v>
      </c>
      <c r="D393">
        <v>1000</v>
      </c>
      <c r="E393">
        <v>30</v>
      </c>
      <c r="F393" s="1">
        <v>42625</v>
      </c>
      <c r="G393" s="1">
        <v>42654</v>
      </c>
      <c r="H393" s="2">
        <v>42654.541666666664</v>
      </c>
      <c r="J393">
        <v>30</v>
      </c>
      <c r="K393" t="s">
        <v>13</v>
      </c>
      <c r="L393" t="s">
        <v>12</v>
      </c>
      <c r="M393" t="s">
        <v>22</v>
      </c>
    </row>
    <row r="394" spans="1:13" x14ac:dyDescent="0.25">
      <c r="A394" t="s">
        <v>416</v>
      </c>
      <c r="B394" t="s">
        <v>20</v>
      </c>
      <c r="C394" t="s">
        <v>17</v>
      </c>
      <c r="D394">
        <v>1000</v>
      </c>
      <c r="E394">
        <v>15</v>
      </c>
      <c r="F394" s="1">
        <v>42625</v>
      </c>
      <c r="G394" s="1">
        <v>42639</v>
      </c>
      <c r="H394" s="2">
        <v>42627.854861111111</v>
      </c>
      <c r="J394">
        <v>25</v>
      </c>
      <c r="K394" t="s">
        <v>13</v>
      </c>
      <c r="L394" t="s">
        <v>14</v>
      </c>
      <c r="M394" t="s">
        <v>22</v>
      </c>
    </row>
    <row r="395" spans="1:13" x14ac:dyDescent="0.25">
      <c r="A395" t="s">
        <v>417</v>
      </c>
      <c r="B395" t="s">
        <v>20</v>
      </c>
      <c r="C395" t="s">
        <v>17</v>
      </c>
      <c r="D395">
        <v>1000</v>
      </c>
      <c r="E395">
        <v>30</v>
      </c>
      <c r="F395" s="1">
        <v>42625</v>
      </c>
      <c r="G395" s="1">
        <v>42654</v>
      </c>
      <c r="H395" s="2">
        <v>42654.375</v>
      </c>
      <c r="J395">
        <v>27</v>
      </c>
      <c r="K395" t="s">
        <v>13</v>
      </c>
      <c r="L395" t="s">
        <v>14</v>
      </c>
      <c r="M395" t="s">
        <v>22</v>
      </c>
    </row>
    <row r="396" spans="1:13" x14ac:dyDescent="0.25">
      <c r="A396" t="s">
        <v>418</v>
      </c>
      <c r="B396" t="s">
        <v>20</v>
      </c>
      <c r="C396" t="s">
        <v>17</v>
      </c>
      <c r="D396">
        <v>800</v>
      </c>
      <c r="E396">
        <v>15</v>
      </c>
      <c r="F396" s="1">
        <v>42625</v>
      </c>
      <c r="G396" s="1">
        <v>42639</v>
      </c>
      <c r="H396" s="2">
        <v>42637.677083333336</v>
      </c>
      <c r="J396">
        <v>21</v>
      </c>
      <c r="K396" t="s">
        <v>11</v>
      </c>
      <c r="L396" t="s">
        <v>12</v>
      </c>
      <c r="M396" t="s">
        <v>22</v>
      </c>
    </row>
    <row r="397" spans="1:13" x14ac:dyDescent="0.25">
      <c r="A397" t="s">
        <v>419</v>
      </c>
      <c r="B397" t="s">
        <v>20</v>
      </c>
      <c r="C397" t="s">
        <v>17</v>
      </c>
      <c r="D397">
        <v>1000</v>
      </c>
      <c r="E397">
        <v>30</v>
      </c>
      <c r="F397" s="1">
        <v>42625</v>
      </c>
      <c r="G397" s="1">
        <v>42654</v>
      </c>
      <c r="H397" s="2">
        <v>42653.65902777778</v>
      </c>
      <c r="J397">
        <v>24</v>
      </c>
      <c r="K397" t="s">
        <v>11</v>
      </c>
      <c r="L397" t="s">
        <v>12</v>
      </c>
      <c r="M397" t="s">
        <v>22</v>
      </c>
    </row>
    <row r="398" spans="1:13" x14ac:dyDescent="0.25">
      <c r="A398" t="s">
        <v>420</v>
      </c>
      <c r="B398" t="s">
        <v>20</v>
      </c>
      <c r="C398" t="s">
        <v>17</v>
      </c>
      <c r="D398">
        <v>1000</v>
      </c>
      <c r="E398">
        <v>30</v>
      </c>
      <c r="F398" s="1">
        <v>42625</v>
      </c>
      <c r="G398" s="1">
        <v>42684</v>
      </c>
      <c r="H398" s="2">
        <v>42684.541666666664</v>
      </c>
      <c r="J398">
        <v>29</v>
      </c>
      <c r="K398" t="s">
        <v>11</v>
      </c>
      <c r="L398" t="s">
        <v>12</v>
      </c>
      <c r="M398" t="s">
        <v>22</v>
      </c>
    </row>
    <row r="399" spans="1:13" x14ac:dyDescent="0.25">
      <c r="A399" t="s">
        <v>421</v>
      </c>
      <c r="B399" t="s">
        <v>20</v>
      </c>
      <c r="C399" t="s">
        <v>17</v>
      </c>
      <c r="D399">
        <v>1000</v>
      </c>
      <c r="E399">
        <v>15</v>
      </c>
      <c r="F399" s="1">
        <v>42625</v>
      </c>
      <c r="G399" s="1">
        <v>42639</v>
      </c>
      <c r="H399" s="2">
        <v>42636.438888888886</v>
      </c>
      <c r="J399">
        <v>40</v>
      </c>
      <c r="K399" t="s">
        <v>11</v>
      </c>
      <c r="L399" t="s">
        <v>12</v>
      </c>
      <c r="M399" t="s">
        <v>22</v>
      </c>
    </row>
    <row r="400" spans="1:13" x14ac:dyDescent="0.25">
      <c r="A400" t="s">
        <v>422</v>
      </c>
      <c r="B400" t="s">
        <v>20</v>
      </c>
      <c r="C400" t="s">
        <v>17</v>
      </c>
      <c r="D400">
        <v>1000</v>
      </c>
      <c r="E400">
        <v>30</v>
      </c>
      <c r="F400" s="1">
        <v>42625</v>
      </c>
      <c r="G400" s="1">
        <v>42654</v>
      </c>
      <c r="H400" s="2">
        <v>42643.585416666669</v>
      </c>
      <c r="J400">
        <v>29</v>
      </c>
      <c r="K400" t="s">
        <v>13</v>
      </c>
      <c r="L400" t="s">
        <v>12</v>
      </c>
      <c r="M400" t="s">
        <v>22</v>
      </c>
    </row>
    <row r="401" spans="1:13" x14ac:dyDescent="0.25">
      <c r="A401" t="s">
        <v>423</v>
      </c>
      <c r="B401" t="s">
        <v>20</v>
      </c>
      <c r="C401" t="s">
        <v>17</v>
      </c>
      <c r="D401">
        <v>1000</v>
      </c>
      <c r="E401">
        <v>30</v>
      </c>
      <c r="F401" s="1">
        <v>42625</v>
      </c>
      <c r="G401" s="1">
        <v>42654</v>
      </c>
      <c r="H401" s="2">
        <v>42652.595138888886</v>
      </c>
      <c r="J401">
        <v>29</v>
      </c>
      <c r="K401" t="s">
        <v>11</v>
      </c>
      <c r="L401" t="s">
        <v>12</v>
      </c>
      <c r="M401" t="s">
        <v>22</v>
      </c>
    </row>
    <row r="402" spans="1:13" x14ac:dyDescent="0.25">
      <c r="A402" t="s">
        <v>424</v>
      </c>
      <c r="B402" t="s">
        <v>20</v>
      </c>
      <c r="C402" t="s">
        <v>17</v>
      </c>
      <c r="D402">
        <v>1000</v>
      </c>
      <c r="E402">
        <v>15</v>
      </c>
      <c r="F402" s="1">
        <v>42625</v>
      </c>
      <c r="G402" s="1">
        <v>42639</v>
      </c>
      <c r="H402" s="2">
        <v>42633.351388888892</v>
      </c>
      <c r="J402">
        <v>30</v>
      </c>
      <c r="K402" t="s">
        <v>11</v>
      </c>
      <c r="L402" t="s">
        <v>12</v>
      </c>
      <c r="M402" t="s">
        <v>22</v>
      </c>
    </row>
    <row r="403" spans="1:13" x14ac:dyDescent="0.25">
      <c r="A403" t="s">
        <v>425</v>
      </c>
      <c r="B403" t="s">
        <v>20</v>
      </c>
      <c r="C403" t="s">
        <v>17</v>
      </c>
      <c r="D403">
        <v>1000</v>
      </c>
      <c r="E403">
        <v>30</v>
      </c>
      <c r="F403" s="1">
        <v>42625</v>
      </c>
      <c r="G403" s="1">
        <v>42654</v>
      </c>
      <c r="H403" s="2">
        <v>42654.958333333336</v>
      </c>
      <c r="J403">
        <v>26</v>
      </c>
      <c r="K403" t="s">
        <v>13</v>
      </c>
      <c r="L403" t="s">
        <v>14</v>
      </c>
      <c r="M403" t="s">
        <v>22</v>
      </c>
    </row>
    <row r="404" spans="1:13" x14ac:dyDescent="0.25">
      <c r="A404" t="s">
        <v>426</v>
      </c>
      <c r="B404" t="s">
        <v>20</v>
      </c>
      <c r="C404" t="s">
        <v>17</v>
      </c>
      <c r="D404">
        <v>1000</v>
      </c>
      <c r="E404">
        <v>15</v>
      </c>
      <c r="F404" s="1">
        <v>42625</v>
      </c>
      <c r="G404" s="1">
        <v>42639</v>
      </c>
      <c r="H404" s="2">
        <v>42637.865972222222</v>
      </c>
      <c r="J404">
        <v>36</v>
      </c>
      <c r="K404" t="s">
        <v>13</v>
      </c>
      <c r="L404" t="s">
        <v>12</v>
      </c>
      <c r="M404" t="s">
        <v>22</v>
      </c>
    </row>
    <row r="405" spans="1:13" x14ac:dyDescent="0.25">
      <c r="A405" t="s">
        <v>427</v>
      </c>
      <c r="B405" t="s">
        <v>20</v>
      </c>
      <c r="C405" t="s">
        <v>17</v>
      </c>
      <c r="D405">
        <v>800</v>
      </c>
      <c r="E405">
        <v>15</v>
      </c>
      <c r="F405" s="1">
        <v>42625</v>
      </c>
      <c r="G405" s="1">
        <v>42639</v>
      </c>
      <c r="H405" s="2">
        <v>42639.666666666664</v>
      </c>
      <c r="J405">
        <v>27</v>
      </c>
      <c r="K405" t="s">
        <v>11</v>
      </c>
      <c r="L405" t="s">
        <v>12</v>
      </c>
      <c r="M405" t="s">
        <v>22</v>
      </c>
    </row>
    <row r="406" spans="1:13" x14ac:dyDescent="0.25">
      <c r="A406" t="s">
        <v>428</v>
      </c>
      <c r="B406" t="s">
        <v>20</v>
      </c>
      <c r="C406" t="s">
        <v>17</v>
      </c>
      <c r="D406">
        <v>1000</v>
      </c>
      <c r="E406">
        <v>30</v>
      </c>
      <c r="F406" s="1">
        <v>42625</v>
      </c>
      <c r="G406" s="1">
        <v>42654</v>
      </c>
      <c r="H406" s="2">
        <v>42654.375694444447</v>
      </c>
      <c r="J406">
        <v>20</v>
      </c>
      <c r="K406" t="s">
        <v>11</v>
      </c>
      <c r="L406" t="s">
        <v>12</v>
      </c>
      <c r="M406" t="s">
        <v>22</v>
      </c>
    </row>
    <row r="407" spans="1:13" x14ac:dyDescent="0.25">
      <c r="A407" t="s">
        <v>429</v>
      </c>
      <c r="B407" t="s">
        <v>20</v>
      </c>
      <c r="C407" t="s">
        <v>17</v>
      </c>
      <c r="D407">
        <v>1000</v>
      </c>
      <c r="E407">
        <v>7</v>
      </c>
      <c r="F407" s="1">
        <v>42625</v>
      </c>
      <c r="G407" s="1">
        <v>42631</v>
      </c>
      <c r="H407" s="2">
        <v>42629.619444444441</v>
      </c>
      <c r="J407">
        <v>26</v>
      </c>
      <c r="K407" t="s">
        <v>525</v>
      </c>
      <c r="L407" t="s">
        <v>14</v>
      </c>
      <c r="M407" t="s">
        <v>22</v>
      </c>
    </row>
    <row r="408" spans="1:13" x14ac:dyDescent="0.25">
      <c r="A408" t="s">
        <v>430</v>
      </c>
      <c r="B408" t="s">
        <v>20</v>
      </c>
      <c r="C408" t="s">
        <v>17</v>
      </c>
      <c r="D408">
        <v>1000</v>
      </c>
      <c r="E408">
        <v>30</v>
      </c>
      <c r="F408" s="1">
        <v>42625</v>
      </c>
      <c r="G408" s="1">
        <v>42684</v>
      </c>
      <c r="H408" s="2">
        <v>42684.541666666664</v>
      </c>
      <c r="J408">
        <v>26</v>
      </c>
      <c r="K408" t="s">
        <v>11</v>
      </c>
      <c r="L408" t="s">
        <v>12</v>
      </c>
      <c r="M408" t="s">
        <v>22</v>
      </c>
    </row>
    <row r="409" spans="1:13" x14ac:dyDescent="0.25">
      <c r="A409" t="s">
        <v>431</v>
      </c>
      <c r="B409" t="s">
        <v>20</v>
      </c>
      <c r="C409" t="s">
        <v>17</v>
      </c>
      <c r="D409">
        <v>1000</v>
      </c>
      <c r="E409">
        <v>30</v>
      </c>
      <c r="F409" s="1">
        <v>42625</v>
      </c>
      <c r="G409" s="1">
        <v>42654</v>
      </c>
      <c r="H409" s="2">
        <v>42652.416666666664</v>
      </c>
      <c r="J409">
        <v>27</v>
      </c>
      <c r="K409" t="s">
        <v>11</v>
      </c>
      <c r="L409" t="s">
        <v>12</v>
      </c>
      <c r="M409" t="s">
        <v>22</v>
      </c>
    </row>
    <row r="410" spans="1:13" x14ac:dyDescent="0.25">
      <c r="A410" t="s">
        <v>432</v>
      </c>
      <c r="B410" t="s">
        <v>20</v>
      </c>
      <c r="C410" t="s">
        <v>17</v>
      </c>
      <c r="D410">
        <v>300</v>
      </c>
      <c r="E410">
        <v>7</v>
      </c>
      <c r="F410" s="1">
        <v>42625</v>
      </c>
      <c r="G410" s="1">
        <v>42631</v>
      </c>
      <c r="H410" s="2">
        <v>42625.611111111109</v>
      </c>
      <c r="J410">
        <v>23</v>
      </c>
      <c r="K410" t="s">
        <v>13</v>
      </c>
      <c r="L410" t="s">
        <v>12</v>
      </c>
      <c r="M410" t="s">
        <v>22</v>
      </c>
    </row>
    <row r="411" spans="1:13" x14ac:dyDescent="0.25">
      <c r="A411" t="s">
        <v>433</v>
      </c>
      <c r="B411" t="s">
        <v>20</v>
      </c>
      <c r="C411" t="s">
        <v>17</v>
      </c>
      <c r="D411">
        <v>1000</v>
      </c>
      <c r="E411">
        <v>30</v>
      </c>
      <c r="F411" s="1">
        <v>42625</v>
      </c>
      <c r="G411" s="1">
        <v>42654</v>
      </c>
      <c r="H411" s="2">
        <v>42654.666666666664</v>
      </c>
      <c r="J411">
        <v>39</v>
      </c>
      <c r="K411" t="s">
        <v>13</v>
      </c>
      <c r="L411" t="s">
        <v>12</v>
      </c>
      <c r="M411" t="s">
        <v>22</v>
      </c>
    </row>
    <row r="412" spans="1:13" x14ac:dyDescent="0.25">
      <c r="A412" t="s">
        <v>434</v>
      </c>
      <c r="B412" t="s">
        <v>20</v>
      </c>
      <c r="C412" t="s">
        <v>17</v>
      </c>
      <c r="D412">
        <v>1000</v>
      </c>
      <c r="E412">
        <v>15</v>
      </c>
      <c r="F412" s="1">
        <v>42625</v>
      </c>
      <c r="G412" s="1">
        <v>42639</v>
      </c>
      <c r="H412" s="2">
        <v>42636.915277777778</v>
      </c>
      <c r="J412">
        <v>27</v>
      </c>
      <c r="K412" t="s">
        <v>13</v>
      </c>
      <c r="L412" t="s">
        <v>12</v>
      </c>
      <c r="M412" t="s">
        <v>22</v>
      </c>
    </row>
    <row r="413" spans="1:13" x14ac:dyDescent="0.25">
      <c r="A413" t="s">
        <v>435</v>
      </c>
      <c r="B413" t="s">
        <v>20</v>
      </c>
      <c r="C413" t="s">
        <v>17</v>
      </c>
      <c r="D413">
        <v>1000</v>
      </c>
      <c r="E413">
        <v>30</v>
      </c>
      <c r="F413" s="1">
        <v>42625</v>
      </c>
      <c r="G413" s="1">
        <v>42654</v>
      </c>
      <c r="H413" s="2">
        <v>42651.783333333333</v>
      </c>
      <c r="J413">
        <v>30</v>
      </c>
      <c r="K413" t="s">
        <v>13</v>
      </c>
      <c r="L413" t="s">
        <v>12</v>
      </c>
      <c r="M413" t="s">
        <v>22</v>
      </c>
    </row>
    <row r="414" spans="1:13" x14ac:dyDescent="0.25">
      <c r="A414" t="s">
        <v>436</v>
      </c>
      <c r="B414" t="s">
        <v>20</v>
      </c>
      <c r="C414" t="s">
        <v>17</v>
      </c>
      <c r="D414">
        <v>1000</v>
      </c>
      <c r="E414">
        <v>30</v>
      </c>
      <c r="F414" s="1">
        <v>42625</v>
      </c>
      <c r="G414" s="1">
        <v>42654</v>
      </c>
      <c r="H414" s="2">
        <v>42653.695138888892</v>
      </c>
      <c r="J414">
        <v>33</v>
      </c>
      <c r="K414" t="s">
        <v>13</v>
      </c>
      <c r="L414" t="s">
        <v>14</v>
      </c>
      <c r="M414" t="s">
        <v>22</v>
      </c>
    </row>
    <row r="415" spans="1:13" x14ac:dyDescent="0.25">
      <c r="A415" t="s">
        <v>437</v>
      </c>
      <c r="B415" t="s">
        <v>20</v>
      </c>
      <c r="C415" t="s">
        <v>17</v>
      </c>
      <c r="D415">
        <v>1000</v>
      </c>
      <c r="E415">
        <v>30</v>
      </c>
      <c r="F415" s="1">
        <v>42625</v>
      </c>
      <c r="G415" s="1">
        <v>42654</v>
      </c>
      <c r="H415" s="2">
        <v>42654.542361111111</v>
      </c>
      <c r="J415">
        <v>27</v>
      </c>
      <c r="K415" t="s">
        <v>13</v>
      </c>
      <c r="L415" t="s">
        <v>12</v>
      </c>
      <c r="M415" t="s">
        <v>22</v>
      </c>
    </row>
    <row r="416" spans="1:13" x14ac:dyDescent="0.25">
      <c r="A416" t="s">
        <v>438</v>
      </c>
      <c r="B416" t="s">
        <v>20</v>
      </c>
      <c r="C416" t="s">
        <v>17</v>
      </c>
      <c r="D416">
        <v>1000</v>
      </c>
      <c r="E416">
        <v>30</v>
      </c>
      <c r="F416" s="1">
        <v>42625</v>
      </c>
      <c r="G416" s="1">
        <v>42654</v>
      </c>
      <c r="H416" s="2">
        <v>42629.106944444444</v>
      </c>
      <c r="J416">
        <v>35</v>
      </c>
      <c r="K416" t="s">
        <v>13</v>
      </c>
      <c r="L416" t="s">
        <v>12</v>
      </c>
      <c r="M416" t="s">
        <v>22</v>
      </c>
    </row>
    <row r="417" spans="1:13" x14ac:dyDescent="0.25">
      <c r="A417" t="s">
        <v>439</v>
      </c>
      <c r="B417" t="s">
        <v>20</v>
      </c>
      <c r="C417" t="s">
        <v>17</v>
      </c>
      <c r="D417">
        <v>1000</v>
      </c>
      <c r="E417">
        <v>30</v>
      </c>
      <c r="F417" s="1">
        <v>42625</v>
      </c>
      <c r="G417" s="1">
        <v>42684</v>
      </c>
      <c r="H417" s="2">
        <v>42684.666666666664</v>
      </c>
      <c r="J417">
        <v>29</v>
      </c>
      <c r="K417" t="s">
        <v>11</v>
      </c>
      <c r="L417" t="s">
        <v>14</v>
      </c>
      <c r="M417" t="s">
        <v>22</v>
      </c>
    </row>
    <row r="418" spans="1:13" x14ac:dyDescent="0.25">
      <c r="A418" t="s">
        <v>440</v>
      </c>
      <c r="B418" t="s">
        <v>20</v>
      </c>
      <c r="C418" t="s">
        <v>17</v>
      </c>
      <c r="D418">
        <v>1000</v>
      </c>
      <c r="E418">
        <v>15</v>
      </c>
      <c r="F418" s="1">
        <v>42625</v>
      </c>
      <c r="G418" s="1">
        <v>42639</v>
      </c>
      <c r="H418" s="2">
        <v>42634.34097222222</v>
      </c>
      <c r="J418">
        <v>50</v>
      </c>
      <c r="K418" t="s">
        <v>13</v>
      </c>
      <c r="L418" t="s">
        <v>12</v>
      </c>
      <c r="M418" t="s">
        <v>22</v>
      </c>
    </row>
    <row r="419" spans="1:13" x14ac:dyDescent="0.25">
      <c r="A419" t="s">
        <v>441</v>
      </c>
      <c r="B419" t="s">
        <v>20</v>
      </c>
      <c r="C419" t="s">
        <v>17</v>
      </c>
      <c r="D419">
        <v>800</v>
      </c>
      <c r="E419">
        <v>15</v>
      </c>
      <c r="F419" s="1">
        <v>42625</v>
      </c>
      <c r="G419" s="1">
        <v>42639</v>
      </c>
      <c r="H419" s="2">
        <v>42639.375</v>
      </c>
      <c r="J419">
        <v>31</v>
      </c>
      <c r="K419" t="s">
        <v>13</v>
      </c>
      <c r="L419" t="s">
        <v>14</v>
      </c>
      <c r="M419" t="s">
        <v>22</v>
      </c>
    </row>
    <row r="420" spans="1:13" x14ac:dyDescent="0.25">
      <c r="A420" t="s">
        <v>442</v>
      </c>
      <c r="B420" t="s">
        <v>20</v>
      </c>
      <c r="C420" t="s">
        <v>17</v>
      </c>
      <c r="D420">
        <v>1000</v>
      </c>
      <c r="E420">
        <v>15</v>
      </c>
      <c r="F420" s="1">
        <v>42625</v>
      </c>
      <c r="G420" s="1">
        <v>42639</v>
      </c>
      <c r="H420" s="2">
        <v>42639.541666666664</v>
      </c>
      <c r="J420">
        <v>31</v>
      </c>
      <c r="K420" t="s">
        <v>13</v>
      </c>
      <c r="L420" t="s">
        <v>12</v>
      </c>
      <c r="M420" t="s">
        <v>22</v>
      </c>
    </row>
    <row r="421" spans="1:13" x14ac:dyDescent="0.25">
      <c r="A421" t="s">
        <v>443</v>
      </c>
      <c r="B421" t="s">
        <v>20</v>
      </c>
      <c r="C421" t="s">
        <v>17</v>
      </c>
      <c r="D421">
        <v>1000</v>
      </c>
      <c r="E421">
        <v>30</v>
      </c>
      <c r="F421" s="1">
        <v>42625</v>
      </c>
      <c r="G421" s="1">
        <v>42654</v>
      </c>
      <c r="H421" s="2">
        <v>42654.542361111111</v>
      </c>
      <c r="J421">
        <v>29</v>
      </c>
      <c r="K421" t="s">
        <v>13</v>
      </c>
      <c r="L421" t="s">
        <v>12</v>
      </c>
      <c r="M421" t="s">
        <v>22</v>
      </c>
    </row>
    <row r="422" spans="1:13" x14ac:dyDescent="0.25">
      <c r="A422" t="s">
        <v>444</v>
      </c>
      <c r="B422" t="s">
        <v>20</v>
      </c>
      <c r="C422" t="s">
        <v>17</v>
      </c>
      <c r="D422">
        <v>1000</v>
      </c>
      <c r="E422">
        <v>15</v>
      </c>
      <c r="F422" s="1">
        <v>42625</v>
      </c>
      <c r="G422" s="1">
        <v>42639</v>
      </c>
      <c r="H422" s="2">
        <v>42639.958333333336</v>
      </c>
      <c r="J422">
        <v>35</v>
      </c>
      <c r="K422" t="s">
        <v>11</v>
      </c>
      <c r="L422" t="s">
        <v>12</v>
      </c>
      <c r="M422" t="s">
        <v>22</v>
      </c>
    </row>
    <row r="423" spans="1:13" x14ac:dyDescent="0.25">
      <c r="A423" t="s">
        <v>445</v>
      </c>
      <c r="B423" t="s">
        <v>20</v>
      </c>
      <c r="C423" t="s">
        <v>17</v>
      </c>
      <c r="D423">
        <v>1000</v>
      </c>
      <c r="E423">
        <v>30</v>
      </c>
      <c r="F423" s="1">
        <v>42625</v>
      </c>
      <c r="G423" s="1">
        <v>42654</v>
      </c>
      <c r="H423" s="2">
        <v>42654.375694444447</v>
      </c>
      <c r="J423">
        <v>39</v>
      </c>
      <c r="K423" t="s">
        <v>11</v>
      </c>
      <c r="L423" t="s">
        <v>12</v>
      </c>
      <c r="M423" t="s">
        <v>22</v>
      </c>
    </row>
    <row r="424" spans="1:13" x14ac:dyDescent="0.25">
      <c r="A424" t="s">
        <v>446</v>
      </c>
      <c r="B424" t="s">
        <v>20</v>
      </c>
      <c r="C424" t="s">
        <v>17</v>
      </c>
      <c r="D424">
        <v>1000</v>
      </c>
      <c r="E424">
        <v>30</v>
      </c>
      <c r="F424" s="1">
        <v>42625</v>
      </c>
      <c r="G424" s="1">
        <v>42684</v>
      </c>
      <c r="H424" s="2">
        <v>42684.541666666664</v>
      </c>
      <c r="J424">
        <v>29</v>
      </c>
      <c r="K424" t="s">
        <v>11</v>
      </c>
      <c r="L424" t="s">
        <v>12</v>
      </c>
      <c r="M424" t="s">
        <v>22</v>
      </c>
    </row>
    <row r="425" spans="1:13" x14ac:dyDescent="0.25">
      <c r="A425" t="s">
        <v>447</v>
      </c>
      <c r="B425" t="s">
        <v>20</v>
      </c>
      <c r="C425" t="s">
        <v>17</v>
      </c>
      <c r="D425">
        <v>1000</v>
      </c>
      <c r="E425">
        <v>15</v>
      </c>
      <c r="F425" s="1">
        <v>42625</v>
      </c>
      <c r="G425" s="1">
        <v>42639</v>
      </c>
      <c r="H425" s="2">
        <v>42639.958333333336</v>
      </c>
      <c r="J425">
        <v>30</v>
      </c>
      <c r="K425" t="s">
        <v>13</v>
      </c>
      <c r="L425" t="s">
        <v>12</v>
      </c>
      <c r="M425" t="s">
        <v>22</v>
      </c>
    </row>
    <row r="426" spans="1:13" x14ac:dyDescent="0.25">
      <c r="A426" t="s">
        <v>448</v>
      </c>
      <c r="B426" t="s">
        <v>20</v>
      </c>
      <c r="C426" t="s">
        <v>17</v>
      </c>
      <c r="D426">
        <v>1000</v>
      </c>
      <c r="E426">
        <v>30</v>
      </c>
      <c r="F426" s="1">
        <v>42625</v>
      </c>
      <c r="G426" s="1">
        <v>42654</v>
      </c>
      <c r="H426" s="2">
        <v>42652.416666666664</v>
      </c>
      <c r="J426">
        <v>33</v>
      </c>
      <c r="K426" t="s">
        <v>525</v>
      </c>
      <c r="L426" t="s">
        <v>12</v>
      </c>
      <c r="M426" t="s">
        <v>22</v>
      </c>
    </row>
    <row r="427" spans="1:13" x14ac:dyDescent="0.25">
      <c r="A427" t="s">
        <v>449</v>
      </c>
      <c r="B427" t="s">
        <v>20</v>
      </c>
      <c r="C427" t="s">
        <v>17</v>
      </c>
      <c r="D427">
        <v>1000</v>
      </c>
      <c r="E427">
        <v>30</v>
      </c>
      <c r="F427" s="1">
        <v>42625</v>
      </c>
      <c r="G427" s="1">
        <v>42654</v>
      </c>
      <c r="H427" s="2">
        <v>42654.542361111111</v>
      </c>
      <c r="J427">
        <v>26</v>
      </c>
      <c r="K427" t="s">
        <v>13</v>
      </c>
      <c r="L427" t="s">
        <v>12</v>
      </c>
      <c r="M427" t="s">
        <v>22</v>
      </c>
    </row>
    <row r="428" spans="1:13" x14ac:dyDescent="0.25">
      <c r="A428" t="s">
        <v>450</v>
      </c>
      <c r="B428" t="s">
        <v>20</v>
      </c>
      <c r="C428" t="s">
        <v>17</v>
      </c>
      <c r="D428">
        <v>1000</v>
      </c>
      <c r="E428">
        <v>15</v>
      </c>
      <c r="F428" s="1">
        <v>42625</v>
      </c>
      <c r="G428" s="1">
        <v>42639</v>
      </c>
      <c r="H428" s="2">
        <v>42636.584027777775</v>
      </c>
      <c r="J428">
        <v>25</v>
      </c>
      <c r="K428" t="s">
        <v>13</v>
      </c>
      <c r="L428" t="s">
        <v>12</v>
      </c>
      <c r="M428" t="s">
        <v>22</v>
      </c>
    </row>
    <row r="429" spans="1:13" x14ac:dyDescent="0.25">
      <c r="A429" t="s">
        <v>451</v>
      </c>
      <c r="B429" t="s">
        <v>20</v>
      </c>
      <c r="C429" t="s">
        <v>17</v>
      </c>
      <c r="D429">
        <v>800</v>
      </c>
      <c r="E429">
        <v>15</v>
      </c>
      <c r="F429" s="1">
        <v>42625</v>
      </c>
      <c r="G429" s="1">
        <v>42639</v>
      </c>
      <c r="H429" s="2">
        <v>42638.561805555553</v>
      </c>
      <c r="J429">
        <v>37</v>
      </c>
      <c r="K429" t="s">
        <v>525</v>
      </c>
      <c r="L429" t="s">
        <v>12</v>
      </c>
      <c r="M429" t="s">
        <v>22</v>
      </c>
    </row>
    <row r="430" spans="1:13" x14ac:dyDescent="0.25">
      <c r="A430" t="s">
        <v>452</v>
      </c>
      <c r="B430" t="s">
        <v>20</v>
      </c>
      <c r="C430" t="s">
        <v>17</v>
      </c>
      <c r="D430">
        <v>800</v>
      </c>
      <c r="E430">
        <v>15</v>
      </c>
      <c r="F430" s="1">
        <v>42625</v>
      </c>
      <c r="G430" s="1">
        <v>42639</v>
      </c>
      <c r="H430" s="2">
        <v>42638.618055555555</v>
      </c>
      <c r="J430">
        <v>26</v>
      </c>
      <c r="K430" t="s">
        <v>13</v>
      </c>
      <c r="L430" t="s">
        <v>12</v>
      </c>
      <c r="M430" t="s">
        <v>22</v>
      </c>
    </row>
    <row r="431" spans="1:13" x14ac:dyDescent="0.25">
      <c r="A431" t="s">
        <v>453</v>
      </c>
      <c r="B431" t="s">
        <v>20</v>
      </c>
      <c r="C431" t="s">
        <v>17</v>
      </c>
      <c r="D431">
        <v>800</v>
      </c>
      <c r="E431">
        <v>15</v>
      </c>
      <c r="F431" s="1">
        <v>42625</v>
      </c>
      <c r="G431" s="1">
        <v>42639</v>
      </c>
      <c r="H431" s="2">
        <v>42639.375</v>
      </c>
      <c r="J431">
        <v>26</v>
      </c>
      <c r="K431" t="s">
        <v>11</v>
      </c>
      <c r="L431" t="s">
        <v>12</v>
      </c>
      <c r="M431" t="s">
        <v>22</v>
      </c>
    </row>
    <row r="432" spans="1:13" x14ac:dyDescent="0.25">
      <c r="A432" t="s">
        <v>454</v>
      </c>
      <c r="B432" t="s">
        <v>20</v>
      </c>
      <c r="C432" t="s">
        <v>17</v>
      </c>
      <c r="D432">
        <v>1000</v>
      </c>
      <c r="E432">
        <v>15</v>
      </c>
      <c r="F432" s="1">
        <v>42625</v>
      </c>
      <c r="G432" s="1">
        <v>42669</v>
      </c>
      <c r="H432" s="2">
        <v>42669.375</v>
      </c>
      <c r="J432">
        <v>27</v>
      </c>
      <c r="K432" t="s">
        <v>11</v>
      </c>
      <c r="L432" t="s">
        <v>12</v>
      </c>
      <c r="M432" t="s">
        <v>22</v>
      </c>
    </row>
    <row r="433" spans="1:13" x14ac:dyDescent="0.25">
      <c r="A433" t="s">
        <v>455</v>
      </c>
      <c r="B433" t="s">
        <v>20</v>
      </c>
      <c r="C433" t="s">
        <v>17</v>
      </c>
      <c r="D433">
        <v>1000</v>
      </c>
      <c r="E433">
        <v>7</v>
      </c>
      <c r="F433" s="1">
        <v>42625</v>
      </c>
      <c r="G433" s="1">
        <v>42638</v>
      </c>
      <c r="H433" s="2">
        <v>42638.375694444447</v>
      </c>
      <c r="J433">
        <v>34</v>
      </c>
      <c r="K433" t="s">
        <v>11</v>
      </c>
      <c r="L433" t="s">
        <v>14</v>
      </c>
      <c r="M433" t="s">
        <v>22</v>
      </c>
    </row>
    <row r="434" spans="1:13" x14ac:dyDescent="0.25">
      <c r="A434" t="s">
        <v>456</v>
      </c>
      <c r="B434" t="s">
        <v>20</v>
      </c>
      <c r="C434" t="s">
        <v>17</v>
      </c>
      <c r="D434">
        <v>1000</v>
      </c>
      <c r="E434">
        <v>30</v>
      </c>
      <c r="F434" s="1">
        <v>42625</v>
      </c>
      <c r="G434" s="1">
        <v>42654</v>
      </c>
      <c r="H434" s="2">
        <v>42651.649305555555</v>
      </c>
      <c r="J434">
        <v>37</v>
      </c>
      <c r="K434" t="s">
        <v>11</v>
      </c>
      <c r="L434" t="s">
        <v>12</v>
      </c>
      <c r="M434" t="s">
        <v>22</v>
      </c>
    </row>
    <row r="435" spans="1:13" x14ac:dyDescent="0.25">
      <c r="A435" t="s">
        <v>457</v>
      </c>
      <c r="B435" t="s">
        <v>20</v>
      </c>
      <c r="C435" t="s">
        <v>17</v>
      </c>
      <c r="D435">
        <v>1000</v>
      </c>
      <c r="E435">
        <v>30</v>
      </c>
      <c r="F435" s="1">
        <v>42625</v>
      </c>
      <c r="G435" s="1">
        <v>42654</v>
      </c>
      <c r="H435" s="2">
        <v>42654.667361111111</v>
      </c>
      <c r="J435">
        <v>36</v>
      </c>
      <c r="K435" t="s">
        <v>13</v>
      </c>
      <c r="L435" t="s">
        <v>12</v>
      </c>
      <c r="M435" t="s">
        <v>22</v>
      </c>
    </row>
    <row r="436" spans="1:13" x14ac:dyDescent="0.25">
      <c r="A436" t="s">
        <v>458</v>
      </c>
      <c r="B436" t="s">
        <v>20</v>
      </c>
      <c r="C436" t="s">
        <v>17</v>
      </c>
      <c r="D436">
        <v>800</v>
      </c>
      <c r="E436">
        <v>15</v>
      </c>
      <c r="F436" s="1">
        <v>42625</v>
      </c>
      <c r="G436" s="1">
        <v>42639</v>
      </c>
      <c r="H436" s="2">
        <v>42639.815972222219</v>
      </c>
      <c r="J436">
        <v>33</v>
      </c>
      <c r="K436" t="s">
        <v>13</v>
      </c>
      <c r="L436" t="s">
        <v>12</v>
      </c>
      <c r="M436" t="s">
        <v>22</v>
      </c>
    </row>
    <row r="437" spans="1:13" x14ac:dyDescent="0.25">
      <c r="A437" t="s">
        <v>459</v>
      </c>
      <c r="B437" t="s">
        <v>20</v>
      </c>
      <c r="C437" t="s">
        <v>17</v>
      </c>
      <c r="D437">
        <v>1000</v>
      </c>
      <c r="E437">
        <v>30</v>
      </c>
      <c r="F437" s="1">
        <v>42625</v>
      </c>
      <c r="G437" s="1">
        <v>42654</v>
      </c>
      <c r="H437" s="2">
        <v>42652.894444444442</v>
      </c>
      <c r="J437">
        <v>30</v>
      </c>
      <c r="K437" t="s">
        <v>13</v>
      </c>
      <c r="L437" t="s">
        <v>12</v>
      </c>
      <c r="M437" t="s">
        <v>22</v>
      </c>
    </row>
    <row r="438" spans="1:13" x14ac:dyDescent="0.25">
      <c r="A438" t="s">
        <v>460</v>
      </c>
      <c r="B438" t="s">
        <v>20</v>
      </c>
      <c r="C438" t="s">
        <v>17</v>
      </c>
      <c r="D438">
        <v>1000</v>
      </c>
      <c r="E438">
        <v>30</v>
      </c>
      <c r="F438" s="1">
        <v>42625</v>
      </c>
      <c r="G438" s="1">
        <v>42654</v>
      </c>
      <c r="H438" s="2">
        <v>42650.697916666664</v>
      </c>
      <c r="J438">
        <v>30</v>
      </c>
      <c r="K438" t="s">
        <v>11</v>
      </c>
      <c r="L438" t="s">
        <v>12</v>
      </c>
      <c r="M438" t="s">
        <v>22</v>
      </c>
    </row>
    <row r="439" spans="1:13" x14ac:dyDescent="0.25">
      <c r="A439" t="s">
        <v>461</v>
      </c>
      <c r="B439" t="s">
        <v>20</v>
      </c>
      <c r="C439" t="s">
        <v>17</v>
      </c>
      <c r="D439">
        <v>800</v>
      </c>
      <c r="E439">
        <v>15</v>
      </c>
      <c r="F439" s="1">
        <v>42625</v>
      </c>
      <c r="G439" s="1">
        <v>42639</v>
      </c>
      <c r="H439" s="2">
        <v>42637.509027777778</v>
      </c>
      <c r="J439">
        <v>36</v>
      </c>
      <c r="K439" t="s">
        <v>13</v>
      </c>
      <c r="L439" t="s">
        <v>12</v>
      </c>
      <c r="M439" t="s">
        <v>22</v>
      </c>
    </row>
    <row r="440" spans="1:13" x14ac:dyDescent="0.25">
      <c r="A440" t="s">
        <v>462</v>
      </c>
      <c r="B440" t="s">
        <v>20</v>
      </c>
      <c r="C440" t="s">
        <v>17</v>
      </c>
      <c r="D440">
        <v>1000</v>
      </c>
      <c r="E440">
        <v>15</v>
      </c>
      <c r="F440" s="1">
        <v>42625</v>
      </c>
      <c r="G440" s="1">
        <v>42654</v>
      </c>
      <c r="H440" s="2">
        <v>42654.375694444447</v>
      </c>
      <c r="J440">
        <v>29</v>
      </c>
      <c r="K440" t="s">
        <v>11</v>
      </c>
      <c r="L440" t="s">
        <v>12</v>
      </c>
      <c r="M440" t="s">
        <v>22</v>
      </c>
    </row>
    <row r="441" spans="1:13" x14ac:dyDescent="0.25">
      <c r="A441" t="s">
        <v>463</v>
      </c>
      <c r="B441" t="s">
        <v>20</v>
      </c>
      <c r="C441" t="s">
        <v>17</v>
      </c>
      <c r="D441">
        <v>1000</v>
      </c>
      <c r="E441">
        <v>15</v>
      </c>
      <c r="F441" s="1">
        <v>42625</v>
      </c>
      <c r="G441" s="1">
        <v>42639</v>
      </c>
      <c r="H441" s="2">
        <v>42627.959722222222</v>
      </c>
      <c r="J441">
        <v>36</v>
      </c>
      <c r="K441" t="s">
        <v>13</v>
      </c>
      <c r="L441" t="s">
        <v>12</v>
      </c>
      <c r="M441" t="s">
        <v>22</v>
      </c>
    </row>
    <row r="442" spans="1:13" x14ac:dyDescent="0.25">
      <c r="A442" t="s">
        <v>464</v>
      </c>
      <c r="B442" t="s">
        <v>20</v>
      </c>
      <c r="C442" t="s">
        <v>17</v>
      </c>
      <c r="D442">
        <v>1000</v>
      </c>
      <c r="E442">
        <v>30</v>
      </c>
      <c r="F442" s="1">
        <v>42625</v>
      </c>
      <c r="G442" s="1">
        <v>42654</v>
      </c>
      <c r="H442" s="2">
        <v>42651.460416666669</v>
      </c>
      <c r="J442">
        <v>32</v>
      </c>
      <c r="K442" t="s">
        <v>13</v>
      </c>
      <c r="L442" t="s">
        <v>12</v>
      </c>
      <c r="M442" t="s">
        <v>22</v>
      </c>
    </row>
    <row r="443" spans="1:13" x14ac:dyDescent="0.25">
      <c r="A443" t="s">
        <v>465</v>
      </c>
      <c r="B443" t="s">
        <v>20</v>
      </c>
      <c r="C443" t="s">
        <v>17</v>
      </c>
      <c r="D443">
        <v>1000</v>
      </c>
      <c r="E443">
        <v>15</v>
      </c>
      <c r="F443" s="1">
        <v>42625</v>
      </c>
      <c r="G443" s="1">
        <v>42639</v>
      </c>
      <c r="H443" s="2">
        <v>42639.375</v>
      </c>
      <c r="J443">
        <v>29</v>
      </c>
      <c r="K443" t="s">
        <v>13</v>
      </c>
      <c r="L443" t="s">
        <v>14</v>
      </c>
      <c r="M443" t="s">
        <v>22</v>
      </c>
    </row>
    <row r="444" spans="1:13" x14ac:dyDescent="0.25">
      <c r="A444" t="s">
        <v>466</v>
      </c>
      <c r="B444" t="s">
        <v>20</v>
      </c>
      <c r="C444" t="s">
        <v>17</v>
      </c>
      <c r="D444">
        <v>800</v>
      </c>
      <c r="E444">
        <v>15</v>
      </c>
      <c r="F444" s="1">
        <v>42625</v>
      </c>
      <c r="G444" s="1">
        <v>42639</v>
      </c>
      <c r="H444" s="2">
        <v>42639.958333333336</v>
      </c>
      <c r="J444">
        <v>36</v>
      </c>
      <c r="K444" t="s">
        <v>525</v>
      </c>
      <c r="L444" t="s">
        <v>12</v>
      </c>
      <c r="M444" t="s">
        <v>22</v>
      </c>
    </row>
    <row r="445" spans="1:13" x14ac:dyDescent="0.25">
      <c r="A445" t="s">
        <v>467</v>
      </c>
      <c r="B445" t="s">
        <v>20</v>
      </c>
      <c r="C445" t="s">
        <v>17</v>
      </c>
      <c r="D445">
        <v>800</v>
      </c>
      <c r="E445">
        <v>15</v>
      </c>
      <c r="F445" s="1">
        <v>42625</v>
      </c>
      <c r="G445" s="1">
        <v>42639</v>
      </c>
      <c r="H445" s="2">
        <v>42638.813194444447</v>
      </c>
      <c r="J445">
        <v>30</v>
      </c>
      <c r="K445" t="s">
        <v>13</v>
      </c>
      <c r="L445" t="s">
        <v>14</v>
      </c>
      <c r="M445" t="s">
        <v>22</v>
      </c>
    </row>
    <row r="446" spans="1:13" x14ac:dyDescent="0.25">
      <c r="A446" t="s">
        <v>468</v>
      </c>
      <c r="B446" t="s">
        <v>20</v>
      </c>
      <c r="C446" t="s">
        <v>17</v>
      </c>
      <c r="D446">
        <v>1000</v>
      </c>
      <c r="E446">
        <v>7</v>
      </c>
      <c r="F446" s="1">
        <v>42626</v>
      </c>
      <c r="G446" s="1">
        <v>42632</v>
      </c>
      <c r="H446" s="2">
        <v>42627.824999999997</v>
      </c>
      <c r="J446">
        <v>31</v>
      </c>
      <c r="K446" t="s">
        <v>11</v>
      </c>
      <c r="L446" t="s">
        <v>12</v>
      </c>
      <c r="M446" t="s">
        <v>22</v>
      </c>
    </row>
    <row r="447" spans="1:13" x14ac:dyDescent="0.25">
      <c r="A447" t="s">
        <v>469</v>
      </c>
      <c r="B447" t="s">
        <v>20</v>
      </c>
      <c r="C447" t="s">
        <v>17</v>
      </c>
      <c r="D447">
        <v>1000</v>
      </c>
      <c r="E447">
        <v>30</v>
      </c>
      <c r="F447" s="1">
        <v>42626</v>
      </c>
      <c r="G447" s="1">
        <v>42655</v>
      </c>
      <c r="H447" s="2">
        <v>42655.958333333336</v>
      </c>
      <c r="J447">
        <v>19</v>
      </c>
      <c r="K447" t="s">
        <v>13</v>
      </c>
      <c r="L447" t="s">
        <v>14</v>
      </c>
      <c r="M447" t="s">
        <v>22</v>
      </c>
    </row>
    <row r="448" spans="1:13" x14ac:dyDescent="0.25">
      <c r="A448" t="s">
        <v>470</v>
      </c>
      <c r="B448" t="s">
        <v>20</v>
      </c>
      <c r="C448" t="s">
        <v>17</v>
      </c>
      <c r="D448">
        <v>800</v>
      </c>
      <c r="E448">
        <v>15</v>
      </c>
      <c r="F448" s="1">
        <v>42626</v>
      </c>
      <c r="G448" s="1">
        <v>42640</v>
      </c>
      <c r="H448" s="2">
        <v>42638.533333333333</v>
      </c>
      <c r="J448">
        <v>26</v>
      </c>
      <c r="K448" t="s">
        <v>11</v>
      </c>
      <c r="L448" t="s">
        <v>12</v>
      </c>
      <c r="M448" t="s">
        <v>22</v>
      </c>
    </row>
    <row r="449" spans="1:13" x14ac:dyDescent="0.25">
      <c r="A449" t="s">
        <v>471</v>
      </c>
      <c r="B449" t="s">
        <v>20</v>
      </c>
      <c r="C449" t="s">
        <v>17</v>
      </c>
      <c r="D449">
        <v>800</v>
      </c>
      <c r="E449">
        <v>15</v>
      </c>
      <c r="F449" s="1">
        <v>42626</v>
      </c>
      <c r="G449" s="1">
        <v>42640</v>
      </c>
      <c r="H449" s="2">
        <v>42639.887499999997</v>
      </c>
      <c r="J449">
        <v>34</v>
      </c>
      <c r="K449" t="s">
        <v>13</v>
      </c>
      <c r="L449" t="s">
        <v>12</v>
      </c>
      <c r="M449" t="s">
        <v>22</v>
      </c>
    </row>
    <row r="450" spans="1:13" x14ac:dyDescent="0.25">
      <c r="A450" t="s">
        <v>472</v>
      </c>
      <c r="B450" t="s">
        <v>20</v>
      </c>
      <c r="C450" t="s">
        <v>17</v>
      </c>
      <c r="D450">
        <v>1000</v>
      </c>
      <c r="E450">
        <v>30</v>
      </c>
      <c r="F450" s="1">
        <v>42626</v>
      </c>
      <c r="G450" s="1">
        <v>42655</v>
      </c>
      <c r="H450" s="2">
        <v>42650.431944444441</v>
      </c>
      <c r="J450">
        <v>35</v>
      </c>
      <c r="K450" t="s">
        <v>13</v>
      </c>
      <c r="L450" t="s">
        <v>12</v>
      </c>
      <c r="M450" t="s">
        <v>22</v>
      </c>
    </row>
    <row r="451" spans="1:13" x14ac:dyDescent="0.25">
      <c r="A451" t="s">
        <v>473</v>
      </c>
      <c r="B451" t="s">
        <v>20</v>
      </c>
      <c r="C451" t="s">
        <v>17</v>
      </c>
      <c r="D451">
        <v>1000</v>
      </c>
      <c r="E451">
        <v>15</v>
      </c>
      <c r="F451" s="1">
        <v>42626</v>
      </c>
      <c r="G451" s="1">
        <v>42640</v>
      </c>
      <c r="H451" s="2">
        <v>42639.261805555558</v>
      </c>
      <c r="J451">
        <v>35</v>
      </c>
      <c r="K451" t="s">
        <v>525</v>
      </c>
      <c r="L451" t="s">
        <v>14</v>
      </c>
      <c r="M451" t="s">
        <v>22</v>
      </c>
    </row>
    <row r="452" spans="1:13" x14ac:dyDescent="0.25">
      <c r="A452" t="s">
        <v>474</v>
      </c>
      <c r="B452" t="s">
        <v>20</v>
      </c>
      <c r="C452" t="s">
        <v>17</v>
      </c>
      <c r="D452">
        <v>800</v>
      </c>
      <c r="E452">
        <v>15</v>
      </c>
      <c r="F452" s="1">
        <v>42626</v>
      </c>
      <c r="G452" s="1">
        <v>42640</v>
      </c>
      <c r="H452" s="2">
        <v>42635.706250000003</v>
      </c>
      <c r="J452">
        <v>38</v>
      </c>
      <c r="K452" t="s">
        <v>11</v>
      </c>
      <c r="L452" t="s">
        <v>12</v>
      </c>
      <c r="M452" t="s">
        <v>22</v>
      </c>
    </row>
    <row r="453" spans="1:13" x14ac:dyDescent="0.25">
      <c r="A453" t="s">
        <v>475</v>
      </c>
      <c r="B453" t="s">
        <v>20</v>
      </c>
      <c r="C453" t="s">
        <v>17</v>
      </c>
      <c r="D453">
        <v>1000</v>
      </c>
      <c r="E453">
        <v>30</v>
      </c>
      <c r="F453" s="1">
        <v>42626</v>
      </c>
      <c r="G453" s="1">
        <v>42655</v>
      </c>
      <c r="H453" s="2">
        <v>42652.914583333331</v>
      </c>
      <c r="J453">
        <v>29</v>
      </c>
      <c r="K453" t="s">
        <v>11</v>
      </c>
      <c r="L453" t="s">
        <v>12</v>
      </c>
      <c r="M453" t="s">
        <v>22</v>
      </c>
    </row>
    <row r="454" spans="1:13" x14ac:dyDescent="0.25">
      <c r="A454" t="s">
        <v>476</v>
      </c>
      <c r="B454" t="s">
        <v>20</v>
      </c>
      <c r="C454" t="s">
        <v>17</v>
      </c>
      <c r="D454">
        <v>1000</v>
      </c>
      <c r="E454">
        <v>30</v>
      </c>
      <c r="F454" s="1">
        <v>42626</v>
      </c>
      <c r="G454" s="1">
        <v>42655</v>
      </c>
      <c r="H454" s="2">
        <v>42647.540972222225</v>
      </c>
      <c r="J454">
        <v>28</v>
      </c>
      <c r="K454" t="s">
        <v>13</v>
      </c>
      <c r="L454" t="s">
        <v>12</v>
      </c>
      <c r="M454" t="s">
        <v>22</v>
      </c>
    </row>
    <row r="455" spans="1:13" x14ac:dyDescent="0.25">
      <c r="A455" t="s">
        <v>477</v>
      </c>
      <c r="B455" t="s">
        <v>20</v>
      </c>
      <c r="C455" t="s">
        <v>17</v>
      </c>
      <c r="D455">
        <v>500</v>
      </c>
      <c r="E455">
        <v>7</v>
      </c>
      <c r="F455" s="1">
        <v>42626</v>
      </c>
      <c r="G455" s="1">
        <v>42632</v>
      </c>
      <c r="H455" s="2">
        <v>42630.868750000001</v>
      </c>
      <c r="J455">
        <v>22</v>
      </c>
      <c r="K455" t="s">
        <v>13</v>
      </c>
      <c r="L455" t="s">
        <v>12</v>
      </c>
      <c r="M455" t="s">
        <v>22</v>
      </c>
    </row>
    <row r="456" spans="1:13" x14ac:dyDescent="0.25">
      <c r="A456" t="s">
        <v>478</v>
      </c>
      <c r="B456" t="s">
        <v>20</v>
      </c>
      <c r="C456" t="s">
        <v>17</v>
      </c>
      <c r="D456">
        <v>1000</v>
      </c>
      <c r="E456">
        <v>30</v>
      </c>
      <c r="F456" s="1">
        <v>42626</v>
      </c>
      <c r="G456" s="1">
        <v>42655</v>
      </c>
      <c r="H456" s="2">
        <v>42655.958333333336</v>
      </c>
      <c r="J456">
        <v>32</v>
      </c>
      <c r="K456" t="s">
        <v>11</v>
      </c>
      <c r="L456" t="s">
        <v>12</v>
      </c>
      <c r="M456" t="s">
        <v>22</v>
      </c>
    </row>
    <row r="457" spans="1:13" x14ac:dyDescent="0.25">
      <c r="A457" t="s">
        <v>479</v>
      </c>
      <c r="B457" t="s">
        <v>20</v>
      </c>
      <c r="C457" t="s">
        <v>17</v>
      </c>
      <c r="D457">
        <v>1000</v>
      </c>
      <c r="E457">
        <v>30</v>
      </c>
      <c r="F457" s="1">
        <v>42626</v>
      </c>
      <c r="G457" s="1">
        <v>42655</v>
      </c>
      <c r="H457" s="2">
        <v>42651.660416666666</v>
      </c>
      <c r="J457">
        <v>31</v>
      </c>
      <c r="K457" t="s">
        <v>11</v>
      </c>
      <c r="L457" t="s">
        <v>12</v>
      </c>
      <c r="M457" t="s">
        <v>22</v>
      </c>
    </row>
    <row r="458" spans="1:13" x14ac:dyDescent="0.25">
      <c r="A458" t="s">
        <v>480</v>
      </c>
      <c r="B458" t="s">
        <v>20</v>
      </c>
      <c r="C458" t="s">
        <v>17</v>
      </c>
      <c r="D458">
        <v>800</v>
      </c>
      <c r="E458">
        <v>15</v>
      </c>
      <c r="F458" s="1">
        <v>42626</v>
      </c>
      <c r="G458" s="1">
        <v>42640</v>
      </c>
      <c r="H458" s="2">
        <v>42640.375</v>
      </c>
      <c r="J458">
        <v>28</v>
      </c>
      <c r="K458" t="s">
        <v>11</v>
      </c>
      <c r="L458" t="s">
        <v>12</v>
      </c>
      <c r="M458" t="s">
        <v>22</v>
      </c>
    </row>
    <row r="459" spans="1:13" x14ac:dyDescent="0.25">
      <c r="A459" t="s">
        <v>481</v>
      </c>
      <c r="B459" t="s">
        <v>20</v>
      </c>
      <c r="C459" t="s">
        <v>17</v>
      </c>
      <c r="D459">
        <v>1000</v>
      </c>
      <c r="E459">
        <v>15</v>
      </c>
      <c r="F459" s="1">
        <v>42626</v>
      </c>
      <c r="G459" s="1">
        <v>42640</v>
      </c>
      <c r="H459" s="2">
        <v>42640.375</v>
      </c>
      <c r="J459">
        <v>37</v>
      </c>
      <c r="K459" t="s">
        <v>11</v>
      </c>
      <c r="L459" t="s">
        <v>14</v>
      </c>
      <c r="M459" t="s">
        <v>22</v>
      </c>
    </row>
    <row r="460" spans="1:13" x14ac:dyDescent="0.25">
      <c r="A460" t="s">
        <v>482</v>
      </c>
      <c r="B460" t="s">
        <v>20</v>
      </c>
      <c r="C460" t="s">
        <v>17</v>
      </c>
      <c r="D460">
        <v>1000</v>
      </c>
      <c r="E460">
        <v>7</v>
      </c>
      <c r="F460" s="1">
        <v>42626</v>
      </c>
      <c r="G460" s="1">
        <v>42632</v>
      </c>
      <c r="H460" s="2">
        <v>42629.664583333331</v>
      </c>
      <c r="J460">
        <v>25</v>
      </c>
      <c r="K460" t="s">
        <v>11</v>
      </c>
      <c r="L460" t="s">
        <v>12</v>
      </c>
      <c r="M460" t="s">
        <v>22</v>
      </c>
    </row>
    <row r="461" spans="1:13" x14ac:dyDescent="0.25">
      <c r="A461" t="s">
        <v>483</v>
      </c>
      <c r="B461" t="s">
        <v>20</v>
      </c>
      <c r="C461" t="s">
        <v>17</v>
      </c>
      <c r="D461">
        <v>1000</v>
      </c>
      <c r="E461">
        <v>30</v>
      </c>
      <c r="F461" s="1">
        <v>42626</v>
      </c>
      <c r="G461" s="1">
        <v>42655</v>
      </c>
      <c r="H461" s="2">
        <v>42655.375</v>
      </c>
      <c r="J461">
        <v>19</v>
      </c>
      <c r="K461" t="s">
        <v>13</v>
      </c>
      <c r="L461" t="s">
        <v>12</v>
      </c>
      <c r="M461" t="s">
        <v>22</v>
      </c>
    </row>
    <row r="462" spans="1:13" x14ac:dyDescent="0.25">
      <c r="A462" t="s">
        <v>484</v>
      </c>
      <c r="B462" t="s">
        <v>20</v>
      </c>
      <c r="C462" t="s">
        <v>17</v>
      </c>
      <c r="D462">
        <v>800</v>
      </c>
      <c r="E462">
        <v>15</v>
      </c>
      <c r="F462" s="1">
        <v>42626</v>
      </c>
      <c r="G462" s="1">
        <v>42640</v>
      </c>
      <c r="H462" s="2">
        <v>42639.324999999997</v>
      </c>
      <c r="J462">
        <v>51</v>
      </c>
      <c r="K462" t="s">
        <v>11</v>
      </c>
      <c r="L462" t="s">
        <v>12</v>
      </c>
      <c r="M462" t="s">
        <v>22</v>
      </c>
    </row>
    <row r="463" spans="1:13" x14ac:dyDescent="0.25">
      <c r="A463" t="s">
        <v>485</v>
      </c>
      <c r="B463" t="s">
        <v>20</v>
      </c>
      <c r="C463" t="s">
        <v>17</v>
      </c>
      <c r="D463">
        <v>1000</v>
      </c>
      <c r="E463">
        <v>15</v>
      </c>
      <c r="F463" s="1">
        <v>42626</v>
      </c>
      <c r="G463" s="1">
        <v>42640</v>
      </c>
      <c r="H463" s="2">
        <v>42634.703472222223</v>
      </c>
      <c r="J463">
        <v>29</v>
      </c>
      <c r="K463" t="s">
        <v>13</v>
      </c>
      <c r="L463" t="s">
        <v>12</v>
      </c>
      <c r="M463" t="s">
        <v>22</v>
      </c>
    </row>
    <row r="464" spans="1:13" x14ac:dyDescent="0.25">
      <c r="A464" t="s">
        <v>486</v>
      </c>
      <c r="B464" t="s">
        <v>20</v>
      </c>
      <c r="C464" t="s">
        <v>17</v>
      </c>
      <c r="D464">
        <v>800</v>
      </c>
      <c r="E464">
        <v>30</v>
      </c>
      <c r="F464" s="1">
        <v>42626</v>
      </c>
      <c r="G464" s="1">
        <v>42655</v>
      </c>
      <c r="H464" s="2">
        <v>42654.020138888889</v>
      </c>
      <c r="J464">
        <v>23</v>
      </c>
      <c r="K464" t="s">
        <v>11</v>
      </c>
      <c r="L464" t="s">
        <v>14</v>
      </c>
      <c r="M464" t="s">
        <v>23</v>
      </c>
    </row>
    <row r="465" spans="1:13" x14ac:dyDescent="0.25">
      <c r="A465" t="s">
        <v>487</v>
      </c>
      <c r="B465" t="s">
        <v>20</v>
      </c>
      <c r="C465" t="s">
        <v>17</v>
      </c>
      <c r="D465">
        <v>1000</v>
      </c>
      <c r="E465">
        <v>15</v>
      </c>
      <c r="F465" s="1">
        <v>42626</v>
      </c>
      <c r="G465" s="1">
        <v>42640</v>
      </c>
      <c r="H465" s="2">
        <v>42638.442361111112</v>
      </c>
      <c r="J465">
        <v>30</v>
      </c>
      <c r="K465" t="s">
        <v>13</v>
      </c>
      <c r="L465" t="s">
        <v>12</v>
      </c>
      <c r="M465" t="s">
        <v>23</v>
      </c>
    </row>
    <row r="466" spans="1:13" x14ac:dyDescent="0.25">
      <c r="A466" t="s">
        <v>488</v>
      </c>
      <c r="B466" t="s">
        <v>20</v>
      </c>
      <c r="C466" t="s">
        <v>17</v>
      </c>
      <c r="D466">
        <v>800</v>
      </c>
      <c r="E466">
        <v>15</v>
      </c>
      <c r="F466" s="1">
        <v>42626</v>
      </c>
      <c r="G466" s="1">
        <v>42640</v>
      </c>
      <c r="H466" s="2">
        <v>42640.541666666664</v>
      </c>
      <c r="J466">
        <v>23</v>
      </c>
      <c r="K466" t="s">
        <v>11</v>
      </c>
      <c r="L466" t="s">
        <v>12</v>
      </c>
      <c r="M466" t="s">
        <v>23</v>
      </c>
    </row>
    <row r="467" spans="1:13" x14ac:dyDescent="0.25">
      <c r="A467" t="s">
        <v>489</v>
      </c>
      <c r="B467" t="s">
        <v>20</v>
      </c>
      <c r="C467" t="s">
        <v>17</v>
      </c>
      <c r="D467">
        <v>1000</v>
      </c>
      <c r="E467">
        <v>15</v>
      </c>
      <c r="F467" s="1">
        <v>42626</v>
      </c>
      <c r="G467" s="1">
        <v>42640</v>
      </c>
      <c r="H467" s="2">
        <v>42639.631944444445</v>
      </c>
      <c r="J467">
        <v>34</v>
      </c>
      <c r="K467" t="s">
        <v>525</v>
      </c>
      <c r="L467" t="s">
        <v>14</v>
      </c>
      <c r="M467" t="s">
        <v>23</v>
      </c>
    </row>
    <row r="468" spans="1:13" x14ac:dyDescent="0.25">
      <c r="A468" t="s">
        <v>490</v>
      </c>
      <c r="B468" t="s">
        <v>20</v>
      </c>
      <c r="C468" t="s">
        <v>17</v>
      </c>
      <c r="D468">
        <v>800</v>
      </c>
      <c r="E468">
        <v>15</v>
      </c>
      <c r="F468" s="1">
        <v>42626</v>
      </c>
      <c r="G468" s="1">
        <v>42640</v>
      </c>
      <c r="H468" s="2">
        <v>42637.531944444447</v>
      </c>
      <c r="J468">
        <v>31</v>
      </c>
      <c r="K468" t="s">
        <v>525</v>
      </c>
      <c r="L468" t="s">
        <v>14</v>
      </c>
      <c r="M468" t="s">
        <v>22</v>
      </c>
    </row>
    <row r="469" spans="1:13" x14ac:dyDescent="0.25">
      <c r="A469" t="s">
        <v>491</v>
      </c>
      <c r="B469" t="s">
        <v>20</v>
      </c>
      <c r="C469" t="s">
        <v>17</v>
      </c>
      <c r="D469">
        <v>1000</v>
      </c>
      <c r="E469">
        <v>15</v>
      </c>
      <c r="F469" s="1">
        <v>42627</v>
      </c>
      <c r="G469" s="1">
        <v>42641</v>
      </c>
      <c r="H469" s="2">
        <v>42641.375</v>
      </c>
      <c r="J469">
        <v>24</v>
      </c>
      <c r="K469" t="s">
        <v>13</v>
      </c>
      <c r="L469" t="s">
        <v>12</v>
      </c>
      <c r="M469" t="s">
        <v>22</v>
      </c>
    </row>
    <row r="470" spans="1:13" x14ac:dyDescent="0.25">
      <c r="A470" t="s">
        <v>492</v>
      </c>
      <c r="B470" t="s">
        <v>20</v>
      </c>
      <c r="C470" t="s">
        <v>17</v>
      </c>
      <c r="D470">
        <v>1000</v>
      </c>
      <c r="E470">
        <v>30</v>
      </c>
      <c r="F470" s="1">
        <v>42627</v>
      </c>
      <c r="G470" s="1">
        <v>42656</v>
      </c>
      <c r="H470" s="2">
        <v>42656.375</v>
      </c>
      <c r="J470">
        <v>42</v>
      </c>
      <c r="K470" t="s">
        <v>13</v>
      </c>
      <c r="L470" t="s">
        <v>12</v>
      </c>
      <c r="M470" t="s">
        <v>22</v>
      </c>
    </row>
    <row r="471" spans="1:13" x14ac:dyDescent="0.25">
      <c r="A471" t="s">
        <v>493</v>
      </c>
      <c r="B471" t="s">
        <v>20</v>
      </c>
      <c r="C471" t="s">
        <v>17</v>
      </c>
      <c r="D471">
        <v>800</v>
      </c>
      <c r="E471">
        <v>30</v>
      </c>
      <c r="F471" s="1">
        <v>42627</v>
      </c>
      <c r="G471" s="1">
        <v>42656</v>
      </c>
      <c r="H471" s="2">
        <v>42649.506249999999</v>
      </c>
      <c r="J471">
        <v>40</v>
      </c>
      <c r="K471" t="s">
        <v>11</v>
      </c>
      <c r="L471" t="s">
        <v>14</v>
      </c>
      <c r="M471" t="s">
        <v>22</v>
      </c>
    </row>
    <row r="472" spans="1:13" x14ac:dyDescent="0.25">
      <c r="A472" t="s">
        <v>494</v>
      </c>
      <c r="B472" t="s">
        <v>20</v>
      </c>
      <c r="C472" t="s">
        <v>17</v>
      </c>
      <c r="D472">
        <v>1000</v>
      </c>
      <c r="E472">
        <v>30</v>
      </c>
      <c r="F472" s="1">
        <v>42627</v>
      </c>
      <c r="G472" s="1">
        <v>42656</v>
      </c>
      <c r="H472" s="2">
        <v>42657.460416666669</v>
      </c>
      <c r="J472">
        <v>29</v>
      </c>
      <c r="K472" t="s">
        <v>13</v>
      </c>
      <c r="L472" t="s">
        <v>12</v>
      </c>
    </row>
    <row r="473" spans="1:13" x14ac:dyDescent="0.25">
      <c r="A473" t="s">
        <v>495</v>
      </c>
      <c r="B473" t="s">
        <v>20</v>
      </c>
      <c r="C473" t="s">
        <v>17</v>
      </c>
      <c r="D473">
        <v>1000</v>
      </c>
      <c r="E473">
        <v>30</v>
      </c>
      <c r="F473" s="1">
        <v>42627</v>
      </c>
      <c r="G473" s="1">
        <v>42656</v>
      </c>
      <c r="H473" s="2">
        <v>42651.716666666667</v>
      </c>
      <c r="J473">
        <v>32</v>
      </c>
      <c r="K473" t="s">
        <v>11</v>
      </c>
      <c r="L473" t="s">
        <v>14</v>
      </c>
      <c r="M473" t="s">
        <v>22</v>
      </c>
    </row>
    <row r="474" spans="1:13" x14ac:dyDescent="0.25">
      <c r="A474" t="s">
        <v>496</v>
      </c>
      <c r="B474" t="s">
        <v>20</v>
      </c>
      <c r="C474" t="s">
        <v>17</v>
      </c>
      <c r="D474">
        <v>1000</v>
      </c>
      <c r="E474">
        <v>30</v>
      </c>
      <c r="F474" s="1">
        <v>42627</v>
      </c>
      <c r="G474" s="1">
        <v>42686</v>
      </c>
      <c r="H474" s="2">
        <v>42686.375</v>
      </c>
      <c r="J474">
        <v>28</v>
      </c>
      <c r="K474" t="s">
        <v>11</v>
      </c>
      <c r="L474" t="s">
        <v>12</v>
      </c>
      <c r="M474" t="s">
        <v>22</v>
      </c>
    </row>
    <row r="475" spans="1:13" x14ac:dyDescent="0.25">
      <c r="A475" t="s">
        <v>497</v>
      </c>
      <c r="B475" t="s">
        <v>20</v>
      </c>
      <c r="C475" t="s">
        <v>17</v>
      </c>
      <c r="D475">
        <v>1000</v>
      </c>
      <c r="E475">
        <v>30</v>
      </c>
      <c r="F475" s="1">
        <v>42627</v>
      </c>
      <c r="G475" s="1">
        <v>42656</v>
      </c>
      <c r="H475" s="2">
        <v>42656.375</v>
      </c>
      <c r="J475">
        <v>35</v>
      </c>
      <c r="K475" t="s">
        <v>13</v>
      </c>
      <c r="L475" t="s">
        <v>12</v>
      </c>
      <c r="M475" t="s">
        <v>22</v>
      </c>
    </row>
    <row r="476" spans="1:13" x14ac:dyDescent="0.25">
      <c r="A476" t="s">
        <v>498</v>
      </c>
      <c r="B476" t="s">
        <v>20</v>
      </c>
      <c r="C476" t="s">
        <v>17</v>
      </c>
      <c r="D476">
        <v>1000</v>
      </c>
      <c r="E476">
        <v>30</v>
      </c>
      <c r="F476" s="1">
        <v>42627</v>
      </c>
      <c r="G476" s="1">
        <v>42656</v>
      </c>
      <c r="H476" s="2">
        <v>42656.541666666664</v>
      </c>
      <c r="J476">
        <v>30</v>
      </c>
      <c r="K476" t="s">
        <v>525</v>
      </c>
      <c r="L476" t="s">
        <v>12</v>
      </c>
    </row>
    <row r="477" spans="1:13" x14ac:dyDescent="0.25">
      <c r="A477" t="s">
        <v>499</v>
      </c>
      <c r="B477" t="s">
        <v>20</v>
      </c>
      <c r="C477" t="s">
        <v>17</v>
      </c>
      <c r="D477">
        <v>800</v>
      </c>
      <c r="E477">
        <v>15</v>
      </c>
      <c r="F477" s="1">
        <v>42627</v>
      </c>
      <c r="G477" s="1">
        <v>42641</v>
      </c>
      <c r="H477" s="2">
        <v>42640.661111111112</v>
      </c>
      <c r="J477">
        <v>44</v>
      </c>
      <c r="K477" t="s">
        <v>11</v>
      </c>
      <c r="L477" t="s">
        <v>12</v>
      </c>
      <c r="M477" t="s">
        <v>22</v>
      </c>
    </row>
    <row r="478" spans="1:13" x14ac:dyDescent="0.25">
      <c r="A478" t="s">
        <v>500</v>
      </c>
      <c r="B478" t="s">
        <v>20</v>
      </c>
      <c r="C478" t="s">
        <v>17</v>
      </c>
      <c r="D478">
        <v>800</v>
      </c>
      <c r="E478">
        <v>15</v>
      </c>
      <c r="F478" s="1">
        <v>42627</v>
      </c>
      <c r="G478" s="1">
        <v>42641</v>
      </c>
      <c r="H478" s="2">
        <v>42641.541666666664</v>
      </c>
      <c r="J478">
        <v>37</v>
      </c>
      <c r="K478" t="s">
        <v>13</v>
      </c>
      <c r="L478" t="s">
        <v>12</v>
      </c>
      <c r="M478" t="s">
        <v>22</v>
      </c>
    </row>
    <row r="479" spans="1:13" x14ac:dyDescent="0.25">
      <c r="A479" t="s">
        <v>501</v>
      </c>
      <c r="B479" t="s">
        <v>20</v>
      </c>
      <c r="C479" t="s">
        <v>17</v>
      </c>
      <c r="D479">
        <v>1000</v>
      </c>
      <c r="E479">
        <v>30</v>
      </c>
      <c r="F479" s="1">
        <v>42627</v>
      </c>
      <c r="G479" s="1">
        <v>42656</v>
      </c>
      <c r="H479" s="2">
        <v>42656.375</v>
      </c>
      <c r="J479">
        <v>31</v>
      </c>
      <c r="K479" t="s">
        <v>11</v>
      </c>
      <c r="L479" t="s">
        <v>12</v>
      </c>
      <c r="M479" t="s">
        <v>23</v>
      </c>
    </row>
    <row r="480" spans="1:13" x14ac:dyDescent="0.25">
      <c r="A480" t="s">
        <v>502</v>
      </c>
      <c r="B480" t="s">
        <v>20</v>
      </c>
      <c r="C480" t="s">
        <v>17</v>
      </c>
      <c r="D480">
        <v>800</v>
      </c>
      <c r="E480">
        <v>15</v>
      </c>
      <c r="F480" s="1">
        <v>42627</v>
      </c>
      <c r="G480" s="1">
        <v>42641</v>
      </c>
      <c r="H480" s="2">
        <v>42628.029861111114</v>
      </c>
      <c r="J480">
        <v>36</v>
      </c>
      <c r="K480" t="s">
        <v>11</v>
      </c>
      <c r="L480" t="s">
        <v>12</v>
      </c>
      <c r="M480" t="s">
        <v>22</v>
      </c>
    </row>
    <row r="481" spans="1:13" x14ac:dyDescent="0.25">
      <c r="A481" t="s">
        <v>503</v>
      </c>
      <c r="B481" t="s">
        <v>20</v>
      </c>
      <c r="C481" t="s">
        <v>17</v>
      </c>
      <c r="D481">
        <v>800</v>
      </c>
      <c r="E481">
        <v>30</v>
      </c>
      <c r="F481" s="1">
        <v>42627</v>
      </c>
      <c r="G481" s="1">
        <v>42656</v>
      </c>
      <c r="H481" s="2">
        <v>42653.434027777781</v>
      </c>
      <c r="J481">
        <v>31</v>
      </c>
      <c r="K481" t="s">
        <v>11</v>
      </c>
      <c r="L481" t="s">
        <v>12</v>
      </c>
      <c r="M481" t="s">
        <v>22</v>
      </c>
    </row>
    <row r="482" spans="1:13" x14ac:dyDescent="0.25">
      <c r="A482" t="s">
        <v>504</v>
      </c>
      <c r="B482" t="s">
        <v>20</v>
      </c>
      <c r="C482" t="s">
        <v>17</v>
      </c>
      <c r="D482">
        <v>800</v>
      </c>
      <c r="E482">
        <v>15</v>
      </c>
      <c r="F482" s="1">
        <v>42627</v>
      </c>
      <c r="G482" s="1">
        <v>42641</v>
      </c>
      <c r="H482" s="2">
        <v>42640.861805555556</v>
      </c>
      <c r="J482">
        <v>42</v>
      </c>
      <c r="K482" t="s">
        <v>13</v>
      </c>
      <c r="L482" t="s">
        <v>12</v>
      </c>
      <c r="M482" t="s">
        <v>23</v>
      </c>
    </row>
    <row r="483" spans="1:13" x14ac:dyDescent="0.25">
      <c r="A483" t="s">
        <v>505</v>
      </c>
      <c r="B483" t="s">
        <v>20</v>
      </c>
      <c r="C483" t="s">
        <v>17</v>
      </c>
      <c r="D483">
        <v>1000</v>
      </c>
      <c r="E483">
        <v>15</v>
      </c>
      <c r="F483" s="1">
        <v>42627</v>
      </c>
      <c r="G483" s="1">
        <v>42641</v>
      </c>
      <c r="H483" s="2">
        <v>42641.375</v>
      </c>
      <c r="J483">
        <v>28</v>
      </c>
      <c r="K483" t="s">
        <v>525</v>
      </c>
      <c r="L483" t="s">
        <v>12</v>
      </c>
      <c r="M483" t="s">
        <v>22</v>
      </c>
    </row>
    <row r="484" spans="1:13" x14ac:dyDescent="0.25">
      <c r="A484" t="s">
        <v>506</v>
      </c>
      <c r="B484" t="s">
        <v>20</v>
      </c>
      <c r="C484" t="s">
        <v>17</v>
      </c>
      <c r="D484">
        <v>1000</v>
      </c>
      <c r="E484">
        <v>30</v>
      </c>
      <c r="F484" s="1">
        <v>42627</v>
      </c>
      <c r="G484" s="1">
        <v>42656</v>
      </c>
      <c r="H484" s="2">
        <v>42649.285416666666</v>
      </c>
      <c r="J484">
        <v>30</v>
      </c>
      <c r="K484" t="s">
        <v>11</v>
      </c>
      <c r="L484" t="s">
        <v>12</v>
      </c>
      <c r="M484" t="s">
        <v>22</v>
      </c>
    </row>
    <row r="485" spans="1:13" x14ac:dyDescent="0.25">
      <c r="A485" t="s">
        <v>507</v>
      </c>
      <c r="B485" t="s">
        <v>20</v>
      </c>
      <c r="C485" t="s">
        <v>17</v>
      </c>
      <c r="D485">
        <v>1000</v>
      </c>
      <c r="E485">
        <v>30</v>
      </c>
      <c r="F485" s="1">
        <v>42627</v>
      </c>
      <c r="G485" s="1">
        <v>42656</v>
      </c>
      <c r="H485" s="2">
        <v>42655.267361111109</v>
      </c>
      <c r="J485">
        <v>30</v>
      </c>
      <c r="K485" t="s">
        <v>13</v>
      </c>
      <c r="L485" t="s">
        <v>12</v>
      </c>
    </row>
    <row r="486" spans="1:13" x14ac:dyDescent="0.25">
      <c r="A486" t="s">
        <v>508</v>
      </c>
      <c r="B486" t="s">
        <v>20</v>
      </c>
      <c r="C486" t="s">
        <v>17</v>
      </c>
      <c r="D486">
        <v>1000</v>
      </c>
      <c r="E486">
        <v>15</v>
      </c>
      <c r="F486" s="1">
        <v>42627</v>
      </c>
      <c r="G486" s="1">
        <v>42641</v>
      </c>
      <c r="H486" s="2">
        <v>42640.951388888891</v>
      </c>
      <c r="J486">
        <v>24</v>
      </c>
      <c r="K486" t="s">
        <v>525</v>
      </c>
      <c r="L486" t="s">
        <v>12</v>
      </c>
      <c r="M486" t="s">
        <v>22</v>
      </c>
    </row>
    <row r="487" spans="1:13" x14ac:dyDescent="0.25">
      <c r="A487" t="s">
        <v>509</v>
      </c>
      <c r="B487" t="s">
        <v>20</v>
      </c>
      <c r="C487" t="s">
        <v>17</v>
      </c>
      <c r="D487">
        <v>1000</v>
      </c>
      <c r="E487">
        <v>30</v>
      </c>
      <c r="F487" s="1">
        <v>42627</v>
      </c>
      <c r="G487" s="1">
        <v>42686</v>
      </c>
      <c r="H487" s="2">
        <v>42686.375</v>
      </c>
      <c r="J487">
        <v>34</v>
      </c>
      <c r="K487" t="s">
        <v>525</v>
      </c>
      <c r="L487" t="s">
        <v>12</v>
      </c>
      <c r="M487" t="s">
        <v>23</v>
      </c>
    </row>
    <row r="488" spans="1:13" x14ac:dyDescent="0.25">
      <c r="A488" t="s">
        <v>510</v>
      </c>
      <c r="B488" t="s">
        <v>19</v>
      </c>
      <c r="C488" t="s">
        <v>17</v>
      </c>
      <c r="D488">
        <v>1000</v>
      </c>
      <c r="E488">
        <v>30</v>
      </c>
      <c r="F488" s="1">
        <v>42627</v>
      </c>
      <c r="G488" s="1">
        <v>42656</v>
      </c>
      <c r="H488" s="2">
        <v>42655.520833333336</v>
      </c>
      <c r="J488">
        <v>29</v>
      </c>
      <c r="K488" t="s">
        <v>11</v>
      </c>
      <c r="L488" t="s">
        <v>12</v>
      </c>
      <c r="M488" t="s">
        <v>23</v>
      </c>
    </row>
    <row r="489" spans="1:13" x14ac:dyDescent="0.25">
      <c r="A489" t="s">
        <v>511</v>
      </c>
      <c r="B489" t="s">
        <v>19</v>
      </c>
      <c r="C489" t="s">
        <v>17</v>
      </c>
      <c r="D489">
        <v>1000</v>
      </c>
      <c r="E489">
        <v>30</v>
      </c>
      <c r="F489" s="1">
        <v>42627</v>
      </c>
      <c r="G489" s="1">
        <v>42656</v>
      </c>
      <c r="H489" s="2">
        <v>42655.15902777778</v>
      </c>
      <c r="J489">
        <v>38</v>
      </c>
      <c r="K489" t="s">
        <v>13</v>
      </c>
      <c r="L489" t="s">
        <v>14</v>
      </c>
      <c r="M489" t="s">
        <v>23</v>
      </c>
    </row>
    <row r="490" spans="1:13" x14ac:dyDescent="0.25">
      <c r="A490" t="s">
        <v>512</v>
      </c>
      <c r="B490" t="s">
        <v>20</v>
      </c>
      <c r="C490" t="s">
        <v>17</v>
      </c>
      <c r="D490">
        <v>1000</v>
      </c>
      <c r="E490">
        <v>30</v>
      </c>
      <c r="F490" s="1">
        <v>42627</v>
      </c>
      <c r="G490" s="1">
        <v>42656</v>
      </c>
      <c r="H490" s="2">
        <v>42656.541666666664</v>
      </c>
      <c r="J490">
        <v>34</v>
      </c>
      <c r="K490" t="s">
        <v>525</v>
      </c>
      <c r="L490" t="s">
        <v>12</v>
      </c>
      <c r="M490" t="s">
        <v>23</v>
      </c>
    </row>
    <row r="491" spans="1:13" x14ac:dyDescent="0.25">
      <c r="A491" t="s">
        <v>513</v>
      </c>
      <c r="B491" t="s">
        <v>20</v>
      </c>
      <c r="C491" t="s">
        <v>17</v>
      </c>
      <c r="D491">
        <v>800</v>
      </c>
      <c r="E491">
        <v>15</v>
      </c>
      <c r="F491" s="1">
        <v>42627</v>
      </c>
      <c r="G491" s="1">
        <v>42641</v>
      </c>
      <c r="H491" s="2">
        <v>42640.324999999997</v>
      </c>
      <c r="J491">
        <v>28</v>
      </c>
      <c r="K491" t="s">
        <v>13</v>
      </c>
      <c r="L491" t="s">
        <v>12</v>
      </c>
      <c r="M491" t="s">
        <v>23</v>
      </c>
    </row>
    <row r="492" spans="1:13" x14ac:dyDescent="0.25">
      <c r="A492" t="s">
        <v>514</v>
      </c>
      <c r="B492" t="s">
        <v>19</v>
      </c>
      <c r="C492" t="s">
        <v>17</v>
      </c>
      <c r="D492">
        <v>1000</v>
      </c>
      <c r="E492">
        <v>15</v>
      </c>
      <c r="F492" s="1">
        <v>42627</v>
      </c>
      <c r="G492" s="1">
        <v>42641</v>
      </c>
      <c r="H492" s="2">
        <v>42635.394444444442</v>
      </c>
      <c r="J492">
        <v>30</v>
      </c>
      <c r="K492" t="s">
        <v>11</v>
      </c>
      <c r="L492" t="s">
        <v>14</v>
      </c>
      <c r="M492" t="s">
        <v>23</v>
      </c>
    </row>
    <row r="493" spans="1:13" x14ac:dyDescent="0.25">
      <c r="A493" t="s">
        <v>515</v>
      </c>
      <c r="C493" t="s">
        <v>17</v>
      </c>
      <c r="D493">
        <v>1000</v>
      </c>
      <c r="E493">
        <v>30</v>
      </c>
      <c r="F493" s="1">
        <v>42627</v>
      </c>
      <c r="G493" s="1">
        <v>42656</v>
      </c>
      <c r="H493" s="2">
        <v>42654.689583333333</v>
      </c>
      <c r="J493">
        <v>41</v>
      </c>
      <c r="K493" t="s">
        <v>13</v>
      </c>
      <c r="L493" t="s">
        <v>12</v>
      </c>
    </row>
    <row r="494" spans="1:13" x14ac:dyDescent="0.25">
      <c r="A494" t="s">
        <v>516</v>
      </c>
      <c r="B494" t="s">
        <v>19</v>
      </c>
      <c r="C494" t="s">
        <v>17</v>
      </c>
      <c r="D494">
        <v>1000</v>
      </c>
      <c r="E494">
        <v>30</v>
      </c>
      <c r="F494" s="1">
        <v>42627</v>
      </c>
      <c r="G494" s="1">
        <v>42656</v>
      </c>
      <c r="H494" s="2">
        <v>42631.705555555556</v>
      </c>
      <c r="J494">
        <v>29</v>
      </c>
      <c r="K494" t="s">
        <v>11</v>
      </c>
      <c r="L494" t="s">
        <v>12</v>
      </c>
      <c r="M494" t="s">
        <v>22</v>
      </c>
    </row>
    <row r="495" spans="1:13" x14ac:dyDescent="0.25">
      <c r="A495" t="s">
        <v>517</v>
      </c>
      <c r="B495" t="s">
        <v>19</v>
      </c>
      <c r="C495" t="s">
        <v>17</v>
      </c>
      <c r="D495">
        <v>1000</v>
      </c>
      <c r="E495">
        <v>30</v>
      </c>
      <c r="F495" s="1">
        <v>42627</v>
      </c>
      <c r="G495" s="1">
        <v>42656</v>
      </c>
      <c r="H495" s="2">
        <v>42656.375</v>
      </c>
      <c r="J495">
        <v>37</v>
      </c>
      <c r="K495" t="s">
        <v>13</v>
      </c>
      <c r="L495" t="s">
        <v>12</v>
      </c>
      <c r="M495" t="s">
        <v>22</v>
      </c>
    </row>
    <row r="496" spans="1:13" x14ac:dyDescent="0.25">
      <c r="A496" t="s">
        <v>518</v>
      </c>
      <c r="B496" t="s">
        <v>20</v>
      </c>
      <c r="C496" t="s">
        <v>17</v>
      </c>
      <c r="D496">
        <v>1000</v>
      </c>
      <c r="E496">
        <v>30</v>
      </c>
      <c r="F496" s="1">
        <v>42627</v>
      </c>
      <c r="G496" s="1">
        <v>42656</v>
      </c>
      <c r="H496" s="2">
        <v>42656.541666666664</v>
      </c>
      <c r="J496">
        <v>36</v>
      </c>
      <c r="K496" t="s">
        <v>525</v>
      </c>
      <c r="L496" t="s">
        <v>12</v>
      </c>
    </row>
    <row r="497" spans="1:12" x14ac:dyDescent="0.25">
      <c r="A497" t="s">
        <v>519</v>
      </c>
      <c r="B497" t="s">
        <v>20</v>
      </c>
      <c r="C497" t="s">
        <v>17</v>
      </c>
      <c r="D497">
        <v>1000</v>
      </c>
      <c r="E497">
        <v>30</v>
      </c>
      <c r="F497" s="1">
        <v>42627</v>
      </c>
      <c r="G497" s="1">
        <v>42656</v>
      </c>
      <c r="H497" s="2">
        <v>42656.541666666664</v>
      </c>
      <c r="J497">
        <v>30</v>
      </c>
      <c r="K497" t="s">
        <v>11</v>
      </c>
      <c r="L497" t="s">
        <v>14</v>
      </c>
    </row>
    <row r="498" spans="1:12" x14ac:dyDescent="0.25">
      <c r="A498" t="s">
        <v>520</v>
      </c>
      <c r="B498" t="s">
        <v>20</v>
      </c>
      <c r="C498" t="s">
        <v>17</v>
      </c>
      <c r="D498">
        <v>800</v>
      </c>
      <c r="E498">
        <v>15</v>
      </c>
      <c r="F498" s="1">
        <v>42627</v>
      </c>
      <c r="G498" s="1">
        <v>42641</v>
      </c>
      <c r="H498" s="2">
        <v>42634.195833333331</v>
      </c>
      <c r="J498">
        <v>27</v>
      </c>
      <c r="K498" t="s">
        <v>11</v>
      </c>
      <c r="L498" t="s">
        <v>12</v>
      </c>
    </row>
    <row r="499" spans="1:12" x14ac:dyDescent="0.25">
      <c r="A499" t="s">
        <v>521</v>
      </c>
      <c r="C499" t="s">
        <v>17</v>
      </c>
      <c r="D499">
        <v>1000</v>
      </c>
      <c r="E499">
        <v>30</v>
      </c>
      <c r="F499" s="1">
        <v>42627</v>
      </c>
      <c r="G499" s="1">
        <v>42656</v>
      </c>
      <c r="H499" s="2">
        <v>42656.375</v>
      </c>
      <c r="J499">
        <v>29</v>
      </c>
      <c r="K499" t="s">
        <v>13</v>
      </c>
      <c r="L499" t="s">
        <v>12</v>
      </c>
    </row>
    <row r="500" spans="1:12" x14ac:dyDescent="0.25">
      <c r="A500" t="s">
        <v>522</v>
      </c>
      <c r="B500" t="s">
        <v>20</v>
      </c>
      <c r="C500" t="s">
        <v>17</v>
      </c>
      <c r="D500">
        <v>1000</v>
      </c>
      <c r="E500">
        <v>30</v>
      </c>
      <c r="F500" s="1">
        <v>42627</v>
      </c>
      <c r="G500" s="1">
        <v>42656</v>
      </c>
      <c r="H500" s="2">
        <v>42656.375</v>
      </c>
      <c r="J500">
        <v>40</v>
      </c>
      <c r="K500" t="s">
        <v>13</v>
      </c>
      <c r="L500" t="s">
        <v>12</v>
      </c>
    </row>
    <row r="501" spans="1:12" x14ac:dyDescent="0.25">
      <c r="A501" t="s">
        <v>523</v>
      </c>
      <c r="B501" t="s">
        <v>20</v>
      </c>
      <c r="C501" t="s">
        <v>17</v>
      </c>
      <c r="D501">
        <v>1000</v>
      </c>
      <c r="E501">
        <v>30</v>
      </c>
      <c r="F501" s="1">
        <v>42627</v>
      </c>
      <c r="G501" s="1">
        <v>42656</v>
      </c>
      <c r="H501" s="2">
        <v>42656.458333333336</v>
      </c>
      <c r="J501">
        <v>28</v>
      </c>
      <c r="K501" t="s">
        <v>11</v>
      </c>
      <c r="L501" t="s">
        <v>12</v>
      </c>
    </row>
    <row r="502" spans="1:12" x14ac:dyDescent="0.25">
      <c r="A502" t="s">
        <v>524</v>
      </c>
      <c r="B502" t="s">
        <v>19</v>
      </c>
      <c r="C502" t="s">
        <v>17</v>
      </c>
      <c r="D502">
        <v>800</v>
      </c>
      <c r="E502">
        <v>15</v>
      </c>
      <c r="F502" s="1">
        <v>42627</v>
      </c>
      <c r="G502" s="1">
        <v>42656</v>
      </c>
      <c r="H502" s="2">
        <v>42657.375</v>
      </c>
      <c r="J502">
        <v>30</v>
      </c>
      <c r="K502" t="s">
        <v>525</v>
      </c>
      <c r="L502" t="s">
        <v>14</v>
      </c>
    </row>
  </sheetData>
  <autoFilter ref="A1:M50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544A-EB9B-4D52-8FC9-AD81A58923CE}">
  <dimension ref="A1:P486"/>
  <sheetViews>
    <sheetView topLeftCell="G456" workbookViewId="0">
      <selection activeCell="D477" sqref="D477"/>
    </sheetView>
  </sheetViews>
  <sheetFormatPr defaultRowHeight="15" x14ac:dyDescent="0.25"/>
  <cols>
    <col min="1" max="1" width="15.7109375" customWidth="1"/>
    <col min="2" max="2" width="21" customWidth="1"/>
    <col min="3" max="3" width="20.85546875" customWidth="1"/>
    <col min="4" max="5" width="15.7109375" customWidth="1"/>
    <col min="6" max="6" width="16.140625" customWidth="1"/>
    <col min="7" max="8" width="15.7109375" style="8" customWidth="1"/>
    <col min="9" max="9" width="16.28515625" customWidth="1"/>
    <col min="10" max="10" width="15.7109375" customWidth="1"/>
    <col min="11" max="11" width="19" customWidth="1"/>
    <col min="12" max="13" width="15.7109375" customWidth="1"/>
    <col min="14" max="14" width="14" customWidth="1"/>
  </cols>
  <sheetData>
    <row r="1" spans="1:15" x14ac:dyDescent="0.25">
      <c r="A1" t="s">
        <v>0</v>
      </c>
      <c r="B1" t="s">
        <v>18</v>
      </c>
      <c r="C1" t="s">
        <v>1</v>
      </c>
      <c r="D1" t="s">
        <v>2</v>
      </c>
      <c r="E1" t="s">
        <v>3</v>
      </c>
      <c r="F1" t="s">
        <v>4</v>
      </c>
      <c r="G1" s="8" t="s">
        <v>5</v>
      </c>
      <c r="H1" s="8" t="s">
        <v>6</v>
      </c>
      <c r="I1" t="s">
        <v>7</v>
      </c>
      <c r="J1" t="s">
        <v>8</v>
      </c>
      <c r="K1" t="s">
        <v>526</v>
      </c>
      <c r="L1" t="s">
        <v>9</v>
      </c>
      <c r="M1" t="s">
        <v>21</v>
      </c>
      <c r="N1" t="s">
        <v>549</v>
      </c>
      <c r="O1" t="s">
        <v>550</v>
      </c>
    </row>
    <row r="2" spans="1:15" x14ac:dyDescent="0.25">
      <c r="A2" t="s">
        <v>24</v>
      </c>
      <c r="B2" t="s">
        <v>19</v>
      </c>
      <c r="C2" t="s">
        <v>10</v>
      </c>
      <c r="D2">
        <v>1000</v>
      </c>
      <c r="E2">
        <v>15</v>
      </c>
      <c r="F2" s="8">
        <v>42622</v>
      </c>
      <c r="G2" s="8">
        <v>42636</v>
      </c>
      <c r="I2">
        <v>76</v>
      </c>
      <c r="J2">
        <v>29</v>
      </c>
      <c r="K2" t="s">
        <v>11</v>
      </c>
      <c r="L2" t="s">
        <v>12</v>
      </c>
      <c r="M2" t="s">
        <v>22</v>
      </c>
      <c r="N2" t="str" cm="1">
        <f t="array" ref="N2">_xlfn.IFS(Table2[[#This Row],[loan_status]]="COLLECTION", "Unpaid",Table2[[#This Row],[loan_status]]="COLLECTION_PAIDOFF","Overdue",Table2[[#This Row],[loan_status]]="PAIDOFF","Paid")</f>
        <v>Unpaid</v>
      </c>
      <c r="O2" t="str" cm="1">
        <f t="array" ref="O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 spans="1:15" x14ac:dyDescent="0.25">
      <c r="A3" t="s">
        <v>25</v>
      </c>
      <c r="B3" t="s">
        <v>20</v>
      </c>
      <c r="C3" t="s">
        <v>10</v>
      </c>
      <c r="D3">
        <v>1000</v>
      </c>
      <c r="E3">
        <v>30</v>
      </c>
      <c r="F3" s="8">
        <v>42622</v>
      </c>
      <c r="G3" s="8">
        <v>42651</v>
      </c>
      <c r="I3">
        <v>61</v>
      </c>
      <c r="J3">
        <v>37</v>
      </c>
      <c r="K3" t="s">
        <v>13</v>
      </c>
      <c r="L3" t="s">
        <v>12</v>
      </c>
      <c r="M3" t="s">
        <v>23</v>
      </c>
      <c r="N3" t="str" cm="1">
        <f t="array" ref="N3">_xlfn.IFS(Table2[[#This Row],[loan_status]]="COLLECTION", "Unpaid",Table2[[#This Row],[loan_status]]="COLLECTION_PAIDOFF","Overdue",Table2[[#This Row],[loan_status]]="PAIDOFF","Paid")</f>
        <v>Unpaid</v>
      </c>
      <c r="O3" t="str" cm="1">
        <f t="array" ref="O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 spans="1:15" x14ac:dyDescent="0.25">
      <c r="A4" t="s">
        <v>26</v>
      </c>
      <c r="B4" t="s">
        <v>19</v>
      </c>
      <c r="C4" t="s">
        <v>10</v>
      </c>
      <c r="D4">
        <v>1000</v>
      </c>
      <c r="E4">
        <v>30</v>
      </c>
      <c r="F4" s="8">
        <v>42622</v>
      </c>
      <c r="G4" s="8">
        <v>42651</v>
      </c>
      <c r="I4">
        <v>61</v>
      </c>
      <c r="J4">
        <v>33</v>
      </c>
      <c r="K4" t="s">
        <v>13</v>
      </c>
      <c r="L4" t="s">
        <v>12</v>
      </c>
      <c r="M4" t="s">
        <v>23</v>
      </c>
      <c r="N4" t="str" cm="1">
        <f t="array" ref="N4">_xlfn.IFS(Table2[[#This Row],[loan_status]]="COLLECTION", "Unpaid",Table2[[#This Row],[loan_status]]="COLLECTION_PAIDOFF","Overdue",Table2[[#This Row],[loan_status]]="PAIDOFF","Paid")</f>
        <v>Unpaid</v>
      </c>
      <c r="O4" t="str" cm="1">
        <f t="array" ref="O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 spans="1:15" x14ac:dyDescent="0.25">
      <c r="A5" t="s">
        <v>27</v>
      </c>
      <c r="B5" t="s">
        <v>19</v>
      </c>
      <c r="C5" t="s">
        <v>10</v>
      </c>
      <c r="D5">
        <v>800</v>
      </c>
      <c r="E5">
        <v>15</v>
      </c>
      <c r="F5" s="8">
        <v>42622</v>
      </c>
      <c r="G5" s="8">
        <v>42636</v>
      </c>
      <c r="I5">
        <v>76</v>
      </c>
      <c r="J5">
        <v>27</v>
      </c>
      <c r="K5" t="s">
        <v>11</v>
      </c>
      <c r="L5" t="s">
        <v>12</v>
      </c>
      <c r="M5" t="s">
        <v>23</v>
      </c>
      <c r="N5" t="str" cm="1">
        <f t="array" ref="N5">_xlfn.IFS(Table2[[#This Row],[loan_status]]="COLLECTION", "Unpaid",Table2[[#This Row],[loan_status]]="COLLECTION_PAIDOFF","Overdue",Table2[[#This Row],[loan_status]]="PAIDOFF","Paid")</f>
        <v>Unpaid</v>
      </c>
      <c r="O5" t="str" cm="1">
        <f t="array" ref="O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 spans="1:15" x14ac:dyDescent="0.25">
      <c r="A6" t="s">
        <v>28</v>
      </c>
      <c r="B6" t="s">
        <v>19</v>
      </c>
      <c r="C6" t="s">
        <v>10</v>
      </c>
      <c r="D6">
        <v>800</v>
      </c>
      <c r="E6">
        <v>15</v>
      </c>
      <c r="F6" s="8">
        <v>42622</v>
      </c>
      <c r="G6" s="8">
        <v>42636</v>
      </c>
      <c r="I6">
        <v>76</v>
      </c>
      <c r="J6">
        <v>24</v>
      </c>
      <c r="K6" t="s">
        <v>525</v>
      </c>
      <c r="L6" t="s">
        <v>12</v>
      </c>
      <c r="M6" t="s">
        <v>23</v>
      </c>
      <c r="N6" t="str" cm="1">
        <f t="array" ref="N6">_xlfn.IFS(Table2[[#This Row],[loan_status]]="COLLECTION", "Unpaid",Table2[[#This Row],[loan_status]]="COLLECTION_PAIDOFF","Overdue",Table2[[#This Row],[loan_status]]="PAIDOFF","Paid")</f>
        <v>Unpaid</v>
      </c>
      <c r="O6" t="str" cm="1">
        <f t="array" ref="O6">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7" spans="1:15" x14ac:dyDescent="0.25">
      <c r="A7" t="s">
        <v>29</v>
      </c>
      <c r="B7" t="s">
        <v>19</v>
      </c>
      <c r="C7" t="s">
        <v>10</v>
      </c>
      <c r="D7">
        <v>1000</v>
      </c>
      <c r="E7">
        <v>15</v>
      </c>
      <c r="F7" s="8">
        <v>42623</v>
      </c>
      <c r="G7" s="8">
        <v>42637</v>
      </c>
      <c r="I7">
        <v>75</v>
      </c>
      <c r="J7">
        <v>31</v>
      </c>
      <c r="K7" t="s">
        <v>13</v>
      </c>
      <c r="L7" t="s">
        <v>14</v>
      </c>
      <c r="M7" t="s">
        <v>23</v>
      </c>
      <c r="N7" t="str" cm="1">
        <f t="array" ref="N7">_xlfn.IFS(Table2[[#This Row],[loan_status]]="COLLECTION", "Unpaid",Table2[[#This Row],[loan_status]]="COLLECTION_PAIDOFF","Overdue",Table2[[#This Row],[loan_status]]="PAIDOFF","Paid")</f>
        <v>Unpaid</v>
      </c>
      <c r="O7" t="str" cm="1">
        <f t="array" ref="O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 spans="1:15" x14ac:dyDescent="0.25">
      <c r="A8" t="s">
        <v>30</v>
      </c>
      <c r="B8" t="s">
        <v>19</v>
      </c>
      <c r="C8" t="s">
        <v>10</v>
      </c>
      <c r="D8">
        <v>800</v>
      </c>
      <c r="E8">
        <v>15</v>
      </c>
      <c r="F8" s="8">
        <v>42623</v>
      </c>
      <c r="G8" s="8">
        <v>42652</v>
      </c>
      <c r="I8">
        <v>60</v>
      </c>
      <c r="J8">
        <v>28</v>
      </c>
      <c r="K8" t="s">
        <v>11</v>
      </c>
      <c r="L8" t="s">
        <v>12</v>
      </c>
      <c r="M8" t="s">
        <v>23</v>
      </c>
      <c r="N8" t="str" cm="1">
        <f t="array" ref="N8">_xlfn.IFS(Table2[[#This Row],[loan_status]]="COLLECTION", "Unpaid",Table2[[#This Row],[loan_status]]="COLLECTION_PAIDOFF","Overdue",Table2[[#This Row],[loan_status]]="PAIDOFF","Paid")</f>
        <v>Unpaid</v>
      </c>
      <c r="O8" t="str" cm="1">
        <f t="array" ref="O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 spans="1:15" x14ac:dyDescent="0.25">
      <c r="A9" t="s">
        <v>31</v>
      </c>
      <c r="B9" t="s">
        <v>20</v>
      </c>
      <c r="C9" t="s">
        <v>10</v>
      </c>
      <c r="D9">
        <v>1000</v>
      </c>
      <c r="E9">
        <v>30</v>
      </c>
      <c r="F9" s="8">
        <v>42623</v>
      </c>
      <c r="G9" s="8">
        <v>42652</v>
      </c>
      <c r="I9">
        <v>60</v>
      </c>
      <c r="J9">
        <v>40</v>
      </c>
      <c r="K9" t="s">
        <v>13</v>
      </c>
      <c r="L9" t="s">
        <v>12</v>
      </c>
      <c r="M9" t="s">
        <v>23</v>
      </c>
      <c r="N9" t="str" cm="1">
        <f t="array" ref="N9">_xlfn.IFS(Table2[[#This Row],[loan_status]]="COLLECTION", "Unpaid",Table2[[#This Row],[loan_status]]="COLLECTION_PAIDOFF","Overdue",Table2[[#This Row],[loan_status]]="PAIDOFF","Paid")</f>
        <v>Unpaid</v>
      </c>
      <c r="O9" t="str" cm="1">
        <f t="array" ref="O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0" spans="1:15" x14ac:dyDescent="0.25">
      <c r="A10" t="s">
        <v>32</v>
      </c>
      <c r="B10" t="s">
        <v>20</v>
      </c>
      <c r="C10" t="s">
        <v>10</v>
      </c>
      <c r="D10">
        <v>1000</v>
      </c>
      <c r="E10">
        <v>30</v>
      </c>
      <c r="F10" s="8">
        <v>42623</v>
      </c>
      <c r="G10" s="8">
        <v>42652</v>
      </c>
      <c r="I10">
        <v>60</v>
      </c>
      <c r="J10">
        <v>33</v>
      </c>
      <c r="K10" t="s">
        <v>11</v>
      </c>
      <c r="L10" t="s">
        <v>12</v>
      </c>
      <c r="M10" t="s">
        <v>23</v>
      </c>
      <c r="N10" t="str" cm="1">
        <f t="array" ref="N10">_xlfn.IFS(Table2[[#This Row],[loan_status]]="COLLECTION", "Unpaid",Table2[[#This Row],[loan_status]]="COLLECTION_PAIDOFF","Overdue",Table2[[#This Row],[loan_status]]="PAIDOFF","Paid")</f>
        <v>Unpaid</v>
      </c>
      <c r="O10" t="str" cm="1">
        <f t="array" ref="O1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1" spans="1:15" x14ac:dyDescent="0.25">
      <c r="A11" t="s">
        <v>33</v>
      </c>
      <c r="B11" t="s">
        <v>20</v>
      </c>
      <c r="C11" t="s">
        <v>10</v>
      </c>
      <c r="D11">
        <v>800</v>
      </c>
      <c r="E11">
        <v>15</v>
      </c>
      <c r="F11" s="8">
        <v>42623</v>
      </c>
      <c r="G11" s="8">
        <v>42637</v>
      </c>
      <c r="I11">
        <v>75</v>
      </c>
      <c r="J11">
        <v>41</v>
      </c>
      <c r="K11" t="s">
        <v>11</v>
      </c>
      <c r="L11" t="s">
        <v>12</v>
      </c>
      <c r="M11" t="s">
        <v>23</v>
      </c>
      <c r="N11" t="str" cm="1">
        <f t="array" ref="N11">_xlfn.IFS(Table2[[#This Row],[loan_status]]="COLLECTION", "Unpaid",Table2[[#This Row],[loan_status]]="COLLECTION_PAIDOFF","Overdue",Table2[[#This Row],[loan_status]]="PAIDOFF","Paid")</f>
        <v>Unpaid</v>
      </c>
      <c r="O11" t="str" cm="1">
        <f t="array" ref="O1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2" spans="1:15" x14ac:dyDescent="0.25">
      <c r="A12" t="s">
        <v>34</v>
      </c>
      <c r="B12" t="s">
        <v>20</v>
      </c>
      <c r="C12" t="s">
        <v>10</v>
      </c>
      <c r="D12">
        <v>1000</v>
      </c>
      <c r="E12">
        <v>30</v>
      </c>
      <c r="F12" s="8">
        <v>42623</v>
      </c>
      <c r="G12" s="8">
        <v>42652</v>
      </c>
      <c r="I12">
        <v>60</v>
      </c>
      <c r="J12">
        <v>30</v>
      </c>
      <c r="K12" t="s">
        <v>11</v>
      </c>
      <c r="L12" t="s">
        <v>12</v>
      </c>
      <c r="M12" t="s">
        <v>23</v>
      </c>
      <c r="N12" t="str" cm="1">
        <f t="array" ref="N12">_xlfn.IFS(Table2[[#This Row],[loan_status]]="COLLECTION", "Unpaid",Table2[[#This Row],[loan_status]]="COLLECTION_PAIDOFF","Overdue",Table2[[#This Row],[loan_status]]="PAIDOFF","Paid")</f>
        <v>Unpaid</v>
      </c>
      <c r="O12" t="str" cm="1">
        <f t="array" ref="O1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 spans="1:15" x14ac:dyDescent="0.25">
      <c r="A13" t="s">
        <v>36</v>
      </c>
      <c r="B13" t="s">
        <v>20</v>
      </c>
      <c r="C13" t="s">
        <v>10</v>
      </c>
      <c r="D13">
        <v>1000</v>
      </c>
      <c r="E13">
        <v>30</v>
      </c>
      <c r="F13" s="8">
        <v>42623</v>
      </c>
      <c r="G13" s="8">
        <v>42652</v>
      </c>
      <c r="I13">
        <v>60</v>
      </c>
      <c r="J13">
        <v>27</v>
      </c>
      <c r="K13" t="s">
        <v>13</v>
      </c>
      <c r="L13" t="s">
        <v>12</v>
      </c>
      <c r="M13" t="s">
        <v>23</v>
      </c>
      <c r="N13" t="str" cm="1">
        <f t="array" ref="N13">_xlfn.IFS(Table2[[#This Row],[loan_status]]="COLLECTION", "Unpaid",Table2[[#This Row],[loan_status]]="COLLECTION_PAIDOFF","Overdue",Table2[[#This Row],[loan_status]]="PAIDOFF","Paid")</f>
        <v>Unpaid</v>
      </c>
      <c r="O13" t="str" cm="1">
        <f t="array" ref="O1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 spans="1:15" x14ac:dyDescent="0.25">
      <c r="A14" t="s">
        <v>37</v>
      </c>
      <c r="B14" t="s">
        <v>20</v>
      </c>
      <c r="C14" t="s">
        <v>10</v>
      </c>
      <c r="D14">
        <v>1000</v>
      </c>
      <c r="E14">
        <v>30</v>
      </c>
      <c r="F14" s="8">
        <v>42623</v>
      </c>
      <c r="G14" s="8">
        <v>42652</v>
      </c>
      <c r="I14">
        <v>60</v>
      </c>
      <c r="J14">
        <v>20</v>
      </c>
      <c r="K14" t="s">
        <v>13</v>
      </c>
      <c r="L14" t="s">
        <v>12</v>
      </c>
      <c r="M14" t="s">
        <v>23</v>
      </c>
      <c r="N14" t="str" cm="1">
        <f t="array" ref="N14">_xlfn.IFS(Table2[[#This Row],[loan_status]]="COLLECTION", "Unpaid",Table2[[#This Row],[loan_status]]="COLLECTION_PAIDOFF","Overdue",Table2[[#This Row],[loan_status]]="PAIDOFF","Paid")</f>
        <v>Unpaid</v>
      </c>
      <c r="O14" t="str" cm="1">
        <f t="array" ref="O14">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5" spans="1:15" x14ac:dyDescent="0.25">
      <c r="A15" t="s">
        <v>38</v>
      </c>
      <c r="B15" t="s">
        <v>20</v>
      </c>
      <c r="C15" t="s">
        <v>10</v>
      </c>
      <c r="D15">
        <v>1000</v>
      </c>
      <c r="E15">
        <v>30</v>
      </c>
      <c r="F15" s="8">
        <v>42623</v>
      </c>
      <c r="G15" s="8">
        <v>42652</v>
      </c>
      <c r="I15">
        <v>60</v>
      </c>
      <c r="J15">
        <v>24</v>
      </c>
      <c r="K15" t="s">
        <v>11</v>
      </c>
      <c r="L15" t="s">
        <v>12</v>
      </c>
      <c r="M15" t="s">
        <v>23</v>
      </c>
      <c r="N15" t="str" cm="1">
        <f t="array" ref="N15">_xlfn.IFS(Table2[[#This Row],[loan_status]]="COLLECTION", "Unpaid",Table2[[#This Row],[loan_status]]="COLLECTION_PAIDOFF","Overdue",Table2[[#This Row],[loan_status]]="PAIDOFF","Paid")</f>
        <v>Unpaid</v>
      </c>
      <c r="O15" t="str" cm="1">
        <f t="array" ref="O1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6" spans="1:15" x14ac:dyDescent="0.25">
      <c r="A16" t="s">
        <v>39</v>
      </c>
      <c r="B16" t="s">
        <v>20</v>
      </c>
      <c r="C16" t="s">
        <v>10</v>
      </c>
      <c r="D16">
        <v>1000</v>
      </c>
      <c r="E16">
        <v>15</v>
      </c>
      <c r="F16" s="8">
        <v>42623</v>
      </c>
      <c r="G16" s="8">
        <v>42652</v>
      </c>
      <c r="I16">
        <v>60</v>
      </c>
      <c r="J16">
        <v>26</v>
      </c>
      <c r="K16" t="s">
        <v>13</v>
      </c>
      <c r="L16" t="s">
        <v>12</v>
      </c>
      <c r="M16" t="s">
        <v>23</v>
      </c>
      <c r="N16" t="str" cm="1">
        <f t="array" ref="N16">_xlfn.IFS(Table2[[#This Row],[loan_status]]="COLLECTION", "Unpaid",Table2[[#This Row],[loan_status]]="COLLECTION_PAIDOFF","Overdue",Table2[[#This Row],[loan_status]]="PAIDOFF","Paid")</f>
        <v>Unpaid</v>
      </c>
      <c r="O16" t="str" cm="1">
        <f t="array" ref="O1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 spans="1:15" x14ac:dyDescent="0.25">
      <c r="A17" t="s">
        <v>40</v>
      </c>
      <c r="B17" t="s">
        <v>20</v>
      </c>
      <c r="C17" t="s">
        <v>10</v>
      </c>
      <c r="D17">
        <v>1000</v>
      </c>
      <c r="E17">
        <v>30</v>
      </c>
      <c r="F17" s="8">
        <v>42623</v>
      </c>
      <c r="G17" s="8">
        <v>42652</v>
      </c>
      <c r="I17">
        <v>60</v>
      </c>
      <c r="J17">
        <v>30</v>
      </c>
      <c r="K17" t="s">
        <v>13</v>
      </c>
      <c r="L17" t="s">
        <v>12</v>
      </c>
      <c r="M17" t="s">
        <v>23</v>
      </c>
      <c r="N17" t="str" cm="1">
        <f t="array" ref="N17">_xlfn.IFS(Table2[[#This Row],[loan_status]]="COLLECTION", "Unpaid",Table2[[#This Row],[loan_status]]="COLLECTION_PAIDOFF","Overdue",Table2[[#This Row],[loan_status]]="PAIDOFF","Paid")</f>
        <v>Unpaid</v>
      </c>
      <c r="O17" t="str" cm="1">
        <f t="array" ref="O1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 spans="1:15" x14ac:dyDescent="0.25">
      <c r="A18" t="s">
        <v>41</v>
      </c>
      <c r="B18" t="s">
        <v>20</v>
      </c>
      <c r="C18" t="s">
        <v>10</v>
      </c>
      <c r="D18">
        <v>1000</v>
      </c>
      <c r="E18">
        <v>15</v>
      </c>
      <c r="F18" s="8">
        <v>42623</v>
      </c>
      <c r="G18" s="8">
        <v>42637</v>
      </c>
      <c r="I18">
        <v>75</v>
      </c>
      <c r="J18">
        <v>29</v>
      </c>
      <c r="K18" t="s">
        <v>13</v>
      </c>
      <c r="L18" t="s">
        <v>12</v>
      </c>
      <c r="M18" t="s">
        <v>23</v>
      </c>
      <c r="N18" t="str" cm="1">
        <f t="array" ref="N18">_xlfn.IFS(Table2[[#This Row],[loan_status]]="COLLECTION", "Unpaid",Table2[[#This Row],[loan_status]]="COLLECTION_PAIDOFF","Overdue",Table2[[#This Row],[loan_status]]="PAIDOFF","Paid")</f>
        <v>Unpaid</v>
      </c>
      <c r="O18" t="str" cm="1">
        <f t="array" ref="O1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 spans="1:15" x14ac:dyDescent="0.25">
      <c r="A19" t="s">
        <v>42</v>
      </c>
      <c r="B19" t="s">
        <v>20</v>
      </c>
      <c r="C19" t="s">
        <v>10</v>
      </c>
      <c r="D19">
        <v>1000</v>
      </c>
      <c r="E19">
        <v>30</v>
      </c>
      <c r="F19" s="8">
        <v>42623</v>
      </c>
      <c r="G19" s="8">
        <v>42652</v>
      </c>
      <c r="I19">
        <v>60</v>
      </c>
      <c r="J19">
        <v>22</v>
      </c>
      <c r="K19" t="s">
        <v>525</v>
      </c>
      <c r="L19" t="s">
        <v>12</v>
      </c>
      <c r="M19" t="s">
        <v>23</v>
      </c>
      <c r="N19" t="str" cm="1">
        <f t="array" ref="N19">_xlfn.IFS(Table2[[#This Row],[loan_status]]="COLLECTION", "Unpaid",Table2[[#This Row],[loan_status]]="COLLECTION_PAIDOFF","Overdue",Table2[[#This Row],[loan_status]]="PAIDOFF","Paid")</f>
        <v>Unpaid</v>
      </c>
      <c r="O19" t="str" cm="1">
        <f t="array" ref="O1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0" spans="1:15" x14ac:dyDescent="0.25">
      <c r="A20" t="s">
        <v>43</v>
      </c>
      <c r="B20" t="s">
        <v>20</v>
      </c>
      <c r="C20" t="s">
        <v>10</v>
      </c>
      <c r="D20">
        <v>1000</v>
      </c>
      <c r="E20">
        <v>15</v>
      </c>
      <c r="F20" s="8">
        <v>42623</v>
      </c>
      <c r="G20" s="8">
        <v>42637</v>
      </c>
      <c r="I20">
        <v>75</v>
      </c>
      <c r="J20">
        <v>24</v>
      </c>
      <c r="K20" t="s">
        <v>525</v>
      </c>
      <c r="L20" t="s">
        <v>12</v>
      </c>
      <c r="M20" t="s">
        <v>23</v>
      </c>
      <c r="N20" t="str" cm="1">
        <f t="array" ref="N20">_xlfn.IFS(Table2[[#This Row],[loan_status]]="COLLECTION", "Unpaid",Table2[[#This Row],[loan_status]]="COLLECTION_PAIDOFF","Overdue",Table2[[#This Row],[loan_status]]="PAIDOFF","Paid")</f>
        <v>Unpaid</v>
      </c>
      <c r="O20" t="str" cm="1">
        <f t="array" ref="O2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1" spans="1:15" x14ac:dyDescent="0.25">
      <c r="A21" t="s">
        <v>44</v>
      </c>
      <c r="B21" t="s">
        <v>20</v>
      </c>
      <c r="C21" t="s">
        <v>10</v>
      </c>
      <c r="D21">
        <v>1000</v>
      </c>
      <c r="E21">
        <v>30</v>
      </c>
      <c r="F21" s="8">
        <v>42623</v>
      </c>
      <c r="G21" s="8">
        <v>42652</v>
      </c>
      <c r="I21">
        <v>60</v>
      </c>
      <c r="J21">
        <v>25</v>
      </c>
      <c r="K21" t="s">
        <v>11</v>
      </c>
      <c r="L21" t="s">
        <v>12</v>
      </c>
      <c r="M21" t="s">
        <v>23</v>
      </c>
      <c r="N21" t="str" cm="1">
        <f t="array" ref="N21">_xlfn.IFS(Table2[[#This Row],[loan_status]]="COLLECTION", "Unpaid",Table2[[#This Row],[loan_status]]="COLLECTION_PAIDOFF","Overdue",Table2[[#This Row],[loan_status]]="PAIDOFF","Paid")</f>
        <v>Unpaid</v>
      </c>
      <c r="O21" t="str" cm="1">
        <f t="array" ref="O21">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2" spans="1:15" x14ac:dyDescent="0.25">
      <c r="A22" t="s">
        <v>45</v>
      </c>
      <c r="B22" t="s">
        <v>20</v>
      </c>
      <c r="C22" t="s">
        <v>10</v>
      </c>
      <c r="D22">
        <v>1000</v>
      </c>
      <c r="E22">
        <v>30</v>
      </c>
      <c r="F22" s="8">
        <v>42623</v>
      </c>
      <c r="G22" s="8">
        <v>42652</v>
      </c>
      <c r="I22">
        <v>60</v>
      </c>
      <c r="J22">
        <v>28</v>
      </c>
      <c r="K22" t="s">
        <v>13</v>
      </c>
      <c r="L22" t="s">
        <v>12</v>
      </c>
      <c r="M22" t="s">
        <v>23</v>
      </c>
      <c r="N22" t="str" cm="1">
        <f t="array" ref="N22">_xlfn.IFS(Table2[[#This Row],[loan_status]]="COLLECTION", "Unpaid",Table2[[#This Row],[loan_status]]="COLLECTION_PAIDOFF","Overdue",Table2[[#This Row],[loan_status]]="PAIDOFF","Paid")</f>
        <v>Unpaid</v>
      </c>
      <c r="O22" t="str" cm="1">
        <f t="array" ref="O2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 spans="1:15" x14ac:dyDescent="0.25">
      <c r="A23" t="s">
        <v>46</v>
      </c>
      <c r="B23" t="s">
        <v>20</v>
      </c>
      <c r="C23" t="s">
        <v>10</v>
      </c>
      <c r="D23">
        <v>1000</v>
      </c>
      <c r="E23">
        <v>30</v>
      </c>
      <c r="F23" s="8">
        <v>42623</v>
      </c>
      <c r="G23" s="8">
        <v>42652</v>
      </c>
      <c r="I23">
        <v>60</v>
      </c>
      <c r="J23">
        <v>37</v>
      </c>
      <c r="K23" t="s">
        <v>11</v>
      </c>
      <c r="L23" t="s">
        <v>12</v>
      </c>
      <c r="M23" t="s">
        <v>23</v>
      </c>
      <c r="N23" t="str" cm="1">
        <f t="array" ref="N23">_xlfn.IFS(Table2[[#This Row],[loan_status]]="COLLECTION", "Unpaid",Table2[[#This Row],[loan_status]]="COLLECTION_PAIDOFF","Overdue",Table2[[#This Row],[loan_status]]="PAIDOFF","Paid")</f>
        <v>Unpaid</v>
      </c>
      <c r="O23" t="str" cm="1">
        <f t="array" ref="O2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4" spans="1:15" x14ac:dyDescent="0.25">
      <c r="A24" t="s">
        <v>47</v>
      </c>
      <c r="B24" t="s">
        <v>20</v>
      </c>
      <c r="C24" t="s">
        <v>10</v>
      </c>
      <c r="D24">
        <v>800</v>
      </c>
      <c r="E24">
        <v>15</v>
      </c>
      <c r="F24" s="8">
        <v>42623</v>
      </c>
      <c r="G24" s="8">
        <v>42637</v>
      </c>
      <c r="I24">
        <v>75</v>
      </c>
      <c r="J24">
        <v>32</v>
      </c>
      <c r="K24" t="s">
        <v>11</v>
      </c>
      <c r="L24" t="s">
        <v>12</v>
      </c>
      <c r="M24" t="s">
        <v>23</v>
      </c>
      <c r="N24" t="str" cm="1">
        <f t="array" ref="N24">_xlfn.IFS(Table2[[#This Row],[loan_status]]="COLLECTION", "Unpaid",Table2[[#This Row],[loan_status]]="COLLECTION_PAIDOFF","Overdue",Table2[[#This Row],[loan_status]]="PAIDOFF","Paid")</f>
        <v>Unpaid</v>
      </c>
      <c r="O24" t="str" cm="1">
        <f t="array" ref="O2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 spans="1:15" x14ac:dyDescent="0.25">
      <c r="A25" t="s">
        <v>48</v>
      </c>
      <c r="B25" t="s">
        <v>20</v>
      </c>
      <c r="C25" t="s">
        <v>10</v>
      </c>
      <c r="D25">
        <v>1000</v>
      </c>
      <c r="E25">
        <v>15</v>
      </c>
      <c r="F25" s="8">
        <v>42623</v>
      </c>
      <c r="G25" s="8">
        <v>42637</v>
      </c>
      <c r="I25">
        <v>75</v>
      </c>
      <c r="J25">
        <v>34</v>
      </c>
      <c r="K25" t="s">
        <v>11</v>
      </c>
      <c r="L25" t="s">
        <v>12</v>
      </c>
      <c r="M25" t="s">
        <v>23</v>
      </c>
      <c r="N25" t="str" cm="1">
        <f t="array" ref="N25">_xlfn.IFS(Table2[[#This Row],[loan_status]]="COLLECTION", "Unpaid",Table2[[#This Row],[loan_status]]="COLLECTION_PAIDOFF","Overdue",Table2[[#This Row],[loan_status]]="PAIDOFF","Paid")</f>
        <v>Unpaid</v>
      </c>
      <c r="O25" t="str" cm="1">
        <f t="array" ref="O2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6" spans="1:15" x14ac:dyDescent="0.25">
      <c r="A26" t="s">
        <v>49</v>
      </c>
      <c r="B26" t="s">
        <v>20</v>
      </c>
      <c r="C26" t="s">
        <v>10</v>
      </c>
      <c r="D26">
        <v>1000</v>
      </c>
      <c r="E26">
        <v>30</v>
      </c>
      <c r="F26" s="8">
        <v>42624</v>
      </c>
      <c r="G26" s="8">
        <v>42653</v>
      </c>
      <c r="I26">
        <v>59</v>
      </c>
      <c r="J26">
        <v>28</v>
      </c>
      <c r="K26" t="s">
        <v>525</v>
      </c>
      <c r="L26" t="s">
        <v>12</v>
      </c>
      <c r="M26" t="s">
        <v>23</v>
      </c>
      <c r="N26" t="str" cm="1">
        <f t="array" ref="N26">_xlfn.IFS(Table2[[#This Row],[loan_status]]="COLLECTION", "Unpaid",Table2[[#This Row],[loan_status]]="COLLECTION_PAIDOFF","Overdue",Table2[[#This Row],[loan_status]]="PAIDOFF","Paid")</f>
        <v>Unpaid</v>
      </c>
      <c r="O26" t="str" cm="1">
        <f t="array" ref="O2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 spans="1:15" x14ac:dyDescent="0.25">
      <c r="A27" t="s">
        <v>50</v>
      </c>
      <c r="B27" t="s">
        <v>20</v>
      </c>
      <c r="C27" t="s">
        <v>10</v>
      </c>
      <c r="D27">
        <v>800</v>
      </c>
      <c r="E27">
        <v>15</v>
      </c>
      <c r="F27" s="8">
        <v>42624</v>
      </c>
      <c r="G27" s="8">
        <v>42638</v>
      </c>
      <c r="I27">
        <v>74</v>
      </c>
      <c r="J27">
        <v>35</v>
      </c>
      <c r="K27" t="s">
        <v>525</v>
      </c>
      <c r="L27" t="s">
        <v>12</v>
      </c>
      <c r="M27" t="s">
        <v>23</v>
      </c>
      <c r="N27" t="str" cm="1">
        <f t="array" ref="N27">_xlfn.IFS(Table2[[#This Row],[loan_status]]="COLLECTION", "Unpaid",Table2[[#This Row],[loan_status]]="COLLECTION_PAIDOFF","Overdue",Table2[[#This Row],[loan_status]]="PAIDOFF","Paid")</f>
        <v>Unpaid</v>
      </c>
      <c r="O27" t="str" cm="1">
        <f t="array" ref="O2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 spans="1:15" x14ac:dyDescent="0.25">
      <c r="A28" t="s">
        <v>51</v>
      </c>
      <c r="B28" t="s">
        <v>20</v>
      </c>
      <c r="C28" t="s">
        <v>10</v>
      </c>
      <c r="D28">
        <v>1000</v>
      </c>
      <c r="E28">
        <v>30</v>
      </c>
      <c r="F28" s="8">
        <v>42624</v>
      </c>
      <c r="G28" s="8">
        <v>42683</v>
      </c>
      <c r="I28">
        <v>29</v>
      </c>
      <c r="J28">
        <v>27</v>
      </c>
      <c r="K28" t="s">
        <v>11</v>
      </c>
      <c r="L28" t="s">
        <v>12</v>
      </c>
      <c r="M28" t="s">
        <v>23</v>
      </c>
      <c r="N28" t="str" cm="1">
        <f t="array" ref="N28">_xlfn.IFS(Table2[[#This Row],[loan_status]]="COLLECTION", "Unpaid",Table2[[#This Row],[loan_status]]="COLLECTION_PAIDOFF","Overdue",Table2[[#This Row],[loan_status]]="PAIDOFF","Paid")</f>
        <v>Unpaid</v>
      </c>
      <c r="O28" t="str" cm="1">
        <f t="array" ref="O2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 spans="1:15" x14ac:dyDescent="0.25">
      <c r="A29" t="s">
        <v>52</v>
      </c>
      <c r="B29" t="s">
        <v>20</v>
      </c>
      <c r="C29" t="s">
        <v>10</v>
      </c>
      <c r="D29">
        <v>1000</v>
      </c>
      <c r="E29">
        <v>30</v>
      </c>
      <c r="F29" s="8">
        <v>42624</v>
      </c>
      <c r="G29" s="8">
        <v>42653</v>
      </c>
      <c r="I29">
        <v>59</v>
      </c>
      <c r="J29">
        <v>24</v>
      </c>
      <c r="K29" t="s">
        <v>13</v>
      </c>
      <c r="L29" t="s">
        <v>14</v>
      </c>
      <c r="M29" t="s">
        <v>23</v>
      </c>
      <c r="N29" t="str" cm="1">
        <f t="array" ref="N29">_xlfn.IFS(Table2[[#This Row],[loan_status]]="COLLECTION", "Unpaid",Table2[[#This Row],[loan_status]]="COLLECTION_PAIDOFF","Overdue",Table2[[#This Row],[loan_status]]="PAIDOFF","Paid")</f>
        <v>Unpaid</v>
      </c>
      <c r="O29" t="str" cm="1">
        <f t="array" ref="O2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0" spans="1:15" x14ac:dyDescent="0.25">
      <c r="A30" t="s">
        <v>53</v>
      </c>
      <c r="B30" t="s">
        <v>20</v>
      </c>
      <c r="C30" t="s">
        <v>10</v>
      </c>
      <c r="D30">
        <v>1000</v>
      </c>
      <c r="E30">
        <v>30</v>
      </c>
      <c r="F30" s="8">
        <v>42624</v>
      </c>
      <c r="G30" s="8">
        <v>42653</v>
      </c>
      <c r="I30">
        <v>59</v>
      </c>
      <c r="J30">
        <v>44</v>
      </c>
      <c r="K30" t="s">
        <v>525</v>
      </c>
      <c r="L30" t="s">
        <v>12</v>
      </c>
      <c r="M30" t="s">
        <v>23</v>
      </c>
      <c r="N30" t="str" cm="1">
        <f t="array" ref="N30">_xlfn.IFS(Table2[[#This Row],[loan_status]]="COLLECTION", "Unpaid",Table2[[#This Row],[loan_status]]="COLLECTION_PAIDOFF","Overdue",Table2[[#This Row],[loan_status]]="PAIDOFF","Paid")</f>
        <v>Unpaid</v>
      </c>
      <c r="O30" t="str" cm="1">
        <f t="array" ref="O3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1" spans="1:15" x14ac:dyDescent="0.25">
      <c r="A31" t="s">
        <v>54</v>
      </c>
      <c r="B31" t="s">
        <v>20</v>
      </c>
      <c r="C31" t="s">
        <v>10</v>
      </c>
      <c r="D31">
        <v>1000</v>
      </c>
      <c r="E31">
        <v>15</v>
      </c>
      <c r="F31" s="8">
        <v>42624</v>
      </c>
      <c r="G31" s="8">
        <v>42668</v>
      </c>
      <c r="I31">
        <v>44</v>
      </c>
      <c r="J31">
        <v>31</v>
      </c>
      <c r="K31" t="s">
        <v>11</v>
      </c>
      <c r="L31" t="s">
        <v>12</v>
      </c>
      <c r="M31" t="s">
        <v>23</v>
      </c>
      <c r="N31" t="str" cm="1">
        <f t="array" ref="N31">_xlfn.IFS(Table2[[#This Row],[loan_status]]="COLLECTION", "Unpaid",Table2[[#This Row],[loan_status]]="COLLECTION_PAIDOFF","Overdue",Table2[[#This Row],[loan_status]]="PAIDOFF","Paid")</f>
        <v>Unpaid</v>
      </c>
      <c r="O31" t="str" cm="1">
        <f t="array" ref="O3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 spans="1:15" x14ac:dyDescent="0.25">
      <c r="A32" t="s">
        <v>55</v>
      </c>
      <c r="B32" t="s">
        <v>20</v>
      </c>
      <c r="C32" t="s">
        <v>10</v>
      </c>
      <c r="D32">
        <v>800</v>
      </c>
      <c r="E32">
        <v>15</v>
      </c>
      <c r="F32" s="8">
        <v>42624</v>
      </c>
      <c r="G32" s="8">
        <v>42638</v>
      </c>
      <c r="I32">
        <v>74</v>
      </c>
      <c r="J32">
        <v>27</v>
      </c>
      <c r="K32" t="s">
        <v>11</v>
      </c>
      <c r="L32" t="s">
        <v>12</v>
      </c>
      <c r="M32" t="s">
        <v>23</v>
      </c>
      <c r="N32" t="str" cm="1">
        <f t="array" ref="N32">_xlfn.IFS(Table2[[#This Row],[loan_status]]="COLLECTION", "Unpaid",Table2[[#This Row],[loan_status]]="COLLECTION_PAIDOFF","Overdue",Table2[[#This Row],[loan_status]]="PAIDOFF","Paid")</f>
        <v>Unpaid</v>
      </c>
      <c r="O32" t="str" cm="1">
        <f t="array" ref="O3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 spans="1:15" x14ac:dyDescent="0.25">
      <c r="A33" t="s">
        <v>56</v>
      </c>
      <c r="B33" t="s">
        <v>20</v>
      </c>
      <c r="C33" t="s">
        <v>10</v>
      </c>
      <c r="D33">
        <v>1000</v>
      </c>
      <c r="E33">
        <v>30</v>
      </c>
      <c r="F33" s="8">
        <v>42624</v>
      </c>
      <c r="G33" s="8">
        <v>42653</v>
      </c>
      <c r="I33">
        <v>59</v>
      </c>
      <c r="J33">
        <v>21</v>
      </c>
      <c r="K33" t="s">
        <v>13</v>
      </c>
      <c r="L33" t="s">
        <v>12</v>
      </c>
      <c r="M33" t="s">
        <v>23</v>
      </c>
      <c r="N33" t="str" cm="1">
        <f t="array" ref="N33">_xlfn.IFS(Table2[[#This Row],[loan_status]]="COLLECTION", "Unpaid",Table2[[#This Row],[loan_status]]="COLLECTION_PAIDOFF","Overdue",Table2[[#This Row],[loan_status]]="PAIDOFF","Paid")</f>
        <v>Unpaid</v>
      </c>
      <c r="O33" t="str" cm="1">
        <f t="array" ref="O3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4" spans="1:15" x14ac:dyDescent="0.25">
      <c r="A34" t="s">
        <v>57</v>
      </c>
      <c r="B34" t="s">
        <v>20</v>
      </c>
      <c r="C34" t="s">
        <v>10</v>
      </c>
      <c r="D34">
        <v>1000</v>
      </c>
      <c r="E34">
        <v>30</v>
      </c>
      <c r="F34" s="8">
        <v>42624</v>
      </c>
      <c r="G34" s="8">
        <v>42653</v>
      </c>
      <c r="I34">
        <v>59</v>
      </c>
      <c r="J34">
        <v>30</v>
      </c>
      <c r="K34" t="s">
        <v>13</v>
      </c>
      <c r="L34" t="s">
        <v>14</v>
      </c>
      <c r="M34" t="s">
        <v>23</v>
      </c>
      <c r="N34" t="str" cm="1">
        <f t="array" ref="N34">_xlfn.IFS(Table2[[#This Row],[loan_status]]="COLLECTION", "Unpaid",Table2[[#This Row],[loan_status]]="COLLECTION_PAIDOFF","Overdue",Table2[[#This Row],[loan_status]]="PAIDOFF","Paid")</f>
        <v>Unpaid</v>
      </c>
      <c r="O34" t="str" cm="1">
        <f t="array" ref="O3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 spans="1:15" x14ac:dyDescent="0.25">
      <c r="A35" t="s">
        <v>58</v>
      </c>
      <c r="B35" t="s">
        <v>20</v>
      </c>
      <c r="C35" t="s">
        <v>10</v>
      </c>
      <c r="D35">
        <v>1000</v>
      </c>
      <c r="E35">
        <v>30</v>
      </c>
      <c r="F35" s="8">
        <v>42624</v>
      </c>
      <c r="G35" s="8">
        <v>42653</v>
      </c>
      <c r="I35">
        <v>59</v>
      </c>
      <c r="J35">
        <v>38</v>
      </c>
      <c r="K35" t="s">
        <v>11</v>
      </c>
      <c r="L35" t="s">
        <v>14</v>
      </c>
      <c r="M35" t="s">
        <v>23</v>
      </c>
      <c r="N35" t="str" cm="1">
        <f t="array" ref="N35">_xlfn.IFS(Table2[[#This Row],[loan_status]]="COLLECTION", "Unpaid",Table2[[#This Row],[loan_status]]="COLLECTION_PAIDOFF","Overdue",Table2[[#This Row],[loan_status]]="PAIDOFF","Paid")</f>
        <v>Unpaid</v>
      </c>
      <c r="O35" t="str" cm="1">
        <f t="array" ref="O3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6" spans="1:15" x14ac:dyDescent="0.25">
      <c r="A36" t="s">
        <v>59</v>
      </c>
      <c r="B36" t="s">
        <v>20</v>
      </c>
      <c r="C36" t="s">
        <v>10</v>
      </c>
      <c r="D36">
        <v>1000</v>
      </c>
      <c r="E36">
        <v>30</v>
      </c>
      <c r="F36" s="8">
        <v>42624</v>
      </c>
      <c r="G36" s="8">
        <v>42653</v>
      </c>
      <c r="I36">
        <v>59</v>
      </c>
      <c r="J36">
        <v>34</v>
      </c>
      <c r="K36" t="s">
        <v>13</v>
      </c>
      <c r="L36" t="s">
        <v>12</v>
      </c>
      <c r="M36" t="s">
        <v>23</v>
      </c>
      <c r="N36" t="str" cm="1">
        <f t="array" ref="N36">_xlfn.IFS(Table2[[#This Row],[loan_status]]="COLLECTION", "Unpaid",Table2[[#This Row],[loan_status]]="COLLECTION_PAIDOFF","Overdue",Table2[[#This Row],[loan_status]]="PAIDOFF","Paid")</f>
        <v>Unpaid</v>
      </c>
      <c r="O36" t="str" cm="1">
        <f t="array" ref="O3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7" spans="1:15" x14ac:dyDescent="0.25">
      <c r="A37" t="s">
        <v>60</v>
      </c>
      <c r="B37" t="s">
        <v>20</v>
      </c>
      <c r="C37" t="s">
        <v>10</v>
      </c>
      <c r="D37">
        <v>1000</v>
      </c>
      <c r="E37">
        <v>30</v>
      </c>
      <c r="F37" s="8">
        <v>42624</v>
      </c>
      <c r="G37" s="8">
        <v>42653</v>
      </c>
      <c r="I37">
        <v>59</v>
      </c>
      <c r="J37">
        <v>31</v>
      </c>
      <c r="K37" t="s">
        <v>11</v>
      </c>
      <c r="L37" t="s">
        <v>12</v>
      </c>
      <c r="M37" t="s">
        <v>23</v>
      </c>
      <c r="N37" t="str" cm="1">
        <f t="array" ref="N37">_xlfn.IFS(Table2[[#This Row],[loan_status]]="COLLECTION", "Unpaid",Table2[[#This Row],[loan_status]]="COLLECTION_PAIDOFF","Overdue",Table2[[#This Row],[loan_status]]="PAIDOFF","Paid")</f>
        <v>Unpaid</v>
      </c>
      <c r="O37" t="str" cm="1">
        <f t="array" ref="O3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 spans="1:15" x14ac:dyDescent="0.25">
      <c r="A38" t="s">
        <v>61</v>
      </c>
      <c r="B38" t="s">
        <v>20</v>
      </c>
      <c r="C38" t="s">
        <v>10</v>
      </c>
      <c r="D38">
        <v>1000</v>
      </c>
      <c r="E38">
        <v>30</v>
      </c>
      <c r="F38" s="8">
        <v>42624</v>
      </c>
      <c r="G38" s="8">
        <v>42653</v>
      </c>
      <c r="I38">
        <v>59</v>
      </c>
      <c r="J38">
        <v>23</v>
      </c>
      <c r="K38" t="s">
        <v>13</v>
      </c>
      <c r="L38" t="s">
        <v>12</v>
      </c>
      <c r="M38" t="s">
        <v>23</v>
      </c>
      <c r="N38" t="str" cm="1">
        <f t="array" ref="N38">_xlfn.IFS(Table2[[#This Row],[loan_status]]="COLLECTION", "Unpaid",Table2[[#This Row],[loan_status]]="COLLECTION_PAIDOFF","Overdue",Table2[[#This Row],[loan_status]]="PAIDOFF","Paid")</f>
        <v>Unpaid</v>
      </c>
      <c r="O38" t="str" cm="1">
        <f t="array" ref="O3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9" spans="1:15" x14ac:dyDescent="0.25">
      <c r="A39" t="s">
        <v>62</v>
      </c>
      <c r="B39" t="s">
        <v>20</v>
      </c>
      <c r="C39" t="s">
        <v>10</v>
      </c>
      <c r="D39">
        <v>1000</v>
      </c>
      <c r="E39">
        <v>15</v>
      </c>
      <c r="F39" s="8">
        <v>42624</v>
      </c>
      <c r="G39" s="8">
        <v>42638</v>
      </c>
      <c r="I39">
        <v>74</v>
      </c>
      <c r="J39">
        <v>27</v>
      </c>
      <c r="K39" t="s">
        <v>11</v>
      </c>
      <c r="L39" t="s">
        <v>14</v>
      </c>
      <c r="M39" t="s">
        <v>23</v>
      </c>
      <c r="N39" t="str" cm="1">
        <f t="array" ref="N39">_xlfn.IFS(Table2[[#This Row],[loan_status]]="COLLECTION", "Unpaid",Table2[[#This Row],[loan_status]]="COLLECTION_PAIDOFF","Overdue",Table2[[#This Row],[loan_status]]="PAIDOFF","Paid")</f>
        <v>Unpaid</v>
      </c>
      <c r="O39" t="str" cm="1">
        <f t="array" ref="O3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 spans="1:15" x14ac:dyDescent="0.25">
      <c r="A40" t="s">
        <v>63</v>
      </c>
      <c r="B40" t="s">
        <v>20</v>
      </c>
      <c r="C40" t="s">
        <v>10</v>
      </c>
      <c r="D40">
        <v>1000</v>
      </c>
      <c r="E40">
        <v>15</v>
      </c>
      <c r="F40" s="8">
        <v>42624</v>
      </c>
      <c r="G40" s="8">
        <v>42638</v>
      </c>
      <c r="I40">
        <v>74</v>
      </c>
      <c r="J40">
        <v>39</v>
      </c>
      <c r="K40" t="s">
        <v>13</v>
      </c>
      <c r="L40" t="s">
        <v>12</v>
      </c>
      <c r="M40" t="s">
        <v>23</v>
      </c>
      <c r="N40" t="str" cm="1">
        <f t="array" ref="N40">_xlfn.IFS(Table2[[#This Row],[loan_status]]="COLLECTION", "Unpaid",Table2[[#This Row],[loan_status]]="COLLECTION_PAIDOFF","Overdue",Table2[[#This Row],[loan_status]]="PAIDOFF","Paid")</f>
        <v>Unpaid</v>
      </c>
      <c r="O40" t="str" cm="1">
        <f t="array" ref="O4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1" spans="1:15" x14ac:dyDescent="0.25">
      <c r="A41" t="s">
        <v>64</v>
      </c>
      <c r="B41" t="s">
        <v>20</v>
      </c>
      <c r="C41" t="s">
        <v>10</v>
      </c>
      <c r="D41">
        <v>1000</v>
      </c>
      <c r="E41">
        <v>30</v>
      </c>
      <c r="F41" s="8">
        <v>42624</v>
      </c>
      <c r="G41" s="8">
        <v>42653</v>
      </c>
      <c r="I41">
        <v>59</v>
      </c>
      <c r="J41">
        <v>30</v>
      </c>
      <c r="K41" t="s">
        <v>13</v>
      </c>
      <c r="L41" t="s">
        <v>14</v>
      </c>
      <c r="M41" t="s">
        <v>23</v>
      </c>
      <c r="N41" t="str" cm="1">
        <f t="array" ref="N41">_xlfn.IFS(Table2[[#This Row],[loan_status]]="COLLECTION", "Unpaid",Table2[[#This Row],[loan_status]]="COLLECTION_PAIDOFF","Overdue",Table2[[#This Row],[loan_status]]="PAIDOFF","Paid")</f>
        <v>Unpaid</v>
      </c>
      <c r="O41" t="str" cm="1">
        <f t="array" ref="O4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 spans="1:15" x14ac:dyDescent="0.25">
      <c r="A42" t="s">
        <v>65</v>
      </c>
      <c r="B42" t="s">
        <v>20</v>
      </c>
      <c r="C42" t="s">
        <v>10</v>
      </c>
      <c r="D42">
        <v>1000</v>
      </c>
      <c r="E42">
        <v>30</v>
      </c>
      <c r="F42" s="8">
        <v>42624</v>
      </c>
      <c r="G42" s="8">
        <v>42653</v>
      </c>
      <c r="I42">
        <v>59</v>
      </c>
      <c r="J42">
        <v>25</v>
      </c>
      <c r="K42" t="s">
        <v>11</v>
      </c>
      <c r="L42" t="s">
        <v>12</v>
      </c>
      <c r="M42" t="s">
        <v>23</v>
      </c>
      <c r="N42" t="str" cm="1">
        <f t="array" ref="N42">_xlfn.IFS(Table2[[#This Row],[loan_status]]="COLLECTION", "Unpaid",Table2[[#This Row],[loan_status]]="COLLECTION_PAIDOFF","Overdue",Table2[[#This Row],[loan_status]]="PAIDOFF","Paid")</f>
        <v>Unpaid</v>
      </c>
      <c r="O42" t="str" cm="1">
        <f t="array" ref="O4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3" spans="1:15" x14ac:dyDescent="0.25">
      <c r="A43" t="s">
        <v>66</v>
      </c>
      <c r="B43" t="s">
        <v>20</v>
      </c>
      <c r="C43" t="s">
        <v>10</v>
      </c>
      <c r="D43">
        <v>1000</v>
      </c>
      <c r="E43">
        <v>15</v>
      </c>
      <c r="F43" s="8">
        <v>42624</v>
      </c>
      <c r="G43" s="8">
        <v>42638</v>
      </c>
      <c r="I43">
        <v>74</v>
      </c>
      <c r="J43">
        <v>50</v>
      </c>
      <c r="K43" t="s">
        <v>15</v>
      </c>
      <c r="L43" t="s">
        <v>12</v>
      </c>
      <c r="M43" t="s">
        <v>23</v>
      </c>
      <c r="N43" t="str" cm="1">
        <f t="array" ref="N43">_xlfn.IFS(Table2[[#This Row],[loan_status]]="COLLECTION", "Unpaid",Table2[[#This Row],[loan_status]]="COLLECTION_PAIDOFF","Overdue",Table2[[#This Row],[loan_status]]="PAIDOFF","Paid")</f>
        <v>Unpaid</v>
      </c>
      <c r="O43" t="str" cm="1">
        <f t="array" ref="O43">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44" spans="1:15" x14ac:dyDescent="0.25">
      <c r="A44" t="s">
        <v>67</v>
      </c>
      <c r="B44" t="s">
        <v>20</v>
      </c>
      <c r="C44" t="s">
        <v>10</v>
      </c>
      <c r="D44">
        <v>1000</v>
      </c>
      <c r="E44">
        <v>30</v>
      </c>
      <c r="F44" s="8">
        <v>42624</v>
      </c>
      <c r="G44" s="8">
        <v>42653</v>
      </c>
      <c r="I44">
        <v>59</v>
      </c>
      <c r="J44">
        <v>23</v>
      </c>
      <c r="K44" t="s">
        <v>13</v>
      </c>
      <c r="L44" t="s">
        <v>12</v>
      </c>
      <c r="M44" t="s">
        <v>23</v>
      </c>
      <c r="N44" t="str" cm="1">
        <f t="array" ref="N44">_xlfn.IFS(Table2[[#This Row],[loan_status]]="COLLECTION", "Unpaid",Table2[[#This Row],[loan_status]]="COLLECTION_PAIDOFF","Overdue",Table2[[#This Row],[loan_status]]="PAIDOFF","Paid")</f>
        <v>Unpaid</v>
      </c>
      <c r="O44" t="str" cm="1">
        <f t="array" ref="O44">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5" spans="1:15" x14ac:dyDescent="0.25">
      <c r="A45" t="s">
        <v>68</v>
      </c>
      <c r="B45" t="s">
        <v>20</v>
      </c>
      <c r="C45" t="s">
        <v>10</v>
      </c>
      <c r="D45">
        <v>800</v>
      </c>
      <c r="E45">
        <v>15</v>
      </c>
      <c r="F45" s="8">
        <v>42624</v>
      </c>
      <c r="G45" s="8">
        <v>42638</v>
      </c>
      <c r="I45">
        <v>74</v>
      </c>
      <c r="J45">
        <v>38</v>
      </c>
      <c r="K45" t="s">
        <v>525</v>
      </c>
      <c r="L45" t="s">
        <v>12</v>
      </c>
      <c r="M45" t="s">
        <v>23</v>
      </c>
      <c r="N45" t="str" cm="1">
        <f t="array" ref="N45">_xlfn.IFS(Table2[[#This Row],[loan_status]]="COLLECTION", "Unpaid",Table2[[#This Row],[loan_status]]="COLLECTION_PAIDOFF","Overdue",Table2[[#This Row],[loan_status]]="PAIDOFF","Paid")</f>
        <v>Unpaid</v>
      </c>
      <c r="O45" t="str" cm="1">
        <f t="array" ref="O4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6" spans="1:15" x14ac:dyDescent="0.25">
      <c r="A46" t="s">
        <v>69</v>
      </c>
      <c r="B46" t="s">
        <v>20</v>
      </c>
      <c r="C46" t="s">
        <v>10</v>
      </c>
      <c r="D46">
        <v>1000</v>
      </c>
      <c r="E46">
        <v>30</v>
      </c>
      <c r="F46" s="8">
        <v>42624</v>
      </c>
      <c r="G46" s="8">
        <v>42653</v>
      </c>
      <c r="I46">
        <v>59</v>
      </c>
      <c r="J46">
        <v>27</v>
      </c>
      <c r="K46" t="s">
        <v>13</v>
      </c>
      <c r="L46" t="s">
        <v>12</v>
      </c>
      <c r="M46" t="s">
        <v>23</v>
      </c>
      <c r="N46" t="str" cm="1">
        <f t="array" ref="N46">_xlfn.IFS(Table2[[#This Row],[loan_status]]="COLLECTION", "Unpaid",Table2[[#This Row],[loan_status]]="COLLECTION_PAIDOFF","Overdue",Table2[[#This Row],[loan_status]]="PAIDOFF","Paid")</f>
        <v>Unpaid</v>
      </c>
      <c r="O46" t="str" cm="1">
        <f t="array" ref="O4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 spans="1:15" x14ac:dyDescent="0.25">
      <c r="A47" t="s">
        <v>70</v>
      </c>
      <c r="B47" t="s">
        <v>20</v>
      </c>
      <c r="C47" t="s">
        <v>10</v>
      </c>
      <c r="D47">
        <v>1000</v>
      </c>
      <c r="E47">
        <v>30</v>
      </c>
      <c r="F47" s="8">
        <v>42624</v>
      </c>
      <c r="G47" s="8">
        <v>42683</v>
      </c>
      <c r="I47">
        <v>29</v>
      </c>
      <c r="J47">
        <v>31</v>
      </c>
      <c r="K47" t="s">
        <v>13</v>
      </c>
      <c r="L47" t="s">
        <v>12</v>
      </c>
      <c r="M47" t="s">
        <v>23</v>
      </c>
      <c r="N47" t="str" cm="1">
        <f t="array" ref="N47">_xlfn.IFS(Table2[[#This Row],[loan_status]]="COLLECTION", "Unpaid",Table2[[#This Row],[loan_status]]="COLLECTION_PAIDOFF","Overdue",Table2[[#This Row],[loan_status]]="PAIDOFF","Paid")</f>
        <v>Unpaid</v>
      </c>
      <c r="O47" t="str" cm="1">
        <f t="array" ref="O4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 spans="1:15" x14ac:dyDescent="0.25">
      <c r="A48" t="s">
        <v>71</v>
      </c>
      <c r="B48" t="s">
        <v>20</v>
      </c>
      <c r="C48" t="s">
        <v>10</v>
      </c>
      <c r="D48">
        <v>800</v>
      </c>
      <c r="E48">
        <v>15</v>
      </c>
      <c r="F48" s="8">
        <v>42624</v>
      </c>
      <c r="G48" s="8">
        <v>42638</v>
      </c>
      <c r="I48">
        <v>74</v>
      </c>
      <c r="J48">
        <v>40</v>
      </c>
      <c r="K48" t="s">
        <v>11</v>
      </c>
      <c r="L48" t="s">
        <v>12</v>
      </c>
      <c r="M48" t="s">
        <v>23</v>
      </c>
      <c r="N48" t="str" cm="1">
        <f t="array" ref="N48">_xlfn.IFS(Table2[[#This Row],[loan_status]]="COLLECTION", "Unpaid",Table2[[#This Row],[loan_status]]="COLLECTION_PAIDOFF","Overdue",Table2[[#This Row],[loan_status]]="PAIDOFF","Paid")</f>
        <v>Unpaid</v>
      </c>
      <c r="O48" t="str" cm="1">
        <f t="array" ref="O4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9" spans="1:15" x14ac:dyDescent="0.25">
      <c r="A49" t="s">
        <v>72</v>
      </c>
      <c r="B49" t="s">
        <v>20</v>
      </c>
      <c r="C49" t="s">
        <v>10</v>
      </c>
      <c r="D49">
        <v>1000</v>
      </c>
      <c r="E49">
        <v>30</v>
      </c>
      <c r="F49" s="8">
        <v>42624</v>
      </c>
      <c r="G49" s="8">
        <v>42653</v>
      </c>
      <c r="I49">
        <v>59</v>
      </c>
      <c r="J49">
        <v>32</v>
      </c>
      <c r="K49" t="s">
        <v>13</v>
      </c>
      <c r="L49" t="s">
        <v>12</v>
      </c>
      <c r="M49" t="s">
        <v>23</v>
      </c>
      <c r="N49" t="str" cm="1">
        <f t="array" ref="N49">_xlfn.IFS(Table2[[#This Row],[loan_status]]="COLLECTION", "Unpaid",Table2[[#This Row],[loan_status]]="COLLECTION_PAIDOFF","Overdue",Table2[[#This Row],[loan_status]]="PAIDOFF","Paid")</f>
        <v>Unpaid</v>
      </c>
      <c r="O49" t="str" cm="1">
        <f t="array" ref="O4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0" spans="1:15" x14ac:dyDescent="0.25">
      <c r="A50" t="s">
        <v>73</v>
      </c>
      <c r="B50" t="s">
        <v>20</v>
      </c>
      <c r="C50" t="s">
        <v>10</v>
      </c>
      <c r="D50">
        <v>800</v>
      </c>
      <c r="E50">
        <v>15</v>
      </c>
      <c r="F50" s="8">
        <v>42624</v>
      </c>
      <c r="G50" s="8">
        <v>42638</v>
      </c>
      <c r="I50">
        <v>74</v>
      </c>
      <c r="J50">
        <v>29</v>
      </c>
      <c r="K50" t="s">
        <v>11</v>
      </c>
      <c r="L50" t="s">
        <v>12</v>
      </c>
      <c r="M50" t="s">
        <v>23</v>
      </c>
      <c r="N50" t="str" cm="1">
        <f t="array" ref="N50">_xlfn.IFS(Table2[[#This Row],[loan_status]]="COLLECTION", "Unpaid",Table2[[#This Row],[loan_status]]="COLLECTION_PAIDOFF","Overdue",Table2[[#This Row],[loan_status]]="PAIDOFF","Paid")</f>
        <v>Unpaid</v>
      </c>
      <c r="O50" t="str" cm="1">
        <f t="array" ref="O5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1" spans="1:15" x14ac:dyDescent="0.25">
      <c r="A51" t="s">
        <v>74</v>
      </c>
      <c r="B51" t="s">
        <v>20</v>
      </c>
      <c r="C51" t="s">
        <v>10</v>
      </c>
      <c r="D51">
        <v>1000</v>
      </c>
      <c r="E51">
        <v>30</v>
      </c>
      <c r="F51" s="8">
        <v>42624</v>
      </c>
      <c r="G51" s="8">
        <v>42653</v>
      </c>
      <c r="I51">
        <v>59</v>
      </c>
      <c r="J51">
        <v>26</v>
      </c>
      <c r="K51" t="s">
        <v>13</v>
      </c>
      <c r="L51" t="s">
        <v>12</v>
      </c>
      <c r="M51" t="s">
        <v>23</v>
      </c>
      <c r="N51" t="str" cm="1">
        <f t="array" ref="N51">_xlfn.IFS(Table2[[#This Row],[loan_status]]="COLLECTION", "Unpaid",Table2[[#This Row],[loan_status]]="COLLECTION_PAIDOFF","Overdue",Table2[[#This Row],[loan_status]]="PAIDOFF","Paid")</f>
        <v>Unpaid</v>
      </c>
      <c r="O51" t="str" cm="1">
        <f t="array" ref="O5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2" spans="1:15" x14ac:dyDescent="0.25">
      <c r="A52" t="s">
        <v>75</v>
      </c>
      <c r="B52" t="s">
        <v>20</v>
      </c>
      <c r="C52" t="s">
        <v>10</v>
      </c>
      <c r="D52">
        <v>1000</v>
      </c>
      <c r="E52">
        <v>15</v>
      </c>
      <c r="F52" s="8">
        <v>42624</v>
      </c>
      <c r="G52" s="8">
        <v>42638</v>
      </c>
      <c r="I52">
        <v>74</v>
      </c>
      <c r="J52">
        <v>25</v>
      </c>
      <c r="K52" t="s">
        <v>11</v>
      </c>
      <c r="L52" t="s">
        <v>12</v>
      </c>
      <c r="M52" t="s">
        <v>23</v>
      </c>
      <c r="N52" t="str" cm="1">
        <f t="array" ref="N52">_xlfn.IFS(Table2[[#This Row],[loan_status]]="COLLECTION", "Unpaid",Table2[[#This Row],[loan_status]]="COLLECTION_PAIDOFF","Overdue",Table2[[#This Row],[loan_status]]="PAIDOFF","Paid")</f>
        <v>Unpaid</v>
      </c>
      <c r="O52" t="str" cm="1">
        <f t="array" ref="O5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53" spans="1:15" x14ac:dyDescent="0.25">
      <c r="A53" t="s">
        <v>76</v>
      </c>
      <c r="B53" t="s">
        <v>20</v>
      </c>
      <c r="C53" t="s">
        <v>10</v>
      </c>
      <c r="D53">
        <v>1000</v>
      </c>
      <c r="E53">
        <v>30</v>
      </c>
      <c r="F53" s="8">
        <v>42624</v>
      </c>
      <c r="G53" s="8">
        <v>42653</v>
      </c>
      <c r="I53">
        <v>59</v>
      </c>
      <c r="J53">
        <v>35</v>
      </c>
      <c r="K53" t="s">
        <v>13</v>
      </c>
      <c r="L53" t="s">
        <v>12</v>
      </c>
      <c r="M53" t="s">
        <v>23</v>
      </c>
      <c r="N53" t="str" cm="1">
        <f t="array" ref="N53">_xlfn.IFS(Table2[[#This Row],[loan_status]]="COLLECTION", "Unpaid",Table2[[#This Row],[loan_status]]="COLLECTION_PAIDOFF","Overdue",Table2[[#This Row],[loan_status]]="PAIDOFF","Paid")</f>
        <v>Unpaid</v>
      </c>
      <c r="O53" t="str" cm="1">
        <f t="array" ref="O5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4" spans="1:15" x14ac:dyDescent="0.25">
      <c r="A54" t="s">
        <v>77</v>
      </c>
      <c r="B54" t="s">
        <v>20</v>
      </c>
      <c r="C54" t="s">
        <v>10</v>
      </c>
      <c r="D54">
        <v>1000</v>
      </c>
      <c r="E54">
        <v>30</v>
      </c>
      <c r="F54" s="8">
        <v>42624</v>
      </c>
      <c r="G54" s="8">
        <v>42653</v>
      </c>
      <c r="I54">
        <v>59</v>
      </c>
      <c r="J54">
        <v>41</v>
      </c>
      <c r="K54" t="s">
        <v>13</v>
      </c>
      <c r="L54" t="s">
        <v>12</v>
      </c>
      <c r="M54" t="s">
        <v>23</v>
      </c>
      <c r="N54" t="str" cm="1">
        <f t="array" ref="N54">_xlfn.IFS(Table2[[#This Row],[loan_status]]="COLLECTION", "Unpaid",Table2[[#This Row],[loan_status]]="COLLECTION_PAIDOFF","Overdue",Table2[[#This Row],[loan_status]]="PAIDOFF","Paid")</f>
        <v>Unpaid</v>
      </c>
      <c r="O54" t="str" cm="1">
        <f t="array" ref="O5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55" spans="1:15" x14ac:dyDescent="0.25">
      <c r="A55" t="s">
        <v>78</v>
      </c>
      <c r="B55" t="s">
        <v>20</v>
      </c>
      <c r="C55" t="s">
        <v>10</v>
      </c>
      <c r="D55">
        <v>1000</v>
      </c>
      <c r="E55">
        <v>30</v>
      </c>
      <c r="F55" s="8">
        <v>42624</v>
      </c>
      <c r="G55" s="8">
        <v>42653</v>
      </c>
      <c r="I55">
        <v>59</v>
      </c>
      <c r="J55">
        <v>37</v>
      </c>
      <c r="K55" t="s">
        <v>13</v>
      </c>
      <c r="L55" t="s">
        <v>12</v>
      </c>
      <c r="M55" t="s">
        <v>23</v>
      </c>
      <c r="N55" t="str" cm="1">
        <f t="array" ref="N55">_xlfn.IFS(Table2[[#This Row],[loan_status]]="COLLECTION", "Unpaid",Table2[[#This Row],[loan_status]]="COLLECTION_PAIDOFF","Overdue",Table2[[#This Row],[loan_status]]="PAIDOFF","Paid")</f>
        <v>Unpaid</v>
      </c>
      <c r="O55" t="str" cm="1">
        <f t="array" ref="O5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56" spans="1:15" x14ac:dyDescent="0.25">
      <c r="A56" t="s">
        <v>79</v>
      </c>
      <c r="B56" t="s">
        <v>20</v>
      </c>
      <c r="C56" t="s">
        <v>10</v>
      </c>
      <c r="D56">
        <v>1000</v>
      </c>
      <c r="E56">
        <v>15</v>
      </c>
      <c r="F56" s="8">
        <v>42624</v>
      </c>
      <c r="G56" s="8">
        <v>42653</v>
      </c>
      <c r="I56">
        <v>59</v>
      </c>
      <c r="J56">
        <v>34</v>
      </c>
      <c r="K56" t="s">
        <v>11</v>
      </c>
      <c r="L56" t="s">
        <v>12</v>
      </c>
      <c r="M56" t="s">
        <v>23</v>
      </c>
      <c r="N56" t="str" cm="1">
        <f t="array" ref="N56">_xlfn.IFS(Table2[[#This Row],[loan_status]]="COLLECTION", "Unpaid",Table2[[#This Row],[loan_status]]="COLLECTION_PAIDOFF","Overdue",Table2[[#This Row],[loan_status]]="PAIDOFF","Paid")</f>
        <v>Unpaid</v>
      </c>
      <c r="O56" t="str" cm="1">
        <f t="array" ref="O5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7" spans="1:15" x14ac:dyDescent="0.25">
      <c r="A57" t="s">
        <v>80</v>
      </c>
      <c r="B57" t="s">
        <v>20</v>
      </c>
      <c r="C57" t="s">
        <v>10</v>
      </c>
      <c r="D57">
        <v>1000</v>
      </c>
      <c r="E57">
        <v>30</v>
      </c>
      <c r="F57" s="8">
        <v>42624</v>
      </c>
      <c r="G57" s="8">
        <v>42653</v>
      </c>
      <c r="I57">
        <v>59</v>
      </c>
      <c r="J57">
        <v>45</v>
      </c>
      <c r="K57" t="s">
        <v>13</v>
      </c>
      <c r="L57" t="s">
        <v>12</v>
      </c>
      <c r="M57" t="s">
        <v>23</v>
      </c>
      <c r="N57" t="str" cm="1">
        <f t="array" ref="N57">_xlfn.IFS(Table2[[#This Row],[loan_status]]="COLLECTION", "Unpaid",Table2[[#This Row],[loan_status]]="COLLECTION_PAIDOFF","Overdue",Table2[[#This Row],[loan_status]]="PAIDOFF","Paid")</f>
        <v>Unpaid</v>
      </c>
      <c r="O57" t="str" cm="1">
        <f t="array" ref="O5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58" spans="1:15" x14ac:dyDescent="0.25">
      <c r="A58" t="s">
        <v>81</v>
      </c>
      <c r="B58" t="s">
        <v>20</v>
      </c>
      <c r="C58" t="s">
        <v>10</v>
      </c>
      <c r="D58">
        <v>1000</v>
      </c>
      <c r="E58">
        <v>30</v>
      </c>
      <c r="F58" s="8">
        <v>42624</v>
      </c>
      <c r="G58" s="8">
        <v>42653</v>
      </c>
      <c r="I58">
        <v>59</v>
      </c>
      <c r="J58">
        <v>26</v>
      </c>
      <c r="K58" t="s">
        <v>525</v>
      </c>
      <c r="L58" t="s">
        <v>12</v>
      </c>
      <c r="M58" t="s">
        <v>23</v>
      </c>
      <c r="N58" t="str" cm="1">
        <f t="array" ref="N58">_xlfn.IFS(Table2[[#This Row],[loan_status]]="COLLECTION", "Unpaid",Table2[[#This Row],[loan_status]]="COLLECTION_PAIDOFF","Overdue",Table2[[#This Row],[loan_status]]="PAIDOFF","Paid")</f>
        <v>Unpaid</v>
      </c>
      <c r="O58" t="str" cm="1">
        <f t="array" ref="O5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59" spans="1:15" x14ac:dyDescent="0.25">
      <c r="A59" t="s">
        <v>82</v>
      </c>
      <c r="B59" t="s">
        <v>20</v>
      </c>
      <c r="C59" t="s">
        <v>10</v>
      </c>
      <c r="D59">
        <v>1000</v>
      </c>
      <c r="E59">
        <v>30</v>
      </c>
      <c r="F59" s="8">
        <v>42624</v>
      </c>
      <c r="G59" s="8">
        <v>42653</v>
      </c>
      <c r="I59">
        <v>59</v>
      </c>
      <c r="J59">
        <v>32</v>
      </c>
      <c r="K59" t="s">
        <v>11</v>
      </c>
      <c r="L59" t="s">
        <v>12</v>
      </c>
      <c r="M59" t="s">
        <v>23</v>
      </c>
      <c r="N59" t="str" cm="1">
        <f t="array" ref="N59">_xlfn.IFS(Table2[[#This Row],[loan_status]]="COLLECTION", "Unpaid",Table2[[#This Row],[loan_status]]="COLLECTION_PAIDOFF","Overdue",Table2[[#This Row],[loan_status]]="PAIDOFF","Paid")</f>
        <v>Unpaid</v>
      </c>
      <c r="O59" t="str" cm="1">
        <f t="array" ref="O5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0" spans="1:15" x14ac:dyDescent="0.25">
      <c r="A60" t="s">
        <v>83</v>
      </c>
      <c r="B60" t="s">
        <v>20</v>
      </c>
      <c r="C60" t="s">
        <v>10</v>
      </c>
      <c r="D60">
        <v>1000</v>
      </c>
      <c r="E60">
        <v>30</v>
      </c>
      <c r="F60" s="8">
        <v>42624</v>
      </c>
      <c r="G60" s="8">
        <v>42653</v>
      </c>
      <c r="I60">
        <v>59</v>
      </c>
      <c r="J60">
        <v>28</v>
      </c>
      <c r="K60" t="s">
        <v>13</v>
      </c>
      <c r="L60" t="s">
        <v>12</v>
      </c>
      <c r="M60" t="s">
        <v>23</v>
      </c>
      <c r="N60" t="str" cm="1">
        <f t="array" ref="N60">_xlfn.IFS(Table2[[#This Row],[loan_status]]="COLLECTION", "Unpaid",Table2[[#This Row],[loan_status]]="COLLECTION_PAIDOFF","Overdue",Table2[[#This Row],[loan_status]]="PAIDOFF","Paid")</f>
        <v>Unpaid</v>
      </c>
      <c r="O60" t="str" cm="1">
        <f t="array" ref="O6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1" spans="1:15" x14ac:dyDescent="0.25">
      <c r="A61" t="s">
        <v>84</v>
      </c>
      <c r="B61" t="s">
        <v>20</v>
      </c>
      <c r="C61" t="s">
        <v>10</v>
      </c>
      <c r="D61">
        <v>1000</v>
      </c>
      <c r="E61">
        <v>30</v>
      </c>
      <c r="F61" s="8">
        <v>42624</v>
      </c>
      <c r="G61" s="8">
        <v>42653</v>
      </c>
      <c r="I61">
        <v>59</v>
      </c>
      <c r="J61">
        <v>34</v>
      </c>
      <c r="K61" t="s">
        <v>11</v>
      </c>
      <c r="L61" t="s">
        <v>12</v>
      </c>
      <c r="M61" t="s">
        <v>23</v>
      </c>
      <c r="N61" t="str" cm="1">
        <f t="array" ref="N61">_xlfn.IFS(Table2[[#This Row],[loan_status]]="COLLECTION", "Unpaid",Table2[[#This Row],[loan_status]]="COLLECTION_PAIDOFF","Overdue",Table2[[#This Row],[loan_status]]="PAIDOFF","Paid")</f>
        <v>Unpaid</v>
      </c>
      <c r="O61" t="str" cm="1">
        <f t="array" ref="O6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2" spans="1:15" x14ac:dyDescent="0.25">
      <c r="A62" t="s">
        <v>85</v>
      </c>
      <c r="B62" t="s">
        <v>20</v>
      </c>
      <c r="C62" t="s">
        <v>10</v>
      </c>
      <c r="D62">
        <v>800</v>
      </c>
      <c r="E62">
        <v>15</v>
      </c>
      <c r="F62" s="8">
        <v>42624</v>
      </c>
      <c r="G62" s="8">
        <v>42638</v>
      </c>
      <c r="I62">
        <v>74</v>
      </c>
      <c r="J62">
        <v>29</v>
      </c>
      <c r="K62" t="s">
        <v>13</v>
      </c>
      <c r="L62" t="s">
        <v>12</v>
      </c>
      <c r="M62" t="s">
        <v>23</v>
      </c>
      <c r="N62" t="str" cm="1">
        <f t="array" ref="N62">_xlfn.IFS(Table2[[#This Row],[loan_status]]="COLLECTION", "Unpaid",Table2[[#This Row],[loan_status]]="COLLECTION_PAIDOFF","Overdue",Table2[[#This Row],[loan_status]]="PAIDOFF","Paid")</f>
        <v>Unpaid</v>
      </c>
      <c r="O62" t="str" cm="1">
        <f t="array" ref="O6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3" spans="1:15" x14ac:dyDescent="0.25">
      <c r="A63" t="s">
        <v>86</v>
      </c>
      <c r="B63" t="s">
        <v>20</v>
      </c>
      <c r="C63" t="s">
        <v>10</v>
      </c>
      <c r="D63">
        <v>1000</v>
      </c>
      <c r="E63">
        <v>30</v>
      </c>
      <c r="F63" s="8">
        <v>42624</v>
      </c>
      <c r="G63" s="8">
        <v>42653</v>
      </c>
      <c r="I63">
        <v>59</v>
      </c>
      <c r="J63">
        <v>26</v>
      </c>
      <c r="K63" t="s">
        <v>13</v>
      </c>
      <c r="L63" t="s">
        <v>12</v>
      </c>
      <c r="M63" t="s">
        <v>23</v>
      </c>
      <c r="N63" t="str" cm="1">
        <f t="array" ref="N63">_xlfn.IFS(Table2[[#This Row],[loan_status]]="COLLECTION", "Unpaid",Table2[[#This Row],[loan_status]]="COLLECTION_PAIDOFF","Overdue",Table2[[#This Row],[loan_status]]="PAIDOFF","Paid")</f>
        <v>Unpaid</v>
      </c>
      <c r="O63" t="str" cm="1">
        <f t="array" ref="O6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4" spans="1:15" x14ac:dyDescent="0.25">
      <c r="A64" t="s">
        <v>87</v>
      </c>
      <c r="B64" t="s">
        <v>20</v>
      </c>
      <c r="C64" t="s">
        <v>10</v>
      </c>
      <c r="D64">
        <v>1000</v>
      </c>
      <c r="E64">
        <v>15</v>
      </c>
      <c r="F64" s="8">
        <v>42624</v>
      </c>
      <c r="G64" s="8">
        <v>42638</v>
      </c>
      <c r="I64">
        <v>74</v>
      </c>
      <c r="J64">
        <v>26</v>
      </c>
      <c r="K64" t="s">
        <v>11</v>
      </c>
      <c r="L64" t="s">
        <v>12</v>
      </c>
      <c r="M64" t="s">
        <v>23</v>
      </c>
      <c r="N64" t="str" cm="1">
        <f t="array" ref="N64">_xlfn.IFS(Table2[[#This Row],[loan_status]]="COLLECTION", "Unpaid",Table2[[#This Row],[loan_status]]="COLLECTION_PAIDOFF","Overdue",Table2[[#This Row],[loan_status]]="PAIDOFF","Paid")</f>
        <v>Unpaid</v>
      </c>
      <c r="O64" t="str" cm="1">
        <f t="array" ref="O6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5" spans="1:15" x14ac:dyDescent="0.25">
      <c r="A65" t="s">
        <v>88</v>
      </c>
      <c r="B65" t="s">
        <v>20</v>
      </c>
      <c r="C65" t="s">
        <v>10</v>
      </c>
      <c r="D65">
        <v>800</v>
      </c>
      <c r="E65">
        <v>15</v>
      </c>
      <c r="F65" s="8">
        <v>42624</v>
      </c>
      <c r="G65" s="8">
        <v>42638</v>
      </c>
      <c r="I65">
        <v>74</v>
      </c>
      <c r="J65">
        <v>22</v>
      </c>
      <c r="K65" t="s">
        <v>11</v>
      </c>
      <c r="L65" t="s">
        <v>12</v>
      </c>
      <c r="M65" t="s">
        <v>23</v>
      </c>
      <c r="N65" t="str" cm="1">
        <f t="array" ref="N65">_xlfn.IFS(Table2[[#This Row],[loan_status]]="COLLECTION", "Unpaid",Table2[[#This Row],[loan_status]]="COLLECTION_PAIDOFF","Overdue",Table2[[#This Row],[loan_status]]="PAIDOFF","Paid")</f>
        <v>Unpaid</v>
      </c>
      <c r="O65" t="str" cm="1">
        <f t="array" ref="O6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66" spans="1:15" x14ac:dyDescent="0.25">
      <c r="A66" t="s">
        <v>89</v>
      </c>
      <c r="B66" t="s">
        <v>20</v>
      </c>
      <c r="C66" t="s">
        <v>10</v>
      </c>
      <c r="D66">
        <v>1000</v>
      </c>
      <c r="E66">
        <v>30</v>
      </c>
      <c r="F66" s="8">
        <v>42624</v>
      </c>
      <c r="G66" s="8">
        <v>42653</v>
      </c>
      <c r="I66">
        <v>59</v>
      </c>
      <c r="J66">
        <v>27</v>
      </c>
      <c r="K66" t="s">
        <v>13</v>
      </c>
      <c r="L66" t="s">
        <v>14</v>
      </c>
      <c r="M66" t="s">
        <v>23</v>
      </c>
      <c r="N66" t="str" cm="1">
        <f t="array" ref="N66">_xlfn.IFS(Table2[[#This Row],[loan_status]]="COLLECTION", "Unpaid",Table2[[#This Row],[loan_status]]="COLLECTION_PAIDOFF","Overdue",Table2[[#This Row],[loan_status]]="PAIDOFF","Paid")</f>
        <v>Unpaid</v>
      </c>
      <c r="O66" t="str" cm="1">
        <f t="array" ref="O6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7" spans="1:15" x14ac:dyDescent="0.25">
      <c r="A67" t="s">
        <v>90</v>
      </c>
      <c r="B67" t="s">
        <v>20</v>
      </c>
      <c r="C67" t="s">
        <v>10</v>
      </c>
      <c r="D67">
        <v>800</v>
      </c>
      <c r="E67">
        <v>30</v>
      </c>
      <c r="F67" s="8">
        <v>42624</v>
      </c>
      <c r="G67" s="8">
        <v>42653</v>
      </c>
      <c r="I67">
        <v>59</v>
      </c>
      <c r="J67">
        <v>33</v>
      </c>
      <c r="K67" t="s">
        <v>13</v>
      </c>
      <c r="L67" t="s">
        <v>12</v>
      </c>
      <c r="M67" t="s">
        <v>23</v>
      </c>
      <c r="N67" t="str" cm="1">
        <f t="array" ref="N67">_xlfn.IFS(Table2[[#This Row],[loan_status]]="COLLECTION", "Unpaid",Table2[[#This Row],[loan_status]]="COLLECTION_PAIDOFF","Overdue",Table2[[#This Row],[loan_status]]="PAIDOFF","Paid")</f>
        <v>Unpaid</v>
      </c>
      <c r="O67" t="str" cm="1">
        <f t="array" ref="O6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8" spans="1:15" x14ac:dyDescent="0.25">
      <c r="A68" t="s">
        <v>91</v>
      </c>
      <c r="B68" t="s">
        <v>20</v>
      </c>
      <c r="C68" t="s">
        <v>10</v>
      </c>
      <c r="D68">
        <v>800</v>
      </c>
      <c r="E68">
        <v>15</v>
      </c>
      <c r="F68" s="8">
        <v>42624</v>
      </c>
      <c r="G68" s="8">
        <v>42638</v>
      </c>
      <c r="I68">
        <v>74</v>
      </c>
      <c r="J68">
        <v>28</v>
      </c>
      <c r="K68" t="s">
        <v>525</v>
      </c>
      <c r="L68" t="s">
        <v>12</v>
      </c>
      <c r="M68" t="s">
        <v>23</v>
      </c>
      <c r="N68" t="str" cm="1">
        <f t="array" ref="N68">_xlfn.IFS(Table2[[#This Row],[loan_status]]="COLLECTION", "Unpaid",Table2[[#This Row],[loan_status]]="COLLECTION_PAIDOFF","Overdue",Table2[[#This Row],[loan_status]]="PAIDOFF","Paid")</f>
        <v>Unpaid</v>
      </c>
      <c r="O68" t="str" cm="1">
        <f t="array" ref="O6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69" spans="1:15" x14ac:dyDescent="0.25">
      <c r="A69" t="s">
        <v>92</v>
      </c>
      <c r="B69" t="s">
        <v>20</v>
      </c>
      <c r="C69" t="s">
        <v>10</v>
      </c>
      <c r="D69">
        <v>1000</v>
      </c>
      <c r="E69">
        <v>30</v>
      </c>
      <c r="F69" s="8">
        <v>42624</v>
      </c>
      <c r="G69" s="8">
        <v>42653</v>
      </c>
      <c r="I69">
        <v>59</v>
      </c>
      <c r="J69">
        <v>24</v>
      </c>
      <c r="K69" t="s">
        <v>11</v>
      </c>
      <c r="L69" t="s">
        <v>12</v>
      </c>
      <c r="M69" t="s">
        <v>23</v>
      </c>
      <c r="N69" t="str" cm="1">
        <f t="array" ref="N69">_xlfn.IFS(Table2[[#This Row],[loan_status]]="COLLECTION", "Unpaid",Table2[[#This Row],[loan_status]]="COLLECTION_PAIDOFF","Overdue",Table2[[#This Row],[loan_status]]="PAIDOFF","Paid")</f>
        <v>Unpaid</v>
      </c>
      <c r="O69" t="str" cm="1">
        <f t="array" ref="O6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70" spans="1:15" x14ac:dyDescent="0.25">
      <c r="A70" t="s">
        <v>93</v>
      </c>
      <c r="B70" t="s">
        <v>20</v>
      </c>
      <c r="C70" t="s">
        <v>10</v>
      </c>
      <c r="D70">
        <v>1000</v>
      </c>
      <c r="E70">
        <v>30</v>
      </c>
      <c r="F70" s="8">
        <v>42624</v>
      </c>
      <c r="G70" s="8">
        <v>42653</v>
      </c>
      <c r="I70">
        <v>59</v>
      </c>
      <c r="J70">
        <v>37</v>
      </c>
      <c r="K70" t="s">
        <v>13</v>
      </c>
      <c r="L70" t="s">
        <v>12</v>
      </c>
      <c r="M70" t="s">
        <v>23</v>
      </c>
      <c r="N70" t="str" cm="1">
        <f t="array" ref="N70">_xlfn.IFS(Table2[[#This Row],[loan_status]]="COLLECTION", "Unpaid",Table2[[#This Row],[loan_status]]="COLLECTION_PAIDOFF","Overdue",Table2[[#This Row],[loan_status]]="PAIDOFF","Paid")</f>
        <v>Unpaid</v>
      </c>
      <c r="O70" t="str" cm="1">
        <f t="array" ref="O7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71" spans="1:15" x14ac:dyDescent="0.25">
      <c r="A71" t="s">
        <v>94</v>
      </c>
      <c r="B71" t="s">
        <v>20</v>
      </c>
      <c r="C71" t="s">
        <v>10</v>
      </c>
      <c r="D71">
        <v>800</v>
      </c>
      <c r="E71">
        <v>15</v>
      </c>
      <c r="F71" s="8">
        <v>42624</v>
      </c>
      <c r="G71" s="8">
        <v>42638</v>
      </c>
      <c r="I71">
        <v>74</v>
      </c>
      <c r="J71">
        <v>36</v>
      </c>
      <c r="K71" t="s">
        <v>13</v>
      </c>
      <c r="L71" t="s">
        <v>12</v>
      </c>
      <c r="M71" t="s">
        <v>23</v>
      </c>
      <c r="N71" t="str" cm="1">
        <f t="array" ref="N71">_xlfn.IFS(Table2[[#This Row],[loan_status]]="COLLECTION", "Unpaid",Table2[[#This Row],[loan_status]]="COLLECTION_PAIDOFF","Overdue",Table2[[#This Row],[loan_status]]="PAIDOFF","Paid")</f>
        <v>Unpaid</v>
      </c>
      <c r="O71" t="str" cm="1">
        <f t="array" ref="O7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72" spans="1:15" x14ac:dyDescent="0.25">
      <c r="A72" t="s">
        <v>95</v>
      </c>
      <c r="B72" t="s">
        <v>20</v>
      </c>
      <c r="C72" t="s">
        <v>10</v>
      </c>
      <c r="D72">
        <v>1000</v>
      </c>
      <c r="E72">
        <v>30</v>
      </c>
      <c r="F72" s="8">
        <v>42624</v>
      </c>
      <c r="G72" s="8">
        <v>42653</v>
      </c>
      <c r="I72">
        <v>59</v>
      </c>
      <c r="J72">
        <v>18</v>
      </c>
      <c r="K72" t="s">
        <v>11</v>
      </c>
      <c r="L72" t="s">
        <v>12</v>
      </c>
      <c r="M72" t="s">
        <v>23</v>
      </c>
      <c r="N72" t="str" cm="1">
        <f t="array" ref="N72">_xlfn.IFS(Table2[[#This Row],[loan_status]]="COLLECTION", "Unpaid",Table2[[#This Row],[loan_status]]="COLLECTION_PAIDOFF","Overdue",Table2[[#This Row],[loan_status]]="PAIDOFF","Paid")</f>
        <v>Unpaid</v>
      </c>
      <c r="O72" t="str" cm="1">
        <f t="array" ref="O7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73" spans="1:15" x14ac:dyDescent="0.25">
      <c r="A73" t="s">
        <v>96</v>
      </c>
      <c r="B73" t="s">
        <v>20</v>
      </c>
      <c r="C73" t="s">
        <v>10</v>
      </c>
      <c r="D73">
        <v>800</v>
      </c>
      <c r="E73">
        <v>15</v>
      </c>
      <c r="F73" s="8">
        <v>42624</v>
      </c>
      <c r="G73" s="8">
        <v>42638</v>
      </c>
      <c r="I73">
        <v>74</v>
      </c>
      <c r="J73">
        <v>25</v>
      </c>
      <c r="K73" t="s">
        <v>13</v>
      </c>
      <c r="L73" t="s">
        <v>12</v>
      </c>
      <c r="M73" t="s">
        <v>23</v>
      </c>
      <c r="N73" t="str" cm="1">
        <f t="array" ref="N73">_xlfn.IFS(Table2[[#This Row],[loan_status]]="COLLECTION", "Unpaid",Table2[[#This Row],[loan_status]]="COLLECTION_PAIDOFF","Overdue",Table2[[#This Row],[loan_status]]="PAIDOFF","Paid")</f>
        <v>Unpaid</v>
      </c>
      <c r="O73" t="str" cm="1">
        <f t="array" ref="O7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74" spans="1:15" x14ac:dyDescent="0.25">
      <c r="A74" t="s">
        <v>97</v>
      </c>
      <c r="B74" t="s">
        <v>20</v>
      </c>
      <c r="C74" t="s">
        <v>10</v>
      </c>
      <c r="D74">
        <v>1000</v>
      </c>
      <c r="E74">
        <v>15</v>
      </c>
      <c r="F74" s="8">
        <v>42624</v>
      </c>
      <c r="G74" s="8">
        <v>42638</v>
      </c>
      <c r="I74">
        <v>74</v>
      </c>
      <c r="J74">
        <v>40</v>
      </c>
      <c r="K74" t="s">
        <v>13</v>
      </c>
      <c r="L74" t="s">
        <v>12</v>
      </c>
      <c r="M74" t="s">
        <v>23</v>
      </c>
      <c r="N74" t="str" cm="1">
        <f t="array" ref="N74">_xlfn.IFS(Table2[[#This Row],[loan_status]]="COLLECTION", "Unpaid",Table2[[#This Row],[loan_status]]="COLLECTION_PAIDOFF","Overdue",Table2[[#This Row],[loan_status]]="PAIDOFF","Paid")</f>
        <v>Unpaid</v>
      </c>
      <c r="O74" t="str" cm="1">
        <f t="array" ref="O7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75" spans="1:15" x14ac:dyDescent="0.25">
      <c r="A75" t="s">
        <v>98</v>
      </c>
      <c r="B75" t="s">
        <v>20</v>
      </c>
      <c r="C75" t="s">
        <v>10</v>
      </c>
      <c r="D75">
        <v>1000</v>
      </c>
      <c r="E75">
        <v>30</v>
      </c>
      <c r="F75" s="8">
        <v>42624</v>
      </c>
      <c r="G75" s="8">
        <v>42653</v>
      </c>
      <c r="I75">
        <v>59</v>
      </c>
      <c r="J75">
        <v>29</v>
      </c>
      <c r="K75" t="s">
        <v>11</v>
      </c>
      <c r="L75" t="s">
        <v>12</v>
      </c>
      <c r="M75" t="s">
        <v>23</v>
      </c>
      <c r="N75" t="str" cm="1">
        <f t="array" ref="N75">_xlfn.IFS(Table2[[#This Row],[loan_status]]="COLLECTION", "Unpaid",Table2[[#This Row],[loan_status]]="COLLECTION_PAIDOFF","Overdue",Table2[[#This Row],[loan_status]]="PAIDOFF","Paid")</f>
        <v>Unpaid</v>
      </c>
      <c r="O75" t="str" cm="1">
        <f t="array" ref="O7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76" spans="1:15" x14ac:dyDescent="0.25">
      <c r="A76" t="s">
        <v>99</v>
      </c>
      <c r="B76" t="s">
        <v>20</v>
      </c>
      <c r="C76" t="s">
        <v>10</v>
      </c>
      <c r="D76">
        <v>800</v>
      </c>
      <c r="E76">
        <v>15</v>
      </c>
      <c r="F76" s="8">
        <v>42624</v>
      </c>
      <c r="G76" s="8">
        <v>42638</v>
      </c>
      <c r="I76">
        <v>74</v>
      </c>
      <c r="J76">
        <v>26</v>
      </c>
      <c r="K76" t="s">
        <v>13</v>
      </c>
      <c r="L76" t="s">
        <v>14</v>
      </c>
      <c r="M76" t="s">
        <v>23</v>
      </c>
      <c r="N76" t="str" cm="1">
        <f t="array" ref="N76">_xlfn.IFS(Table2[[#This Row],[loan_status]]="COLLECTION", "Unpaid",Table2[[#This Row],[loan_status]]="COLLECTION_PAIDOFF","Overdue",Table2[[#This Row],[loan_status]]="PAIDOFF","Paid")</f>
        <v>Unpaid</v>
      </c>
      <c r="O76" t="str" cm="1">
        <f t="array" ref="O7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77" spans="1:15" x14ac:dyDescent="0.25">
      <c r="A77" t="s">
        <v>100</v>
      </c>
      <c r="B77" t="s">
        <v>20</v>
      </c>
      <c r="C77" t="s">
        <v>10</v>
      </c>
      <c r="D77">
        <v>1000</v>
      </c>
      <c r="E77">
        <v>15</v>
      </c>
      <c r="F77" s="8">
        <v>42624</v>
      </c>
      <c r="G77" s="8">
        <v>42638</v>
      </c>
      <c r="I77">
        <v>74</v>
      </c>
      <c r="J77">
        <v>30</v>
      </c>
      <c r="K77" t="s">
        <v>11</v>
      </c>
      <c r="L77" t="s">
        <v>12</v>
      </c>
      <c r="M77" t="s">
        <v>23</v>
      </c>
      <c r="N77" t="str" cm="1">
        <f t="array" ref="N77">_xlfn.IFS(Table2[[#This Row],[loan_status]]="COLLECTION", "Unpaid",Table2[[#This Row],[loan_status]]="COLLECTION_PAIDOFF","Overdue",Table2[[#This Row],[loan_status]]="PAIDOFF","Paid")</f>
        <v>Unpaid</v>
      </c>
      <c r="O77" t="str" cm="1">
        <f t="array" ref="O7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78" spans="1:15" x14ac:dyDescent="0.25">
      <c r="A78" t="s">
        <v>101</v>
      </c>
      <c r="B78" t="s">
        <v>20</v>
      </c>
      <c r="C78" t="s">
        <v>10</v>
      </c>
      <c r="D78">
        <v>1000</v>
      </c>
      <c r="E78">
        <v>30</v>
      </c>
      <c r="F78" s="8">
        <v>42624</v>
      </c>
      <c r="G78" s="8">
        <v>42653</v>
      </c>
      <c r="I78">
        <v>59</v>
      </c>
      <c r="J78">
        <v>33</v>
      </c>
      <c r="K78" t="s">
        <v>11</v>
      </c>
      <c r="L78" t="s">
        <v>12</v>
      </c>
      <c r="M78" t="s">
        <v>23</v>
      </c>
      <c r="N78" t="str" cm="1">
        <f t="array" ref="N78">_xlfn.IFS(Table2[[#This Row],[loan_status]]="COLLECTION", "Unpaid",Table2[[#This Row],[loan_status]]="COLLECTION_PAIDOFF","Overdue",Table2[[#This Row],[loan_status]]="PAIDOFF","Paid")</f>
        <v>Unpaid</v>
      </c>
      <c r="O78" t="str" cm="1">
        <f t="array" ref="O7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79" spans="1:15" x14ac:dyDescent="0.25">
      <c r="A79" t="s">
        <v>102</v>
      </c>
      <c r="B79" t="s">
        <v>20</v>
      </c>
      <c r="C79" t="s">
        <v>10</v>
      </c>
      <c r="D79">
        <v>1000</v>
      </c>
      <c r="E79">
        <v>30</v>
      </c>
      <c r="F79" s="8">
        <v>42624</v>
      </c>
      <c r="G79" s="8">
        <v>42653</v>
      </c>
      <c r="I79">
        <v>59</v>
      </c>
      <c r="J79">
        <v>30</v>
      </c>
      <c r="K79" t="s">
        <v>11</v>
      </c>
      <c r="L79" t="s">
        <v>12</v>
      </c>
      <c r="M79" t="s">
        <v>23</v>
      </c>
      <c r="N79" t="str" cm="1">
        <f t="array" ref="N79">_xlfn.IFS(Table2[[#This Row],[loan_status]]="COLLECTION", "Unpaid",Table2[[#This Row],[loan_status]]="COLLECTION_PAIDOFF","Overdue",Table2[[#This Row],[loan_status]]="PAIDOFF","Paid")</f>
        <v>Unpaid</v>
      </c>
      <c r="O79" t="str" cm="1">
        <f t="array" ref="O7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0" spans="1:15" x14ac:dyDescent="0.25">
      <c r="A80" t="s">
        <v>103</v>
      </c>
      <c r="B80" t="s">
        <v>20</v>
      </c>
      <c r="C80" t="s">
        <v>10</v>
      </c>
      <c r="D80">
        <v>1000</v>
      </c>
      <c r="E80">
        <v>30</v>
      </c>
      <c r="F80" s="8">
        <v>42624</v>
      </c>
      <c r="G80" s="8">
        <v>42653</v>
      </c>
      <c r="I80">
        <v>59</v>
      </c>
      <c r="J80">
        <v>32</v>
      </c>
      <c r="K80" t="s">
        <v>11</v>
      </c>
      <c r="L80" t="s">
        <v>12</v>
      </c>
      <c r="M80" t="s">
        <v>23</v>
      </c>
      <c r="N80" t="str" cm="1">
        <f t="array" ref="N80">_xlfn.IFS(Table2[[#This Row],[loan_status]]="COLLECTION", "Unpaid",Table2[[#This Row],[loan_status]]="COLLECTION_PAIDOFF","Overdue",Table2[[#This Row],[loan_status]]="PAIDOFF","Paid")</f>
        <v>Unpaid</v>
      </c>
      <c r="O80" t="str" cm="1">
        <f t="array" ref="O8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1" spans="1:15" x14ac:dyDescent="0.25">
      <c r="A81" t="s">
        <v>104</v>
      </c>
      <c r="B81" t="s">
        <v>20</v>
      </c>
      <c r="C81" t="s">
        <v>10</v>
      </c>
      <c r="D81">
        <v>1000</v>
      </c>
      <c r="E81">
        <v>30</v>
      </c>
      <c r="F81" s="8">
        <v>42624</v>
      </c>
      <c r="G81" s="8">
        <v>42653</v>
      </c>
      <c r="I81">
        <v>59</v>
      </c>
      <c r="J81">
        <v>25</v>
      </c>
      <c r="K81" t="s">
        <v>13</v>
      </c>
      <c r="L81" t="s">
        <v>12</v>
      </c>
      <c r="M81" t="s">
        <v>23</v>
      </c>
      <c r="N81" t="str" cm="1">
        <f t="array" ref="N81">_xlfn.IFS(Table2[[#This Row],[loan_status]]="COLLECTION", "Unpaid",Table2[[#This Row],[loan_status]]="COLLECTION_PAIDOFF","Overdue",Table2[[#This Row],[loan_status]]="PAIDOFF","Paid")</f>
        <v>Unpaid</v>
      </c>
      <c r="O81" t="str" cm="1">
        <f t="array" ref="O81">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82" spans="1:15" x14ac:dyDescent="0.25">
      <c r="A82" t="s">
        <v>105</v>
      </c>
      <c r="B82" t="s">
        <v>20</v>
      </c>
      <c r="C82" t="s">
        <v>10</v>
      </c>
      <c r="D82">
        <v>800</v>
      </c>
      <c r="E82">
        <v>15</v>
      </c>
      <c r="F82" s="8">
        <v>42624</v>
      </c>
      <c r="G82" s="8">
        <v>42638</v>
      </c>
      <c r="I82">
        <v>74</v>
      </c>
      <c r="J82">
        <v>35</v>
      </c>
      <c r="K82" t="s">
        <v>13</v>
      </c>
      <c r="L82" t="s">
        <v>12</v>
      </c>
      <c r="M82" t="s">
        <v>23</v>
      </c>
      <c r="N82" t="str" cm="1">
        <f t="array" ref="N82">_xlfn.IFS(Table2[[#This Row],[loan_status]]="COLLECTION", "Unpaid",Table2[[#This Row],[loan_status]]="COLLECTION_PAIDOFF","Overdue",Table2[[#This Row],[loan_status]]="PAIDOFF","Paid")</f>
        <v>Unpaid</v>
      </c>
      <c r="O82" t="str" cm="1">
        <f t="array" ref="O8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3" spans="1:15" x14ac:dyDescent="0.25">
      <c r="A83" t="s">
        <v>106</v>
      </c>
      <c r="B83" t="s">
        <v>20</v>
      </c>
      <c r="C83" t="s">
        <v>10</v>
      </c>
      <c r="D83">
        <v>1000</v>
      </c>
      <c r="E83">
        <v>15</v>
      </c>
      <c r="F83" s="8">
        <v>42624</v>
      </c>
      <c r="G83" s="8">
        <v>42638</v>
      </c>
      <c r="I83">
        <v>74</v>
      </c>
      <c r="J83">
        <v>30</v>
      </c>
      <c r="K83" t="s">
        <v>525</v>
      </c>
      <c r="L83" t="s">
        <v>12</v>
      </c>
      <c r="M83" t="s">
        <v>23</v>
      </c>
      <c r="N83" t="str" cm="1">
        <f t="array" ref="N83">_xlfn.IFS(Table2[[#This Row],[loan_status]]="COLLECTION", "Unpaid",Table2[[#This Row],[loan_status]]="COLLECTION_PAIDOFF","Overdue",Table2[[#This Row],[loan_status]]="PAIDOFF","Paid")</f>
        <v>Unpaid</v>
      </c>
      <c r="O83" t="str" cm="1">
        <f t="array" ref="O8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4" spans="1:15" x14ac:dyDescent="0.25">
      <c r="A84" t="s">
        <v>107</v>
      </c>
      <c r="B84" t="s">
        <v>20</v>
      </c>
      <c r="C84" t="s">
        <v>10</v>
      </c>
      <c r="D84">
        <v>1000</v>
      </c>
      <c r="E84">
        <v>30</v>
      </c>
      <c r="F84" s="8">
        <v>42624</v>
      </c>
      <c r="G84" s="8">
        <v>42653</v>
      </c>
      <c r="I84">
        <v>59</v>
      </c>
      <c r="J84">
        <v>26</v>
      </c>
      <c r="K84" t="s">
        <v>13</v>
      </c>
      <c r="L84" t="s">
        <v>12</v>
      </c>
      <c r="M84" t="s">
        <v>23</v>
      </c>
      <c r="N84" t="str" cm="1">
        <f t="array" ref="N84">_xlfn.IFS(Table2[[#This Row],[loan_status]]="COLLECTION", "Unpaid",Table2[[#This Row],[loan_status]]="COLLECTION_PAIDOFF","Overdue",Table2[[#This Row],[loan_status]]="PAIDOFF","Paid")</f>
        <v>Unpaid</v>
      </c>
      <c r="O84" t="str" cm="1">
        <f t="array" ref="O8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5" spans="1:15" x14ac:dyDescent="0.25">
      <c r="A85" t="s">
        <v>108</v>
      </c>
      <c r="B85" t="s">
        <v>20</v>
      </c>
      <c r="C85" t="s">
        <v>10</v>
      </c>
      <c r="D85">
        <v>1000</v>
      </c>
      <c r="E85">
        <v>30</v>
      </c>
      <c r="F85" s="8">
        <v>42624</v>
      </c>
      <c r="G85" s="8">
        <v>42653</v>
      </c>
      <c r="I85">
        <v>59</v>
      </c>
      <c r="J85">
        <v>29</v>
      </c>
      <c r="K85" t="s">
        <v>13</v>
      </c>
      <c r="L85" t="s">
        <v>12</v>
      </c>
      <c r="M85" t="s">
        <v>23</v>
      </c>
      <c r="N85" t="str" cm="1">
        <f t="array" ref="N85">_xlfn.IFS(Table2[[#This Row],[loan_status]]="COLLECTION", "Unpaid",Table2[[#This Row],[loan_status]]="COLLECTION_PAIDOFF","Overdue",Table2[[#This Row],[loan_status]]="PAIDOFF","Paid")</f>
        <v>Unpaid</v>
      </c>
      <c r="O85" t="str" cm="1">
        <f t="array" ref="O8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6" spans="1:15" x14ac:dyDescent="0.25">
      <c r="A86" t="s">
        <v>109</v>
      </c>
      <c r="B86" t="s">
        <v>20</v>
      </c>
      <c r="C86" t="s">
        <v>10</v>
      </c>
      <c r="D86">
        <v>1000</v>
      </c>
      <c r="E86">
        <v>30</v>
      </c>
      <c r="F86" s="8">
        <v>42624</v>
      </c>
      <c r="G86" s="8">
        <v>42683</v>
      </c>
      <c r="I86">
        <v>29</v>
      </c>
      <c r="J86">
        <v>26</v>
      </c>
      <c r="K86" t="s">
        <v>13</v>
      </c>
      <c r="L86" t="s">
        <v>12</v>
      </c>
      <c r="M86" t="s">
        <v>23</v>
      </c>
      <c r="N86" t="str" cm="1">
        <f t="array" ref="N86">_xlfn.IFS(Table2[[#This Row],[loan_status]]="COLLECTION", "Unpaid",Table2[[#This Row],[loan_status]]="COLLECTION_PAIDOFF","Overdue",Table2[[#This Row],[loan_status]]="PAIDOFF","Paid")</f>
        <v>Unpaid</v>
      </c>
      <c r="O86" t="str" cm="1">
        <f t="array" ref="O8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87" spans="1:15" x14ac:dyDescent="0.25">
      <c r="A87" t="s">
        <v>110</v>
      </c>
      <c r="B87" t="s">
        <v>20</v>
      </c>
      <c r="C87" t="s">
        <v>10</v>
      </c>
      <c r="D87">
        <v>800</v>
      </c>
      <c r="E87">
        <v>15</v>
      </c>
      <c r="F87" s="8">
        <v>42624</v>
      </c>
      <c r="G87" s="8">
        <v>42638</v>
      </c>
      <c r="I87">
        <v>74</v>
      </c>
      <c r="J87">
        <v>46</v>
      </c>
      <c r="K87" t="s">
        <v>13</v>
      </c>
      <c r="L87" t="s">
        <v>12</v>
      </c>
      <c r="M87" t="s">
        <v>23</v>
      </c>
      <c r="N87" t="str" cm="1">
        <f t="array" ref="N87">_xlfn.IFS(Table2[[#This Row],[loan_status]]="COLLECTION", "Unpaid",Table2[[#This Row],[loan_status]]="COLLECTION_PAIDOFF","Overdue",Table2[[#This Row],[loan_status]]="PAIDOFF","Paid")</f>
        <v>Unpaid</v>
      </c>
      <c r="O87" t="str" cm="1">
        <f t="array" ref="O87">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88" spans="1:15" x14ac:dyDescent="0.25">
      <c r="A88" t="s">
        <v>111</v>
      </c>
      <c r="B88" t="s">
        <v>20</v>
      </c>
      <c r="C88" t="s">
        <v>10</v>
      </c>
      <c r="D88">
        <v>1000</v>
      </c>
      <c r="E88">
        <v>30</v>
      </c>
      <c r="F88" s="8">
        <v>42624</v>
      </c>
      <c r="G88" s="8">
        <v>42653</v>
      </c>
      <c r="I88">
        <v>59</v>
      </c>
      <c r="J88">
        <v>36</v>
      </c>
      <c r="K88" t="s">
        <v>13</v>
      </c>
      <c r="L88" t="s">
        <v>12</v>
      </c>
      <c r="M88" t="s">
        <v>23</v>
      </c>
      <c r="N88" t="str" cm="1">
        <f t="array" ref="N88">_xlfn.IFS(Table2[[#This Row],[loan_status]]="COLLECTION", "Unpaid",Table2[[#This Row],[loan_status]]="COLLECTION_PAIDOFF","Overdue",Table2[[#This Row],[loan_status]]="PAIDOFF","Paid")</f>
        <v>Unpaid</v>
      </c>
      <c r="O88" t="str" cm="1">
        <f t="array" ref="O8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89" spans="1:15" x14ac:dyDescent="0.25">
      <c r="A89" t="s">
        <v>112</v>
      </c>
      <c r="B89" t="s">
        <v>20</v>
      </c>
      <c r="C89" t="s">
        <v>10</v>
      </c>
      <c r="D89">
        <v>1000</v>
      </c>
      <c r="E89">
        <v>15</v>
      </c>
      <c r="F89" s="8">
        <v>42624</v>
      </c>
      <c r="G89" s="8">
        <v>42638</v>
      </c>
      <c r="I89">
        <v>74</v>
      </c>
      <c r="J89">
        <v>38</v>
      </c>
      <c r="K89" t="s">
        <v>525</v>
      </c>
      <c r="L89" t="s">
        <v>12</v>
      </c>
      <c r="M89" t="s">
        <v>23</v>
      </c>
      <c r="N89" t="str" cm="1">
        <f t="array" ref="N89">_xlfn.IFS(Table2[[#This Row],[loan_status]]="COLLECTION", "Unpaid",Table2[[#This Row],[loan_status]]="COLLECTION_PAIDOFF","Overdue",Table2[[#This Row],[loan_status]]="PAIDOFF","Paid")</f>
        <v>Unpaid</v>
      </c>
      <c r="O89" t="str" cm="1">
        <f t="array" ref="O8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90" spans="1:15" x14ac:dyDescent="0.25">
      <c r="A90" t="s">
        <v>113</v>
      </c>
      <c r="B90" t="s">
        <v>20</v>
      </c>
      <c r="C90" t="s">
        <v>10</v>
      </c>
      <c r="D90">
        <v>1000</v>
      </c>
      <c r="E90">
        <v>15</v>
      </c>
      <c r="F90" s="8">
        <v>42624</v>
      </c>
      <c r="G90" s="8">
        <v>42668</v>
      </c>
      <c r="I90">
        <v>44</v>
      </c>
      <c r="J90">
        <v>32</v>
      </c>
      <c r="K90" t="s">
        <v>13</v>
      </c>
      <c r="L90" t="s">
        <v>12</v>
      </c>
      <c r="M90" t="s">
        <v>23</v>
      </c>
      <c r="N90" t="str" cm="1">
        <f t="array" ref="N90">_xlfn.IFS(Table2[[#This Row],[loan_status]]="COLLECTION", "Unpaid",Table2[[#This Row],[loan_status]]="COLLECTION_PAIDOFF","Overdue",Table2[[#This Row],[loan_status]]="PAIDOFF","Paid")</f>
        <v>Unpaid</v>
      </c>
      <c r="O90" t="str" cm="1">
        <f t="array" ref="O9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1" spans="1:15" x14ac:dyDescent="0.25">
      <c r="A91" t="s">
        <v>114</v>
      </c>
      <c r="B91" t="s">
        <v>20</v>
      </c>
      <c r="C91" t="s">
        <v>10</v>
      </c>
      <c r="D91">
        <v>1000</v>
      </c>
      <c r="E91">
        <v>15</v>
      </c>
      <c r="F91" s="8">
        <v>42624</v>
      </c>
      <c r="G91" s="8">
        <v>42638</v>
      </c>
      <c r="I91">
        <v>74</v>
      </c>
      <c r="J91">
        <v>30</v>
      </c>
      <c r="K91" t="s">
        <v>11</v>
      </c>
      <c r="L91" t="s">
        <v>12</v>
      </c>
      <c r="M91" t="s">
        <v>22</v>
      </c>
      <c r="N91" t="str" cm="1">
        <f t="array" ref="N91">_xlfn.IFS(Table2[[#This Row],[loan_status]]="COLLECTION", "Unpaid",Table2[[#This Row],[loan_status]]="COLLECTION_PAIDOFF","Overdue",Table2[[#This Row],[loan_status]]="PAIDOFF","Paid")</f>
        <v>Unpaid</v>
      </c>
      <c r="O91" t="str" cm="1">
        <f t="array" ref="O9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2" spans="1:15" x14ac:dyDescent="0.25">
      <c r="A92" t="s">
        <v>115</v>
      </c>
      <c r="B92" t="s">
        <v>20</v>
      </c>
      <c r="C92" t="s">
        <v>10</v>
      </c>
      <c r="D92">
        <v>800</v>
      </c>
      <c r="E92">
        <v>15</v>
      </c>
      <c r="F92" s="8">
        <v>42624</v>
      </c>
      <c r="G92" s="8">
        <v>42638</v>
      </c>
      <c r="I92">
        <v>74</v>
      </c>
      <c r="J92">
        <v>35</v>
      </c>
      <c r="K92" t="s">
        <v>13</v>
      </c>
      <c r="L92" t="s">
        <v>12</v>
      </c>
      <c r="M92" t="s">
        <v>22</v>
      </c>
      <c r="N92" t="str" cm="1">
        <f t="array" ref="N92">_xlfn.IFS(Table2[[#This Row],[loan_status]]="COLLECTION", "Unpaid",Table2[[#This Row],[loan_status]]="COLLECTION_PAIDOFF","Overdue",Table2[[#This Row],[loan_status]]="PAIDOFF","Paid")</f>
        <v>Unpaid</v>
      </c>
      <c r="O92" t="str" cm="1">
        <f t="array" ref="O9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3" spans="1:15" x14ac:dyDescent="0.25">
      <c r="A93" t="s">
        <v>116</v>
      </c>
      <c r="B93" t="s">
        <v>20</v>
      </c>
      <c r="C93" t="s">
        <v>10</v>
      </c>
      <c r="D93">
        <v>1000</v>
      </c>
      <c r="E93">
        <v>30</v>
      </c>
      <c r="F93" s="8">
        <v>42624</v>
      </c>
      <c r="G93" s="8">
        <v>42653</v>
      </c>
      <c r="I93">
        <v>59</v>
      </c>
      <c r="J93">
        <v>29</v>
      </c>
      <c r="K93" t="s">
        <v>11</v>
      </c>
      <c r="L93" t="s">
        <v>14</v>
      </c>
      <c r="M93" t="s">
        <v>23</v>
      </c>
      <c r="N93" t="str" cm="1">
        <f t="array" ref="N93">_xlfn.IFS(Table2[[#This Row],[loan_status]]="COLLECTION", "Unpaid",Table2[[#This Row],[loan_status]]="COLLECTION_PAIDOFF","Overdue",Table2[[#This Row],[loan_status]]="PAIDOFF","Paid")</f>
        <v>Unpaid</v>
      </c>
      <c r="O93" t="str" cm="1">
        <f t="array" ref="O9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4" spans="1:15" x14ac:dyDescent="0.25">
      <c r="A94" t="s">
        <v>117</v>
      </c>
      <c r="B94" t="s">
        <v>20</v>
      </c>
      <c r="C94" t="s">
        <v>10</v>
      </c>
      <c r="D94">
        <v>1000</v>
      </c>
      <c r="E94">
        <v>30</v>
      </c>
      <c r="F94" s="8">
        <v>42624</v>
      </c>
      <c r="G94" s="8">
        <v>42683</v>
      </c>
      <c r="I94">
        <v>29</v>
      </c>
      <c r="J94">
        <v>26</v>
      </c>
      <c r="K94" t="s">
        <v>11</v>
      </c>
      <c r="L94" t="s">
        <v>12</v>
      </c>
      <c r="M94" t="s">
        <v>23</v>
      </c>
      <c r="N94" t="str" cm="1">
        <f t="array" ref="N94">_xlfn.IFS(Table2[[#This Row],[loan_status]]="COLLECTION", "Unpaid",Table2[[#This Row],[loan_status]]="COLLECTION_PAIDOFF","Overdue",Table2[[#This Row],[loan_status]]="PAIDOFF","Paid")</f>
        <v>Unpaid</v>
      </c>
      <c r="O94" t="str" cm="1">
        <f t="array" ref="O9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5" spans="1:15" x14ac:dyDescent="0.25">
      <c r="A95" t="s">
        <v>118</v>
      </c>
      <c r="B95" t="s">
        <v>20</v>
      </c>
      <c r="C95" t="s">
        <v>10</v>
      </c>
      <c r="D95">
        <v>800</v>
      </c>
      <c r="E95">
        <v>15</v>
      </c>
      <c r="F95" s="8">
        <v>42624</v>
      </c>
      <c r="G95" s="8">
        <v>42638</v>
      </c>
      <c r="I95">
        <v>74</v>
      </c>
      <c r="J95">
        <v>32</v>
      </c>
      <c r="K95" t="s">
        <v>13</v>
      </c>
      <c r="L95" t="s">
        <v>12</v>
      </c>
      <c r="M95" t="s">
        <v>23</v>
      </c>
      <c r="N95" t="str" cm="1">
        <f t="array" ref="N95">_xlfn.IFS(Table2[[#This Row],[loan_status]]="COLLECTION", "Unpaid",Table2[[#This Row],[loan_status]]="COLLECTION_PAIDOFF","Overdue",Table2[[#This Row],[loan_status]]="PAIDOFF","Paid")</f>
        <v>Unpaid</v>
      </c>
      <c r="O95" t="str" cm="1">
        <f t="array" ref="O9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6" spans="1:15" x14ac:dyDescent="0.25">
      <c r="A96" t="s">
        <v>119</v>
      </c>
      <c r="B96" t="s">
        <v>20</v>
      </c>
      <c r="C96" t="s">
        <v>10</v>
      </c>
      <c r="D96">
        <v>1000</v>
      </c>
      <c r="E96">
        <v>30</v>
      </c>
      <c r="F96" s="8">
        <v>42624</v>
      </c>
      <c r="G96" s="8">
        <v>42653</v>
      </c>
      <c r="I96">
        <v>59</v>
      </c>
      <c r="J96">
        <v>25</v>
      </c>
      <c r="K96" t="s">
        <v>13</v>
      </c>
      <c r="L96" t="s">
        <v>12</v>
      </c>
      <c r="M96" t="s">
        <v>23</v>
      </c>
      <c r="N96" t="str" cm="1">
        <f t="array" ref="N96">_xlfn.IFS(Table2[[#This Row],[loan_status]]="COLLECTION", "Unpaid",Table2[[#This Row],[loan_status]]="COLLECTION_PAIDOFF","Overdue",Table2[[#This Row],[loan_status]]="PAIDOFF","Paid")</f>
        <v>Unpaid</v>
      </c>
      <c r="O96" t="str" cm="1">
        <f t="array" ref="O96">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97" spans="1:16" x14ac:dyDescent="0.25">
      <c r="A97" t="s">
        <v>120</v>
      </c>
      <c r="B97" t="s">
        <v>20</v>
      </c>
      <c r="C97" t="s">
        <v>10</v>
      </c>
      <c r="D97">
        <v>1000</v>
      </c>
      <c r="E97">
        <v>30</v>
      </c>
      <c r="F97" s="8">
        <v>42625</v>
      </c>
      <c r="G97" s="8">
        <v>42654</v>
      </c>
      <c r="I97">
        <v>58</v>
      </c>
      <c r="J97">
        <v>33</v>
      </c>
      <c r="K97" t="s">
        <v>13</v>
      </c>
      <c r="L97" t="s">
        <v>12</v>
      </c>
      <c r="M97" t="s">
        <v>23</v>
      </c>
      <c r="N97" t="str" cm="1">
        <f t="array" ref="N97">_xlfn.IFS(Table2[[#This Row],[loan_status]]="COLLECTION", "Unpaid",Table2[[#This Row],[loan_status]]="COLLECTION_PAIDOFF","Overdue",Table2[[#This Row],[loan_status]]="PAIDOFF","Paid")</f>
        <v>Unpaid</v>
      </c>
      <c r="O97" t="str" cm="1">
        <f t="array" ref="O9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98" spans="1:16" x14ac:dyDescent="0.25">
      <c r="A98" t="s">
        <v>121</v>
      </c>
      <c r="B98" t="s">
        <v>20</v>
      </c>
      <c r="C98" t="s">
        <v>10</v>
      </c>
      <c r="D98">
        <v>800</v>
      </c>
      <c r="E98">
        <v>15</v>
      </c>
      <c r="F98" s="8">
        <v>42625</v>
      </c>
      <c r="G98" s="8">
        <v>42639</v>
      </c>
      <c r="I98">
        <v>73</v>
      </c>
      <c r="J98">
        <v>39</v>
      </c>
      <c r="K98" t="s">
        <v>11</v>
      </c>
      <c r="L98" t="s">
        <v>12</v>
      </c>
      <c r="M98" t="s">
        <v>23</v>
      </c>
      <c r="N98" t="str" cm="1">
        <f t="array" ref="N98">_xlfn.IFS(Table2[[#This Row],[loan_status]]="COLLECTION", "Unpaid",Table2[[#This Row],[loan_status]]="COLLECTION_PAIDOFF","Overdue",Table2[[#This Row],[loan_status]]="PAIDOFF","Paid")</f>
        <v>Unpaid</v>
      </c>
      <c r="O98" t="str" cm="1">
        <f t="array" ref="O9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99" spans="1:16" x14ac:dyDescent="0.25">
      <c r="A99" t="s">
        <v>122</v>
      </c>
      <c r="B99" t="s">
        <v>20</v>
      </c>
      <c r="C99" t="s">
        <v>10</v>
      </c>
      <c r="D99">
        <v>1000</v>
      </c>
      <c r="E99">
        <v>30</v>
      </c>
      <c r="F99" s="8">
        <v>42625</v>
      </c>
      <c r="G99" s="8">
        <v>42684</v>
      </c>
      <c r="I99">
        <v>28</v>
      </c>
      <c r="J99">
        <v>28</v>
      </c>
      <c r="K99" t="s">
        <v>11</v>
      </c>
      <c r="L99" t="s">
        <v>12</v>
      </c>
      <c r="M99" t="s">
        <v>23</v>
      </c>
      <c r="N99" t="str" cm="1">
        <f t="array" ref="N99">_xlfn.IFS(Table2[[#This Row],[loan_status]]="COLLECTION", "Unpaid",Table2[[#This Row],[loan_status]]="COLLECTION_PAIDOFF","Overdue",Table2[[#This Row],[loan_status]]="PAIDOFF","Paid")</f>
        <v>Unpaid</v>
      </c>
      <c r="O99" t="str" cm="1">
        <f t="array" ref="O9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0" spans="1:16" x14ac:dyDescent="0.25">
      <c r="A100" t="s">
        <v>123</v>
      </c>
      <c r="B100" t="s">
        <v>20</v>
      </c>
      <c r="C100" t="s">
        <v>10</v>
      </c>
      <c r="D100">
        <v>1000</v>
      </c>
      <c r="E100">
        <v>30</v>
      </c>
      <c r="F100" s="8">
        <v>42625</v>
      </c>
      <c r="G100" s="8">
        <v>42654</v>
      </c>
      <c r="I100">
        <v>58</v>
      </c>
      <c r="J100">
        <v>26</v>
      </c>
      <c r="K100" t="s">
        <v>11</v>
      </c>
      <c r="L100" t="s">
        <v>12</v>
      </c>
      <c r="M100" t="s">
        <v>23</v>
      </c>
      <c r="N100" t="str" cm="1">
        <f t="array" ref="N100">_xlfn.IFS(Table2[[#This Row],[loan_status]]="COLLECTION", "Unpaid",Table2[[#This Row],[loan_status]]="COLLECTION_PAIDOFF","Overdue",Table2[[#This Row],[loan_status]]="PAIDOFF","Paid")</f>
        <v>Unpaid</v>
      </c>
      <c r="O100" t="str" cm="1">
        <f t="array" ref="O10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1" spans="1:16" x14ac:dyDescent="0.25">
      <c r="A101" t="s">
        <v>124</v>
      </c>
      <c r="B101" t="s">
        <v>20</v>
      </c>
      <c r="C101" t="s">
        <v>16</v>
      </c>
      <c r="D101">
        <v>1000</v>
      </c>
      <c r="E101">
        <v>30</v>
      </c>
      <c r="F101" s="8">
        <v>42622</v>
      </c>
      <c r="G101" s="8">
        <v>42651</v>
      </c>
      <c r="H101" s="8">
        <v>42653.489583333336</v>
      </c>
      <c r="I101">
        <v>2</v>
      </c>
      <c r="J101">
        <v>26</v>
      </c>
      <c r="K101" t="s">
        <v>11</v>
      </c>
      <c r="L101" t="s">
        <v>12</v>
      </c>
      <c r="M101" t="s">
        <v>23</v>
      </c>
      <c r="N101" t="str" cm="1">
        <f t="array" ref="N101">_xlfn.IFS(Table2[[#This Row],[loan_status]]="COLLECTION", "Unpaid",Table2[[#This Row],[loan_status]]="COLLECTION_PAIDOFF","Overdue",Table2[[#This Row],[loan_status]]="PAIDOFF","Paid")</f>
        <v>Overdue</v>
      </c>
      <c r="O101" t="str" cm="1">
        <f t="array" ref="O10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2" spans="1:16" x14ac:dyDescent="0.25">
      <c r="A102" t="s">
        <v>125</v>
      </c>
      <c r="B102" t="s">
        <v>20</v>
      </c>
      <c r="C102" t="s">
        <v>16</v>
      </c>
      <c r="D102">
        <v>1000</v>
      </c>
      <c r="E102">
        <v>15</v>
      </c>
      <c r="F102" s="8">
        <v>42622</v>
      </c>
      <c r="G102" s="8">
        <v>42636</v>
      </c>
      <c r="H102" s="8">
        <v>42640.708333333336</v>
      </c>
      <c r="I102">
        <v>4</v>
      </c>
      <c r="J102">
        <v>28</v>
      </c>
      <c r="K102" t="s">
        <v>11</v>
      </c>
      <c r="L102" t="s">
        <v>12</v>
      </c>
      <c r="M102" t="s">
        <v>23</v>
      </c>
      <c r="N102" t="str" cm="1">
        <f t="array" ref="N102">_xlfn.IFS(Table2[[#This Row],[loan_status]]="COLLECTION", "Unpaid",Table2[[#This Row],[loan_status]]="COLLECTION_PAIDOFF","Overdue",Table2[[#This Row],[loan_status]]="PAIDOFF","Paid")</f>
        <v>Overdue</v>
      </c>
      <c r="O102" t="str" cm="1">
        <f t="array" ref="O10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3" spans="1:16" x14ac:dyDescent="0.25">
      <c r="A103" t="s">
        <v>126</v>
      </c>
      <c r="B103" t="s">
        <v>20</v>
      </c>
      <c r="C103" t="s">
        <v>16</v>
      </c>
      <c r="D103">
        <v>1000</v>
      </c>
      <c r="E103">
        <v>30</v>
      </c>
      <c r="F103" s="8">
        <v>42622</v>
      </c>
      <c r="G103" s="8">
        <v>42681</v>
      </c>
      <c r="H103" s="8">
        <v>42694.590277777781</v>
      </c>
      <c r="I103">
        <v>13</v>
      </c>
      <c r="J103">
        <v>39</v>
      </c>
      <c r="K103" t="s">
        <v>11</v>
      </c>
      <c r="L103" t="s">
        <v>12</v>
      </c>
      <c r="M103" t="s">
        <v>23</v>
      </c>
      <c r="N103" t="str" cm="1">
        <f t="array" ref="N103">_xlfn.IFS(Table2[[#This Row],[loan_status]]="COLLECTION", "Unpaid",Table2[[#This Row],[loan_status]]="COLLECTION_PAIDOFF","Overdue",Table2[[#This Row],[loan_status]]="PAIDOFF","Paid")</f>
        <v>Overdue</v>
      </c>
      <c r="O103" t="str" cm="1">
        <f t="array" ref="O10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04" spans="1:16" x14ac:dyDescent="0.25">
      <c r="A104" t="s">
        <v>127</v>
      </c>
      <c r="B104" t="s">
        <v>20</v>
      </c>
      <c r="C104" t="s">
        <v>16</v>
      </c>
      <c r="D104">
        <v>1000</v>
      </c>
      <c r="E104">
        <v>15</v>
      </c>
      <c r="F104" s="8">
        <v>42622</v>
      </c>
      <c r="G104" s="8">
        <v>42636</v>
      </c>
      <c r="H104" s="8">
        <v>42641.651388888888</v>
      </c>
      <c r="I104">
        <v>5</v>
      </c>
      <c r="J104">
        <v>29</v>
      </c>
      <c r="K104" t="s">
        <v>525</v>
      </c>
      <c r="L104" t="s">
        <v>12</v>
      </c>
      <c r="M104" t="s">
        <v>23</v>
      </c>
      <c r="N104" t="str" cm="1">
        <f t="array" ref="N104">_xlfn.IFS(Table2[[#This Row],[loan_status]]="COLLECTION", "Unpaid",Table2[[#This Row],[loan_status]]="COLLECTION_PAIDOFF","Overdue",Table2[[#This Row],[loan_status]]="PAIDOFF","Paid")</f>
        <v>Overdue</v>
      </c>
      <c r="O104" t="str" cm="1">
        <f t="array" ref="O10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c r="P104" s="1"/>
    </row>
    <row r="105" spans="1:16" x14ac:dyDescent="0.25">
      <c r="A105" t="s">
        <v>128</v>
      </c>
      <c r="B105" t="s">
        <v>20</v>
      </c>
      <c r="C105" t="s">
        <v>16</v>
      </c>
      <c r="D105">
        <v>800</v>
      </c>
      <c r="E105">
        <v>15</v>
      </c>
      <c r="F105" s="8">
        <v>42622</v>
      </c>
      <c r="G105" s="8">
        <v>42636</v>
      </c>
      <c r="H105" s="8">
        <v>42639.723611111112</v>
      </c>
      <c r="I105">
        <v>3</v>
      </c>
      <c r="J105">
        <v>33</v>
      </c>
      <c r="K105" t="s">
        <v>13</v>
      </c>
      <c r="L105" t="s">
        <v>12</v>
      </c>
      <c r="M105" t="s">
        <v>23</v>
      </c>
      <c r="N105" t="str" cm="1">
        <f t="array" ref="N105">_xlfn.IFS(Table2[[#This Row],[loan_status]]="COLLECTION", "Unpaid",Table2[[#This Row],[loan_status]]="COLLECTION_PAIDOFF","Overdue",Table2[[#This Row],[loan_status]]="PAIDOFF","Paid")</f>
        <v>Overdue</v>
      </c>
      <c r="O105" t="str" cm="1">
        <f t="array" ref="O10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6" spans="1:16" x14ac:dyDescent="0.25">
      <c r="A106" t="s">
        <v>129</v>
      </c>
      <c r="B106" t="s">
        <v>20</v>
      </c>
      <c r="C106" t="s">
        <v>16</v>
      </c>
      <c r="D106">
        <v>1000</v>
      </c>
      <c r="E106">
        <v>30</v>
      </c>
      <c r="F106" s="8">
        <v>42623</v>
      </c>
      <c r="G106" s="8">
        <v>42652</v>
      </c>
      <c r="H106" s="8">
        <v>42664.583333333336</v>
      </c>
      <c r="I106">
        <v>12</v>
      </c>
      <c r="J106">
        <v>27</v>
      </c>
      <c r="K106" t="s">
        <v>11</v>
      </c>
      <c r="L106" t="s">
        <v>12</v>
      </c>
      <c r="M106" t="s">
        <v>23</v>
      </c>
      <c r="N106" t="str" cm="1">
        <f t="array" ref="N106">_xlfn.IFS(Table2[[#This Row],[loan_status]]="COLLECTION", "Unpaid",Table2[[#This Row],[loan_status]]="COLLECTION_PAIDOFF","Overdue",Table2[[#This Row],[loan_status]]="PAIDOFF","Paid")</f>
        <v>Overdue</v>
      </c>
      <c r="O106" t="str" cm="1">
        <f t="array" ref="O10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7" spans="1:16" x14ac:dyDescent="0.25">
      <c r="A107" t="s">
        <v>130</v>
      </c>
      <c r="B107" t="s">
        <v>20</v>
      </c>
      <c r="C107" t="s">
        <v>16</v>
      </c>
      <c r="D107">
        <v>800</v>
      </c>
      <c r="E107">
        <v>15</v>
      </c>
      <c r="F107" s="8">
        <v>42623</v>
      </c>
      <c r="G107" s="8">
        <v>42637</v>
      </c>
      <c r="H107" s="8">
        <v>42639.460416666669</v>
      </c>
      <c r="I107">
        <v>2</v>
      </c>
      <c r="J107">
        <v>34</v>
      </c>
      <c r="K107" t="s">
        <v>11</v>
      </c>
      <c r="L107" t="s">
        <v>12</v>
      </c>
      <c r="M107" t="s">
        <v>23</v>
      </c>
      <c r="N107" t="str" cm="1">
        <f t="array" ref="N107">_xlfn.IFS(Table2[[#This Row],[loan_status]]="COLLECTION", "Unpaid",Table2[[#This Row],[loan_status]]="COLLECTION_PAIDOFF","Overdue",Table2[[#This Row],[loan_status]]="PAIDOFF","Paid")</f>
        <v>Overdue</v>
      </c>
      <c r="O107" t="str" cm="1">
        <f t="array" ref="O10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8" spans="1:16" x14ac:dyDescent="0.25">
      <c r="A108" t="s">
        <v>131</v>
      </c>
      <c r="B108" t="s">
        <v>20</v>
      </c>
      <c r="C108" t="s">
        <v>16</v>
      </c>
      <c r="D108">
        <v>1000</v>
      </c>
      <c r="E108">
        <v>30</v>
      </c>
      <c r="F108" s="8">
        <v>42623</v>
      </c>
      <c r="G108" s="8">
        <v>42652</v>
      </c>
      <c r="H108" s="8">
        <v>42679.652083333334</v>
      </c>
      <c r="I108">
        <v>27</v>
      </c>
      <c r="J108">
        <v>26</v>
      </c>
      <c r="K108" t="s">
        <v>13</v>
      </c>
      <c r="L108" t="s">
        <v>12</v>
      </c>
      <c r="M108" t="s">
        <v>23</v>
      </c>
      <c r="N108" t="str" cm="1">
        <f t="array" ref="N108">_xlfn.IFS(Table2[[#This Row],[loan_status]]="COLLECTION", "Unpaid",Table2[[#This Row],[loan_status]]="COLLECTION_PAIDOFF","Overdue",Table2[[#This Row],[loan_status]]="PAIDOFF","Paid")</f>
        <v>Overdue</v>
      </c>
      <c r="O108" t="str" cm="1">
        <f t="array" ref="O10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09" spans="1:16" x14ac:dyDescent="0.25">
      <c r="A109" t="s">
        <v>132</v>
      </c>
      <c r="B109" t="s">
        <v>20</v>
      </c>
      <c r="C109" t="s">
        <v>16</v>
      </c>
      <c r="D109">
        <v>1000</v>
      </c>
      <c r="E109">
        <v>30</v>
      </c>
      <c r="F109" s="8">
        <v>42623</v>
      </c>
      <c r="G109" s="8">
        <v>42652</v>
      </c>
      <c r="H109" s="8">
        <v>42696.661805555559</v>
      </c>
      <c r="I109">
        <v>44</v>
      </c>
      <c r="J109">
        <v>28</v>
      </c>
      <c r="K109" t="s">
        <v>13</v>
      </c>
      <c r="L109" t="s">
        <v>12</v>
      </c>
      <c r="M109" t="s">
        <v>23</v>
      </c>
      <c r="N109" t="str" cm="1">
        <f t="array" ref="N109">_xlfn.IFS(Table2[[#This Row],[loan_status]]="COLLECTION", "Unpaid",Table2[[#This Row],[loan_status]]="COLLECTION_PAIDOFF","Overdue",Table2[[#This Row],[loan_status]]="PAIDOFF","Paid")</f>
        <v>Overdue</v>
      </c>
      <c r="O109" t="str" cm="1">
        <f t="array" ref="O10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10" spans="1:16" x14ac:dyDescent="0.25">
      <c r="A110" t="s">
        <v>133</v>
      </c>
      <c r="B110" t="s">
        <v>20</v>
      </c>
      <c r="C110" t="s">
        <v>16</v>
      </c>
      <c r="D110">
        <v>1000</v>
      </c>
      <c r="E110">
        <v>15</v>
      </c>
      <c r="F110" s="8">
        <v>42623</v>
      </c>
      <c r="G110" s="8">
        <v>42637</v>
      </c>
      <c r="H110" s="8">
        <v>42642.4375</v>
      </c>
      <c r="I110">
        <v>5</v>
      </c>
      <c r="J110">
        <v>32</v>
      </c>
      <c r="K110" t="s">
        <v>525</v>
      </c>
      <c r="L110" t="s">
        <v>12</v>
      </c>
      <c r="M110" t="s">
        <v>23</v>
      </c>
      <c r="N110" t="str" cm="1">
        <f t="array" ref="N110">_xlfn.IFS(Table2[[#This Row],[loan_status]]="COLLECTION", "Unpaid",Table2[[#This Row],[loan_status]]="COLLECTION_PAIDOFF","Overdue",Table2[[#This Row],[loan_status]]="PAIDOFF","Paid")</f>
        <v>Overdue</v>
      </c>
      <c r="O110" t="str" cm="1">
        <f t="array" ref="O11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11" spans="1:16" x14ac:dyDescent="0.25">
      <c r="A111" t="s">
        <v>134</v>
      </c>
      <c r="B111" t="s">
        <v>20</v>
      </c>
      <c r="C111" t="s">
        <v>16</v>
      </c>
      <c r="D111">
        <v>800</v>
      </c>
      <c r="E111">
        <v>15</v>
      </c>
      <c r="F111" s="8">
        <v>42623</v>
      </c>
      <c r="G111" s="8">
        <v>42652</v>
      </c>
      <c r="H111" s="8">
        <v>42653.637499999997</v>
      </c>
      <c r="I111">
        <v>1</v>
      </c>
      <c r="J111">
        <v>27</v>
      </c>
      <c r="K111" t="s">
        <v>11</v>
      </c>
      <c r="L111" t="s">
        <v>14</v>
      </c>
      <c r="M111" t="s">
        <v>23</v>
      </c>
      <c r="N111" t="str" cm="1">
        <f t="array" ref="N111">_xlfn.IFS(Table2[[#This Row],[loan_status]]="COLLECTION", "Unpaid",Table2[[#This Row],[loan_status]]="COLLECTION_PAIDOFF","Overdue",Table2[[#This Row],[loan_status]]="PAIDOFF","Paid")</f>
        <v>Overdue</v>
      </c>
      <c r="O111" t="str" cm="1">
        <f t="array" ref="O11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12" spans="1:16" x14ac:dyDescent="0.25">
      <c r="A112" t="s">
        <v>135</v>
      </c>
      <c r="B112" t="s">
        <v>20</v>
      </c>
      <c r="C112" t="s">
        <v>16</v>
      </c>
      <c r="D112">
        <v>1000</v>
      </c>
      <c r="E112">
        <v>30</v>
      </c>
      <c r="F112" s="8">
        <v>42623</v>
      </c>
      <c r="G112" s="8">
        <v>42652</v>
      </c>
      <c r="H112" s="8">
        <v>42679.450694444444</v>
      </c>
      <c r="I112">
        <v>27</v>
      </c>
      <c r="J112">
        <v>21</v>
      </c>
      <c r="K112" t="s">
        <v>11</v>
      </c>
      <c r="L112" t="s">
        <v>12</v>
      </c>
      <c r="M112" t="s">
        <v>23</v>
      </c>
      <c r="N112" t="str" cm="1">
        <f t="array" ref="N112">_xlfn.IFS(Table2[[#This Row],[loan_status]]="COLLECTION", "Unpaid",Table2[[#This Row],[loan_status]]="COLLECTION_PAIDOFF","Overdue",Table2[[#This Row],[loan_status]]="PAIDOFF","Paid")</f>
        <v>Overdue</v>
      </c>
      <c r="O112" t="str" cm="1">
        <f t="array" ref="O11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13" spans="1:15" x14ac:dyDescent="0.25">
      <c r="A113" t="s">
        <v>136</v>
      </c>
      <c r="B113" t="s">
        <v>20</v>
      </c>
      <c r="C113" t="s">
        <v>16</v>
      </c>
      <c r="D113">
        <v>800</v>
      </c>
      <c r="E113">
        <v>15</v>
      </c>
      <c r="F113" s="8">
        <v>42624</v>
      </c>
      <c r="G113" s="8">
        <v>42638</v>
      </c>
      <c r="H113" s="8">
        <v>42640.715277777781</v>
      </c>
      <c r="I113">
        <v>2</v>
      </c>
      <c r="J113">
        <v>39</v>
      </c>
      <c r="K113" t="s">
        <v>11</v>
      </c>
      <c r="L113" t="s">
        <v>12</v>
      </c>
      <c r="M113" t="s">
        <v>23</v>
      </c>
      <c r="N113" t="str" cm="1">
        <f t="array" ref="N113">_xlfn.IFS(Table2[[#This Row],[loan_status]]="COLLECTION", "Unpaid",Table2[[#This Row],[loan_status]]="COLLECTION_PAIDOFF","Overdue",Table2[[#This Row],[loan_status]]="PAIDOFF","Paid")</f>
        <v>Overdue</v>
      </c>
      <c r="O113" t="str" cm="1">
        <f t="array" ref="O11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14" spans="1:15" x14ac:dyDescent="0.25">
      <c r="A114" t="s">
        <v>137</v>
      </c>
      <c r="B114" t="s">
        <v>20</v>
      </c>
      <c r="C114" t="s">
        <v>16</v>
      </c>
      <c r="D114">
        <v>1000</v>
      </c>
      <c r="E114">
        <v>15</v>
      </c>
      <c r="F114" s="8">
        <v>42624</v>
      </c>
      <c r="G114" s="8">
        <v>42638</v>
      </c>
      <c r="H114" s="8">
        <v>42639.482638888891</v>
      </c>
      <c r="I114">
        <v>1</v>
      </c>
      <c r="J114">
        <v>38</v>
      </c>
      <c r="K114" t="s">
        <v>11</v>
      </c>
      <c r="L114" t="s">
        <v>12</v>
      </c>
      <c r="M114" t="s">
        <v>23</v>
      </c>
      <c r="N114" t="str" cm="1">
        <f t="array" ref="N114">_xlfn.IFS(Table2[[#This Row],[loan_status]]="COLLECTION", "Unpaid",Table2[[#This Row],[loan_status]]="COLLECTION_PAIDOFF","Overdue",Table2[[#This Row],[loan_status]]="PAIDOFF","Paid")</f>
        <v>Overdue</v>
      </c>
      <c r="O114" t="str" cm="1">
        <f t="array" ref="O11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15" spans="1:15" x14ac:dyDescent="0.25">
      <c r="A115" t="s">
        <v>138</v>
      </c>
      <c r="B115" t="s">
        <v>20</v>
      </c>
      <c r="C115" t="s">
        <v>16</v>
      </c>
      <c r="D115">
        <v>1000</v>
      </c>
      <c r="E115">
        <v>30</v>
      </c>
      <c r="F115" s="8">
        <v>42624</v>
      </c>
      <c r="G115" s="8">
        <v>42653</v>
      </c>
      <c r="H115" s="8">
        <v>42655.415972222225</v>
      </c>
      <c r="I115">
        <v>2</v>
      </c>
      <c r="J115">
        <v>36</v>
      </c>
      <c r="K115" t="s">
        <v>13</v>
      </c>
      <c r="L115" t="s">
        <v>14</v>
      </c>
      <c r="M115" t="s">
        <v>23</v>
      </c>
      <c r="N115" t="str" cm="1">
        <f t="array" ref="N115">_xlfn.IFS(Table2[[#This Row],[loan_status]]="COLLECTION", "Unpaid",Table2[[#This Row],[loan_status]]="COLLECTION_PAIDOFF","Overdue",Table2[[#This Row],[loan_status]]="PAIDOFF","Paid")</f>
        <v>Overdue</v>
      </c>
      <c r="O115" t="str" cm="1">
        <f t="array" ref="O11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16" spans="1:15" x14ac:dyDescent="0.25">
      <c r="A116" t="s">
        <v>139</v>
      </c>
      <c r="B116" t="s">
        <v>20</v>
      </c>
      <c r="C116" t="s">
        <v>16</v>
      </c>
      <c r="D116">
        <v>800</v>
      </c>
      <c r="E116">
        <v>15</v>
      </c>
      <c r="F116" s="8">
        <v>42624</v>
      </c>
      <c r="G116" s="8">
        <v>42638</v>
      </c>
      <c r="H116" s="8">
        <v>42640.718055555553</v>
      </c>
      <c r="I116">
        <v>2</v>
      </c>
      <c r="J116">
        <v>33</v>
      </c>
      <c r="K116" t="s">
        <v>11</v>
      </c>
      <c r="L116" t="s">
        <v>12</v>
      </c>
      <c r="M116" t="s">
        <v>23</v>
      </c>
      <c r="N116" t="str" cm="1">
        <f t="array" ref="N116">_xlfn.IFS(Table2[[#This Row],[loan_status]]="COLLECTION", "Unpaid",Table2[[#This Row],[loan_status]]="COLLECTION_PAIDOFF","Overdue",Table2[[#This Row],[loan_status]]="PAIDOFF","Paid")</f>
        <v>Overdue</v>
      </c>
      <c r="O116" t="str" cm="1">
        <f t="array" ref="O11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17" spans="1:15" x14ac:dyDescent="0.25">
      <c r="A117" t="s">
        <v>140</v>
      </c>
      <c r="B117" t="s">
        <v>20</v>
      </c>
      <c r="C117" t="s">
        <v>16</v>
      </c>
      <c r="D117">
        <v>1000</v>
      </c>
      <c r="E117">
        <v>30</v>
      </c>
      <c r="F117" s="8">
        <v>42624</v>
      </c>
      <c r="G117" s="8">
        <v>42653</v>
      </c>
      <c r="H117" s="8">
        <v>42654.53125</v>
      </c>
      <c r="I117">
        <v>1</v>
      </c>
      <c r="J117">
        <v>21</v>
      </c>
      <c r="K117" t="s">
        <v>11</v>
      </c>
      <c r="L117" t="s">
        <v>14</v>
      </c>
      <c r="M117" t="s">
        <v>23</v>
      </c>
      <c r="N117" t="str" cm="1">
        <f t="array" ref="N117">_xlfn.IFS(Table2[[#This Row],[loan_status]]="COLLECTION", "Unpaid",Table2[[#This Row],[loan_status]]="COLLECTION_PAIDOFF","Overdue",Table2[[#This Row],[loan_status]]="PAIDOFF","Paid")</f>
        <v>Overdue</v>
      </c>
      <c r="O117" t="str" cm="1">
        <f t="array" ref="O11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18" spans="1:15" x14ac:dyDescent="0.25">
      <c r="A118" t="s">
        <v>141</v>
      </c>
      <c r="B118" t="s">
        <v>20</v>
      </c>
      <c r="C118" t="s">
        <v>16</v>
      </c>
      <c r="D118">
        <v>800</v>
      </c>
      <c r="E118">
        <v>15</v>
      </c>
      <c r="F118" s="8">
        <v>42624</v>
      </c>
      <c r="G118" s="8">
        <v>42638</v>
      </c>
      <c r="H118" s="8">
        <v>42641.484722222223</v>
      </c>
      <c r="I118">
        <v>3</v>
      </c>
      <c r="J118">
        <v>25</v>
      </c>
      <c r="K118" t="s">
        <v>13</v>
      </c>
      <c r="L118" t="s">
        <v>12</v>
      </c>
      <c r="M118" t="s">
        <v>23</v>
      </c>
      <c r="N118" t="str" cm="1">
        <f t="array" ref="N118">_xlfn.IFS(Table2[[#This Row],[loan_status]]="COLLECTION", "Unpaid",Table2[[#This Row],[loan_status]]="COLLECTION_PAIDOFF","Overdue",Table2[[#This Row],[loan_status]]="PAIDOFF","Paid")</f>
        <v>Overdue</v>
      </c>
      <c r="O118" t="str" cm="1">
        <f t="array" ref="O11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19" spans="1:15" x14ac:dyDescent="0.25">
      <c r="A119" t="s">
        <v>142</v>
      </c>
      <c r="B119" t="s">
        <v>20</v>
      </c>
      <c r="C119" t="s">
        <v>16</v>
      </c>
      <c r="D119">
        <v>800</v>
      </c>
      <c r="E119">
        <v>15</v>
      </c>
      <c r="F119" s="8">
        <v>42624</v>
      </c>
      <c r="G119" s="8">
        <v>42638</v>
      </c>
      <c r="H119" s="8">
        <v>42650.556250000001</v>
      </c>
      <c r="I119">
        <v>12</v>
      </c>
      <c r="J119">
        <v>29</v>
      </c>
      <c r="K119" t="s">
        <v>11</v>
      </c>
      <c r="L119" t="s">
        <v>12</v>
      </c>
      <c r="M119" t="s">
        <v>23</v>
      </c>
      <c r="N119" t="str" cm="1">
        <f t="array" ref="N119">_xlfn.IFS(Table2[[#This Row],[loan_status]]="COLLECTION", "Unpaid",Table2[[#This Row],[loan_status]]="COLLECTION_PAIDOFF","Overdue",Table2[[#This Row],[loan_status]]="PAIDOFF","Paid")</f>
        <v>Overdue</v>
      </c>
      <c r="O119" t="str" cm="1">
        <f t="array" ref="O11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0" spans="1:15" x14ac:dyDescent="0.25">
      <c r="A120" t="s">
        <v>143</v>
      </c>
      <c r="B120" t="s">
        <v>20</v>
      </c>
      <c r="C120" t="s">
        <v>16</v>
      </c>
      <c r="D120">
        <v>1000</v>
      </c>
      <c r="E120">
        <v>30</v>
      </c>
      <c r="F120" s="8">
        <v>42624</v>
      </c>
      <c r="G120" s="8">
        <v>42653</v>
      </c>
      <c r="H120" s="8">
        <v>42678.650694444441</v>
      </c>
      <c r="I120">
        <v>25</v>
      </c>
      <c r="J120">
        <v>33</v>
      </c>
      <c r="K120" t="s">
        <v>13</v>
      </c>
      <c r="L120" t="s">
        <v>12</v>
      </c>
      <c r="M120" t="s">
        <v>23</v>
      </c>
      <c r="N120" t="str" cm="1">
        <f t="array" ref="N120">_xlfn.IFS(Table2[[#This Row],[loan_status]]="COLLECTION", "Unpaid",Table2[[#This Row],[loan_status]]="COLLECTION_PAIDOFF","Overdue",Table2[[#This Row],[loan_status]]="PAIDOFF","Paid")</f>
        <v>Overdue</v>
      </c>
      <c r="O120" t="str" cm="1">
        <f t="array" ref="O12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1" spans="1:15" x14ac:dyDescent="0.25">
      <c r="A121" t="s">
        <v>144</v>
      </c>
      <c r="B121" t="s">
        <v>20</v>
      </c>
      <c r="C121" t="s">
        <v>16</v>
      </c>
      <c r="D121">
        <v>1000</v>
      </c>
      <c r="E121">
        <v>15</v>
      </c>
      <c r="F121" s="8">
        <v>42624</v>
      </c>
      <c r="G121" s="8">
        <v>42638</v>
      </c>
      <c r="H121" s="8">
        <v>42641.73541666667</v>
      </c>
      <c r="I121">
        <v>3</v>
      </c>
      <c r="J121">
        <v>47</v>
      </c>
      <c r="K121" t="s">
        <v>13</v>
      </c>
      <c r="L121" t="s">
        <v>14</v>
      </c>
      <c r="M121" t="s">
        <v>23</v>
      </c>
      <c r="N121" t="str" cm="1">
        <f t="array" ref="N121">_xlfn.IFS(Table2[[#This Row],[loan_status]]="COLLECTION", "Unpaid",Table2[[#This Row],[loan_status]]="COLLECTION_PAIDOFF","Overdue",Table2[[#This Row],[loan_status]]="PAIDOFF","Paid")</f>
        <v>Overdue</v>
      </c>
      <c r="O121" t="str" cm="1">
        <f t="array" ref="O121">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122" spans="1:15" x14ac:dyDescent="0.25">
      <c r="A122" t="s">
        <v>145</v>
      </c>
      <c r="B122" t="s">
        <v>20</v>
      </c>
      <c r="C122" t="s">
        <v>16</v>
      </c>
      <c r="D122">
        <v>1000</v>
      </c>
      <c r="E122">
        <v>30</v>
      </c>
      <c r="F122" s="8">
        <v>42624</v>
      </c>
      <c r="G122" s="8">
        <v>42653</v>
      </c>
      <c r="H122" s="8">
        <v>42655.411111111112</v>
      </c>
      <c r="I122">
        <v>2</v>
      </c>
      <c r="J122">
        <v>33</v>
      </c>
      <c r="K122" t="s">
        <v>11</v>
      </c>
      <c r="L122" t="s">
        <v>12</v>
      </c>
      <c r="M122" t="s">
        <v>23</v>
      </c>
      <c r="N122" t="str" cm="1">
        <f t="array" ref="N122">_xlfn.IFS(Table2[[#This Row],[loan_status]]="COLLECTION", "Unpaid",Table2[[#This Row],[loan_status]]="COLLECTION_PAIDOFF","Overdue",Table2[[#This Row],[loan_status]]="PAIDOFF","Paid")</f>
        <v>Overdue</v>
      </c>
      <c r="O122" t="str" cm="1">
        <f t="array" ref="O12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3" spans="1:15" x14ac:dyDescent="0.25">
      <c r="A123" t="s">
        <v>146</v>
      </c>
      <c r="B123" t="s">
        <v>20</v>
      </c>
      <c r="C123" t="s">
        <v>16</v>
      </c>
      <c r="D123">
        <v>800</v>
      </c>
      <c r="E123">
        <v>15</v>
      </c>
      <c r="F123" s="8">
        <v>42624</v>
      </c>
      <c r="G123" s="8">
        <v>42638</v>
      </c>
      <c r="H123" s="8">
        <v>42642.633333333331</v>
      </c>
      <c r="I123">
        <v>4</v>
      </c>
      <c r="J123">
        <v>23</v>
      </c>
      <c r="K123" t="s">
        <v>13</v>
      </c>
      <c r="L123" t="s">
        <v>12</v>
      </c>
      <c r="M123" t="s">
        <v>23</v>
      </c>
      <c r="N123" t="str" cm="1">
        <f t="array" ref="N123">_xlfn.IFS(Table2[[#This Row],[loan_status]]="COLLECTION", "Unpaid",Table2[[#This Row],[loan_status]]="COLLECTION_PAIDOFF","Overdue",Table2[[#This Row],[loan_status]]="PAIDOFF","Paid")</f>
        <v>Overdue</v>
      </c>
      <c r="O123" t="str" cm="1">
        <f t="array" ref="O12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24" spans="1:15" x14ac:dyDescent="0.25">
      <c r="A124" t="s">
        <v>147</v>
      </c>
      <c r="B124" t="s">
        <v>20</v>
      </c>
      <c r="C124" t="s">
        <v>16</v>
      </c>
      <c r="D124">
        <v>1000</v>
      </c>
      <c r="E124">
        <v>15</v>
      </c>
      <c r="F124" s="8">
        <v>42624</v>
      </c>
      <c r="G124" s="8">
        <v>42653</v>
      </c>
      <c r="H124" s="8">
        <v>42655.470138888886</v>
      </c>
      <c r="I124">
        <v>2</v>
      </c>
      <c r="J124">
        <v>24</v>
      </c>
      <c r="K124" t="s">
        <v>11</v>
      </c>
      <c r="L124" t="s">
        <v>12</v>
      </c>
      <c r="M124" t="s">
        <v>23</v>
      </c>
      <c r="N124" t="str" cm="1">
        <f t="array" ref="N124">_xlfn.IFS(Table2[[#This Row],[loan_status]]="COLLECTION", "Unpaid",Table2[[#This Row],[loan_status]]="COLLECTION_PAIDOFF","Overdue",Table2[[#This Row],[loan_status]]="PAIDOFF","Paid")</f>
        <v>Overdue</v>
      </c>
      <c r="O124" t="str" cm="1">
        <f t="array" ref="O124">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25" spans="1:15" x14ac:dyDescent="0.25">
      <c r="A125" t="s">
        <v>148</v>
      </c>
      <c r="B125" t="s">
        <v>20</v>
      </c>
      <c r="C125" t="s">
        <v>16</v>
      </c>
      <c r="D125">
        <v>1000</v>
      </c>
      <c r="E125">
        <v>30</v>
      </c>
      <c r="F125" s="8">
        <v>42624</v>
      </c>
      <c r="G125" s="8">
        <v>42683</v>
      </c>
      <c r="H125" s="8">
        <v>42684.956944444442</v>
      </c>
      <c r="I125">
        <v>1</v>
      </c>
      <c r="J125">
        <v>27</v>
      </c>
      <c r="K125" t="s">
        <v>13</v>
      </c>
      <c r="L125" t="s">
        <v>12</v>
      </c>
      <c r="M125" t="s">
        <v>23</v>
      </c>
      <c r="N125" t="str" cm="1">
        <f t="array" ref="N125">_xlfn.IFS(Table2[[#This Row],[loan_status]]="COLLECTION", "Unpaid",Table2[[#This Row],[loan_status]]="COLLECTION_PAIDOFF","Overdue",Table2[[#This Row],[loan_status]]="PAIDOFF","Paid")</f>
        <v>Overdue</v>
      </c>
      <c r="O125" t="str" cm="1">
        <f t="array" ref="O12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6" spans="1:15" x14ac:dyDescent="0.25">
      <c r="A126" t="s">
        <v>149</v>
      </c>
      <c r="B126" t="s">
        <v>20</v>
      </c>
      <c r="C126" t="s">
        <v>16</v>
      </c>
      <c r="D126">
        <v>1000</v>
      </c>
      <c r="E126">
        <v>30</v>
      </c>
      <c r="F126" s="8">
        <v>42624</v>
      </c>
      <c r="G126" s="8">
        <v>42653</v>
      </c>
      <c r="H126" s="8">
        <v>42677.640972222223</v>
      </c>
      <c r="I126">
        <v>24</v>
      </c>
      <c r="J126">
        <v>32</v>
      </c>
      <c r="K126" t="s">
        <v>525</v>
      </c>
      <c r="L126" t="s">
        <v>12</v>
      </c>
      <c r="M126" t="s">
        <v>23</v>
      </c>
      <c r="N126" t="str" cm="1">
        <f t="array" ref="N126">_xlfn.IFS(Table2[[#This Row],[loan_status]]="COLLECTION", "Unpaid",Table2[[#This Row],[loan_status]]="COLLECTION_PAIDOFF","Overdue",Table2[[#This Row],[loan_status]]="PAIDOFF","Paid")</f>
        <v>Overdue</v>
      </c>
      <c r="O126" t="str" cm="1">
        <f t="array" ref="O12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7" spans="1:15" x14ac:dyDescent="0.25">
      <c r="A127" t="s">
        <v>150</v>
      </c>
      <c r="B127" t="s">
        <v>20</v>
      </c>
      <c r="C127" t="s">
        <v>16</v>
      </c>
      <c r="D127">
        <v>1000</v>
      </c>
      <c r="E127">
        <v>30</v>
      </c>
      <c r="F127" s="8">
        <v>42624</v>
      </c>
      <c r="G127" s="8">
        <v>42653</v>
      </c>
      <c r="H127" s="8">
        <v>42654.697222222225</v>
      </c>
      <c r="I127">
        <v>1</v>
      </c>
      <c r="J127">
        <v>33</v>
      </c>
      <c r="K127" t="s">
        <v>11</v>
      </c>
      <c r="L127" t="s">
        <v>12</v>
      </c>
      <c r="M127" t="s">
        <v>23</v>
      </c>
      <c r="N127" t="str" cm="1">
        <f t="array" ref="N127">_xlfn.IFS(Table2[[#This Row],[loan_status]]="COLLECTION", "Unpaid",Table2[[#This Row],[loan_status]]="COLLECTION_PAIDOFF","Overdue",Table2[[#This Row],[loan_status]]="PAIDOFF","Paid")</f>
        <v>Overdue</v>
      </c>
      <c r="O127" t="str" cm="1">
        <f t="array" ref="O12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8" spans="1:15" x14ac:dyDescent="0.25">
      <c r="A128" t="s">
        <v>151</v>
      </c>
      <c r="B128" t="s">
        <v>20</v>
      </c>
      <c r="C128" t="s">
        <v>16</v>
      </c>
      <c r="D128">
        <v>1000</v>
      </c>
      <c r="E128">
        <v>30</v>
      </c>
      <c r="F128" s="8">
        <v>42624</v>
      </c>
      <c r="G128" s="8">
        <v>42653</v>
      </c>
      <c r="H128" s="8">
        <v>42654.459722222222</v>
      </c>
      <c r="I128">
        <v>2</v>
      </c>
      <c r="J128">
        <v>27</v>
      </c>
      <c r="K128" t="s">
        <v>11</v>
      </c>
      <c r="L128" t="s">
        <v>14</v>
      </c>
      <c r="M128" t="s">
        <v>23</v>
      </c>
      <c r="N128" t="str" cm="1">
        <f t="array" ref="N128">_xlfn.IFS(Table2[[#This Row],[loan_status]]="COLLECTION", "Unpaid",Table2[[#This Row],[loan_status]]="COLLECTION_PAIDOFF","Overdue",Table2[[#This Row],[loan_status]]="PAIDOFF","Paid")</f>
        <v>Overdue</v>
      </c>
      <c r="O128" t="str" cm="1">
        <f t="array" ref="O12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29" spans="1:15" x14ac:dyDescent="0.25">
      <c r="A129" t="s">
        <v>152</v>
      </c>
      <c r="B129" t="s">
        <v>20</v>
      </c>
      <c r="C129" t="s">
        <v>16</v>
      </c>
      <c r="D129">
        <v>1000</v>
      </c>
      <c r="E129">
        <v>30</v>
      </c>
      <c r="F129" s="8">
        <v>42624</v>
      </c>
      <c r="G129" s="8">
        <v>42653</v>
      </c>
      <c r="H129" s="8">
        <v>42655.553472222222</v>
      </c>
      <c r="I129">
        <v>2</v>
      </c>
      <c r="J129">
        <v>35</v>
      </c>
      <c r="K129" t="s">
        <v>13</v>
      </c>
      <c r="L129" t="s">
        <v>12</v>
      </c>
      <c r="M129" t="s">
        <v>23</v>
      </c>
      <c r="N129" t="str" cm="1">
        <f t="array" ref="N129">_xlfn.IFS(Table2[[#This Row],[loan_status]]="COLLECTION", "Unpaid",Table2[[#This Row],[loan_status]]="COLLECTION_PAIDOFF","Overdue",Table2[[#This Row],[loan_status]]="PAIDOFF","Paid")</f>
        <v>Overdue</v>
      </c>
      <c r="O129" t="str" cm="1">
        <f t="array" ref="O12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0" spans="1:15" x14ac:dyDescent="0.25">
      <c r="A130" t="s">
        <v>153</v>
      </c>
      <c r="B130" t="s">
        <v>20</v>
      </c>
      <c r="C130" t="s">
        <v>16</v>
      </c>
      <c r="D130">
        <v>500</v>
      </c>
      <c r="E130">
        <v>15</v>
      </c>
      <c r="F130" s="8">
        <v>42624</v>
      </c>
      <c r="G130" s="8">
        <v>42653</v>
      </c>
      <c r="H130" s="8">
        <v>42654.723611111112</v>
      </c>
      <c r="I130">
        <v>1</v>
      </c>
      <c r="J130">
        <v>37</v>
      </c>
      <c r="K130" t="s">
        <v>525</v>
      </c>
      <c r="L130" t="s">
        <v>12</v>
      </c>
      <c r="M130" t="s">
        <v>23</v>
      </c>
      <c r="N130" t="str" cm="1">
        <f t="array" ref="N130">_xlfn.IFS(Table2[[#This Row],[loan_status]]="COLLECTION", "Unpaid",Table2[[#This Row],[loan_status]]="COLLECTION_PAIDOFF","Overdue",Table2[[#This Row],[loan_status]]="PAIDOFF","Paid")</f>
        <v>Overdue</v>
      </c>
      <c r="O130" t="str" cm="1">
        <f t="array" ref="O13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31" spans="1:15" x14ac:dyDescent="0.25">
      <c r="A131" t="s">
        <v>154</v>
      </c>
      <c r="B131" t="s">
        <v>20</v>
      </c>
      <c r="C131" t="s">
        <v>16</v>
      </c>
      <c r="D131">
        <v>800</v>
      </c>
      <c r="E131">
        <v>15</v>
      </c>
      <c r="F131" s="8">
        <v>42624</v>
      </c>
      <c r="G131" s="8">
        <v>42638</v>
      </c>
      <c r="H131" s="8">
        <v>42641.584722222222</v>
      </c>
      <c r="I131">
        <v>3</v>
      </c>
      <c r="J131">
        <v>28</v>
      </c>
      <c r="K131" t="s">
        <v>525</v>
      </c>
      <c r="L131" t="s">
        <v>12</v>
      </c>
      <c r="M131" t="s">
        <v>23</v>
      </c>
      <c r="N131" t="str" cm="1">
        <f t="array" ref="N131">_xlfn.IFS(Table2[[#This Row],[loan_status]]="COLLECTION", "Unpaid",Table2[[#This Row],[loan_status]]="COLLECTION_PAIDOFF","Overdue",Table2[[#This Row],[loan_status]]="PAIDOFF","Paid")</f>
        <v>Overdue</v>
      </c>
      <c r="O131" t="str" cm="1">
        <f t="array" ref="O13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2" spans="1:15" x14ac:dyDescent="0.25">
      <c r="A132" t="s">
        <v>155</v>
      </c>
      <c r="B132" t="s">
        <v>20</v>
      </c>
      <c r="C132" t="s">
        <v>16</v>
      </c>
      <c r="D132">
        <v>1000</v>
      </c>
      <c r="E132">
        <v>15</v>
      </c>
      <c r="F132" s="8">
        <v>42624</v>
      </c>
      <c r="G132" s="8">
        <v>42638</v>
      </c>
      <c r="H132" s="8">
        <v>42642.570833333331</v>
      </c>
      <c r="I132">
        <v>4</v>
      </c>
      <c r="J132">
        <v>33</v>
      </c>
      <c r="K132" t="s">
        <v>11</v>
      </c>
      <c r="L132" t="s">
        <v>12</v>
      </c>
      <c r="M132" t="s">
        <v>23</v>
      </c>
      <c r="N132" t="str" cm="1">
        <f t="array" ref="N132">_xlfn.IFS(Table2[[#This Row],[loan_status]]="COLLECTION", "Unpaid",Table2[[#This Row],[loan_status]]="COLLECTION_PAIDOFF","Overdue",Table2[[#This Row],[loan_status]]="PAIDOFF","Paid")</f>
        <v>Overdue</v>
      </c>
      <c r="O132" t="str" cm="1">
        <f t="array" ref="O13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3" spans="1:15" x14ac:dyDescent="0.25">
      <c r="A133" t="s">
        <v>156</v>
      </c>
      <c r="B133" t="s">
        <v>20</v>
      </c>
      <c r="C133" t="s">
        <v>16</v>
      </c>
      <c r="D133">
        <v>800</v>
      </c>
      <c r="E133">
        <v>7</v>
      </c>
      <c r="F133" s="8">
        <v>42624</v>
      </c>
      <c r="G133" s="8">
        <v>42630</v>
      </c>
      <c r="H133" s="8">
        <v>42632.625</v>
      </c>
      <c r="I133">
        <v>2</v>
      </c>
      <c r="J133">
        <v>34</v>
      </c>
      <c r="K133" t="s">
        <v>525</v>
      </c>
      <c r="L133" t="s">
        <v>14</v>
      </c>
      <c r="M133" t="s">
        <v>23</v>
      </c>
      <c r="N133" t="str" cm="1">
        <f t="array" ref="N133">_xlfn.IFS(Table2[[#This Row],[loan_status]]="COLLECTION", "Unpaid",Table2[[#This Row],[loan_status]]="COLLECTION_PAIDOFF","Overdue",Table2[[#This Row],[loan_status]]="PAIDOFF","Paid")</f>
        <v>Overdue</v>
      </c>
      <c r="O133" t="str" cm="1">
        <f t="array" ref="O13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4" spans="1:15" x14ac:dyDescent="0.25">
      <c r="A134" t="s">
        <v>157</v>
      </c>
      <c r="B134" t="s">
        <v>20</v>
      </c>
      <c r="C134" t="s">
        <v>16</v>
      </c>
      <c r="D134">
        <v>1000</v>
      </c>
      <c r="E134">
        <v>30</v>
      </c>
      <c r="F134" s="8">
        <v>42624</v>
      </c>
      <c r="G134" s="8">
        <v>42653</v>
      </c>
      <c r="H134" s="8">
        <v>42655.605555555558</v>
      </c>
      <c r="I134">
        <v>2</v>
      </c>
      <c r="J134">
        <v>29</v>
      </c>
      <c r="K134" t="s">
        <v>11</v>
      </c>
      <c r="L134" t="s">
        <v>12</v>
      </c>
      <c r="M134" t="s">
        <v>23</v>
      </c>
      <c r="N134" t="str" cm="1">
        <f t="array" ref="N134">_xlfn.IFS(Table2[[#This Row],[loan_status]]="COLLECTION", "Unpaid",Table2[[#This Row],[loan_status]]="COLLECTION_PAIDOFF","Overdue",Table2[[#This Row],[loan_status]]="PAIDOFF","Paid")</f>
        <v>Overdue</v>
      </c>
      <c r="O134" t="str" cm="1">
        <f t="array" ref="O13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5" spans="1:15" x14ac:dyDescent="0.25">
      <c r="A135" t="s">
        <v>158</v>
      </c>
      <c r="B135" t="s">
        <v>20</v>
      </c>
      <c r="C135" t="s">
        <v>16</v>
      </c>
      <c r="D135">
        <v>1000</v>
      </c>
      <c r="E135">
        <v>30</v>
      </c>
      <c r="F135" s="8">
        <v>42624</v>
      </c>
      <c r="G135" s="8">
        <v>42653</v>
      </c>
      <c r="H135" s="8">
        <v>42654.481249999997</v>
      </c>
      <c r="I135">
        <v>1</v>
      </c>
      <c r="J135">
        <v>34</v>
      </c>
      <c r="K135" t="s">
        <v>525</v>
      </c>
      <c r="L135" t="s">
        <v>12</v>
      </c>
      <c r="M135" t="s">
        <v>23</v>
      </c>
      <c r="N135" t="str" cm="1">
        <f t="array" ref="N135">_xlfn.IFS(Table2[[#This Row],[loan_status]]="COLLECTION", "Unpaid",Table2[[#This Row],[loan_status]]="COLLECTION_PAIDOFF","Overdue",Table2[[#This Row],[loan_status]]="PAIDOFF","Paid")</f>
        <v>Overdue</v>
      </c>
      <c r="O135" t="str" cm="1">
        <f t="array" ref="O13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6" spans="1:15" x14ac:dyDescent="0.25">
      <c r="A136" t="s">
        <v>159</v>
      </c>
      <c r="B136" t="s">
        <v>20</v>
      </c>
      <c r="C136" t="s">
        <v>16</v>
      </c>
      <c r="D136">
        <v>1000</v>
      </c>
      <c r="E136">
        <v>30</v>
      </c>
      <c r="F136" s="8">
        <v>42624</v>
      </c>
      <c r="G136" s="8">
        <v>42653</v>
      </c>
      <c r="H136" s="8">
        <v>42654.685416666667</v>
      </c>
      <c r="I136">
        <v>1</v>
      </c>
      <c r="J136">
        <v>29</v>
      </c>
      <c r="K136" t="s">
        <v>525</v>
      </c>
      <c r="L136" t="s">
        <v>12</v>
      </c>
      <c r="M136" t="s">
        <v>23</v>
      </c>
      <c r="N136" t="str" cm="1">
        <f t="array" ref="N136">_xlfn.IFS(Table2[[#This Row],[loan_status]]="COLLECTION", "Unpaid",Table2[[#This Row],[loan_status]]="COLLECTION_PAIDOFF","Overdue",Table2[[#This Row],[loan_status]]="PAIDOFF","Paid")</f>
        <v>Overdue</v>
      </c>
      <c r="O136" t="str" cm="1">
        <f t="array" ref="O13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7" spans="1:15" x14ac:dyDescent="0.25">
      <c r="A137" t="s">
        <v>160</v>
      </c>
      <c r="B137" t="s">
        <v>20</v>
      </c>
      <c r="C137" t="s">
        <v>16</v>
      </c>
      <c r="D137">
        <v>1000</v>
      </c>
      <c r="E137">
        <v>30</v>
      </c>
      <c r="F137" s="8">
        <v>42624</v>
      </c>
      <c r="G137" s="8">
        <v>42653</v>
      </c>
      <c r="H137" s="8">
        <v>42689.643750000003</v>
      </c>
      <c r="I137">
        <v>36</v>
      </c>
      <c r="J137">
        <v>24</v>
      </c>
      <c r="K137" t="s">
        <v>13</v>
      </c>
      <c r="L137" t="s">
        <v>12</v>
      </c>
      <c r="M137" t="s">
        <v>23</v>
      </c>
      <c r="N137" t="str" cm="1">
        <f t="array" ref="N137">_xlfn.IFS(Table2[[#This Row],[loan_status]]="COLLECTION", "Unpaid",Table2[[#This Row],[loan_status]]="COLLECTION_PAIDOFF","Overdue",Table2[[#This Row],[loan_status]]="PAIDOFF","Paid")</f>
        <v>Overdue</v>
      </c>
      <c r="O137" t="str" cm="1">
        <f t="array" ref="O13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38" spans="1:15" x14ac:dyDescent="0.25">
      <c r="A138" t="s">
        <v>161</v>
      </c>
      <c r="B138" t="s">
        <v>20</v>
      </c>
      <c r="C138" t="s">
        <v>16</v>
      </c>
      <c r="D138">
        <v>1000</v>
      </c>
      <c r="E138">
        <v>30</v>
      </c>
      <c r="F138" s="8">
        <v>42624</v>
      </c>
      <c r="G138" s="8">
        <v>42653</v>
      </c>
      <c r="H138" s="8">
        <v>42654.675694444442</v>
      </c>
      <c r="I138">
        <v>1</v>
      </c>
      <c r="J138">
        <v>34</v>
      </c>
      <c r="K138" t="s">
        <v>13</v>
      </c>
      <c r="L138" t="s">
        <v>12</v>
      </c>
      <c r="M138" t="s">
        <v>23</v>
      </c>
      <c r="N138" t="str" cm="1">
        <f t="array" ref="N138">_xlfn.IFS(Table2[[#This Row],[loan_status]]="COLLECTION", "Unpaid",Table2[[#This Row],[loan_status]]="COLLECTION_PAIDOFF","Overdue",Table2[[#This Row],[loan_status]]="PAIDOFF","Paid")</f>
        <v>Overdue</v>
      </c>
      <c r="O138" t="str" cm="1">
        <f t="array" ref="O13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39" spans="1:15" x14ac:dyDescent="0.25">
      <c r="A139" t="s">
        <v>162</v>
      </c>
      <c r="B139" t="s">
        <v>20</v>
      </c>
      <c r="C139" t="s">
        <v>16</v>
      </c>
      <c r="D139">
        <v>1000</v>
      </c>
      <c r="E139">
        <v>30</v>
      </c>
      <c r="F139" s="8">
        <v>42624</v>
      </c>
      <c r="G139" s="8">
        <v>42653</v>
      </c>
      <c r="H139" s="8">
        <v>42660.42083333333</v>
      </c>
      <c r="I139">
        <v>7</v>
      </c>
      <c r="J139">
        <v>25</v>
      </c>
      <c r="K139" t="s">
        <v>11</v>
      </c>
      <c r="L139" t="s">
        <v>14</v>
      </c>
      <c r="M139" t="s">
        <v>23</v>
      </c>
      <c r="N139" t="str" cm="1">
        <f t="array" ref="N139">_xlfn.IFS(Table2[[#This Row],[loan_status]]="COLLECTION", "Unpaid",Table2[[#This Row],[loan_status]]="COLLECTION_PAIDOFF","Overdue",Table2[[#This Row],[loan_status]]="PAIDOFF","Paid")</f>
        <v>Overdue</v>
      </c>
      <c r="O139" t="str" cm="1">
        <f t="array" ref="O13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40" spans="1:15" x14ac:dyDescent="0.25">
      <c r="A140" t="s">
        <v>163</v>
      </c>
      <c r="B140" t="s">
        <v>20</v>
      </c>
      <c r="C140" t="s">
        <v>16</v>
      </c>
      <c r="D140">
        <v>1000</v>
      </c>
      <c r="E140">
        <v>30</v>
      </c>
      <c r="F140" s="8">
        <v>42624</v>
      </c>
      <c r="G140" s="8">
        <v>42683</v>
      </c>
      <c r="H140" s="8">
        <v>42688.552083333336</v>
      </c>
      <c r="I140">
        <v>5</v>
      </c>
      <c r="J140">
        <v>24</v>
      </c>
      <c r="K140" t="s">
        <v>11</v>
      </c>
      <c r="L140" t="s">
        <v>12</v>
      </c>
      <c r="M140" t="s">
        <v>23</v>
      </c>
      <c r="N140" t="str" cm="1">
        <f t="array" ref="N140">_xlfn.IFS(Table2[[#This Row],[loan_status]]="COLLECTION", "Unpaid",Table2[[#This Row],[loan_status]]="COLLECTION_PAIDOFF","Overdue",Table2[[#This Row],[loan_status]]="PAIDOFF","Paid")</f>
        <v>Overdue</v>
      </c>
      <c r="O140" t="str" cm="1">
        <f t="array" ref="O14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41" spans="1:15" x14ac:dyDescent="0.25">
      <c r="A141" t="s">
        <v>164</v>
      </c>
      <c r="B141" t="s">
        <v>20</v>
      </c>
      <c r="C141" t="s">
        <v>16</v>
      </c>
      <c r="D141">
        <v>1000</v>
      </c>
      <c r="E141">
        <v>30</v>
      </c>
      <c r="F141" s="8">
        <v>42624</v>
      </c>
      <c r="G141" s="8">
        <v>42653</v>
      </c>
      <c r="H141" s="8">
        <v>42667.680555555555</v>
      </c>
      <c r="I141">
        <v>14</v>
      </c>
      <c r="J141">
        <v>30</v>
      </c>
      <c r="K141" t="s">
        <v>11</v>
      </c>
      <c r="L141" t="s">
        <v>12</v>
      </c>
      <c r="M141" t="s">
        <v>23</v>
      </c>
      <c r="N141" t="str" cm="1">
        <f t="array" ref="N141">_xlfn.IFS(Table2[[#This Row],[loan_status]]="COLLECTION", "Unpaid",Table2[[#This Row],[loan_status]]="COLLECTION_PAIDOFF","Overdue",Table2[[#This Row],[loan_status]]="PAIDOFF","Paid")</f>
        <v>Overdue</v>
      </c>
      <c r="O141" t="str" cm="1">
        <f t="array" ref="O14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2" spans="1:15" x14ac:dyDescent="0.25">
      <c r="A142" t="s">
        <v>165</v>
      </c>
      <c r="B142" t="s">
        <v>20</v>
      </c>
      <c r="C142" t="s">
        <v>16</v>
      </c>
      <c r="D142">
        <v>1000</v>
      </c>
      <c r="E142">
        <v>15</v>
      </c>
      <c r="F142" s="8">
        <v>42624</v>
      </c>
      <c r="G142" s="8">
        <v>42638</v>
      </c>
      <c r="H142" s="8">
        <v>42640.690972222219</v>
      </c>
      <c r="I142">
        <v>2</v>
      </c>
      <c r="J142">
        <v>28</v>
      </c>
      <c r="K142" t="s">
        <v>11</v>
      </c>
      <c r="L142" t="s">
        <v>12</v>
      </c>
      <c r="M142" t="s">
        <v>23</v>
      </c>
      <c r="N142" t="str" cm="1">
        <f t="array" ref="N142">_xlfn.IFS(Table2[[#This Row],[loan_status]]="COLLECTION", "Unpaid",Table2[[#This Row],[loan_status]]="COLLECTION_PAIDOFF","Overdue",Table2[[#This Row],[loan_status]]="PAIDOFF","Paid")</f>
        <v>Overdue</v>
      </c>
      <c r="O142" t="str" cm="1">
        <f t="array" ref="O14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3" spans="1:15" x14ac:dyDescent="0.25">
      <c r="A143" t="s">
        <v>166</v>
      </c>
      <c r="B143" t="s">
        <v>20</v>
      </c>
      <c r="C143" t="s">
        <v>16</v>
      </c>
      <c r="D143">
        <v>1000</v>
      </c>
      <c r="E143">
        <v>30</v>
      </c>
      <c r="F143" s="8">
        <v>42624</v>
      </c>
      <c r="G143" s="8">
        <v>42653</v>
      </c>
      <c r="H143" s="8">
        <v>42654.491666666669</v>
      </c>
      <c r="I143">
        <v>1</v>
      </c>
      <c r="J143">
        <v>24</v>
      </c>
      <c r="K143" t="s">
        <v>13</v>
      </c>
      <c r="L143" t="s">
        <v>12</v>
      </c>
      <c r="M143" t="s">
        <v>23</v>
      </c>
      <c r="N143" t="str" cm="1">
        <f t="array" ref="N143">_xlfn.IFS(Table2[[#This Row],[loan_status]]="COLLECTION", "Unpaid",Table2[[#This Row],[loan_status]]="COLLECTION_PAIDOFF","Overdue",Table2[[#This Row],[loan_status]]="PAIDOFF","Paid")</f>
        <v>Overdue</v>
      </c>
      <c r="O143" t="str" cm="1">
        <f t="array" ref="O14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44" spans="1:15" x14ac:dyDescent="0.25">
      <c r="A144" t="s">
        <v>167</v>
      </c>
      <c r="B144" t="s">
        <v>20</v>
      </c>
      <c r="C144" t="s">
        <v>16</v>
      </c>
      <c r="D144">
        <v>1000</v>
      </c>
      <c r="E144">
        <v>30</v>
      </c>
      <c r="F144" s="8">
        <v>42624</v>
      </c>
      <c r="G144" s="8">
        <v>42653</v>
      </c>
      <c r="H144" s="8">
        <v>42681.806250000001</v>
      </c>
      <c r="I144">
        <v>28</v>
      </c>
      <c r="J144">
        <v>26</v>
      </c>
      <c r="K144" t="s">
        <v>11</v>
      </c>
      <c r="L144" t="s">
        <v>14</v>
      </c>
      <c r="M144" t="s">
        <v>23</v>
      </c>
      <c r="N144" t="str" cm="1">
        <f t="array" ref="N144">_xlfn.IFS(Table2[[#This Row],[loan_status]]="COLLECTION", "Unpaid",Table2[[#This Row],[loan_status]]="COLLECTION_PAIDOFF","Overdue",Table2[[#This Row],[loan_status]]="PAIDOFF","Paid")</f>
        <v>Overdue</v>
      </c>
      <c r="O144" t="str" cm="1">
        <f t="array" ref="O14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5" spans="1:15" x14ac:dyDescent="0.25">
      <c r="A145" t="s">
        <v>168</v>
      </c>
      <c r="B145" t="s">
        <v>20</v>
      </c>
      <c r="C145" t="s">
        <v>16</v>
      </c>
      <c r="D145">
        <v>1000</v>
      </c>
      <c r="E145">
        <v>30</v>
      </c>
      <c r="F145" s="8">
        <v>42624</v>
      </c>
      <c r="G145" s="8">
        <v>42653</v>
      </c>
      <c r="H145" s="8">
        <v>42655.681944444441</v>
      </c>
      <c r="I145">
        <v>2</v>
      </c>
      <c r="J145">
        <v>24</v>
      </c>
      <c r="K145" t="s">
        <v>13</v>
      </c>
      <c r="L145" t="s">
        <v>12</v>
      </c>
      <c r="M145" t="s">
        <v>22</v>
      </c>
      <c r="N145" t="str" cm="1">
        <f t="array" ref="N145">_xlfn.IFS(Table2[[#This Row],[loan_status]]="COLLECTION", "Unpaid",Table2[[#This Row],[loan_status]]="COLLECTION_PAIDOFF","Overdue",Table2[[#This Row],[loan_status]]="PAIDOFF","Paid")</f>
        <v>Overdue</v>
      </c>
      <c r="O145" t="str" cm="1">
        <f t="array" ref="O14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46" spans="1:15" x14ac:dyDescent="0.25">
      <c r="A146" t="s">
        <v>169</v>
      </c>
      <c r="B146" t="s">
        <v>20</v>
      </c>
      <c r="C146" t="s">
        <v>16</v>
      </c>
      <c r="D146">
        <v>1000</v>
      </c>
      <c r="E146">
        <v>15</v>
      </c>
      <c r="F146" s="8">
        <v>42624</v>
      </c>
      <c r="G146" s="8">
        <v>42638</v>
      </c>
      <c r="H146" s="8">
        <v>42640.724999999999</v>
      </c>
      <c r="I146">
        <v>2</v>
      </c>
      <c r="J146">
        <v>29</v>
      </c>
      <c r="K146" t="s">
        <v>11</v>
      </c>
      <c r="L146" t="s">
        <v>12</v>
      </c>
      <c r="M146" t="s">
        <v>22</v>
      </c>
      <c r="N146" t="str" cm="1">
        <f t="array" ref="N146">_xlfn.IFS(Table2[[#This Row],[loan_status]]="COLLECTION", "Unpaid",Table2[[#This Row],[loan_status]]="COLLECTION_PAIDOFF","Overdue",Table2[[#This Row],[loan_status]]="PAIDOFF","Paid")</f>
        <v>Overdue</v>
      </c>
      <c r="O146" t="str" cm="1">
        <f t="array" ref="O14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7" spans="1:15" x14ac:dyDescent="0.25">
      <c r="A147" t="s">
        <v>170</v>
      </c>
      <c r="B147" t="s">
        <v>20</v>
      </c>
      <c r="C147" t="s">
        <v>16</v>
      </c>
      <c r="D147">
        <v>1000</v>
      </c>
      <c r="E147">
        <v>30</v>
      </c>
      <c r="F147" s="8">
        <v>42624</v>
      </c>
      <c r="G147" s="8">
        <v>42653</v>
      </c>
      <c r="H147" s="8">
        <v>42678.463194444441</v>
      </c>
      <c r="I147">
        <v>25</v>
      </c>
      <c r="J147">
        <v>31</v>
      </c>
      <c r="K147" t="s">
        <v>11</v>
      </c>
      <c r="L147" t="s">
        <v>12</v>
      </c>
      <c r="M147" t="s">
        <v>22</v>
      </c>
      <c r="N147" t="str" cm="1">
        <f t="array" ref="N147">_xlfn.IFS(Table2[[#This Row],[loan_status]]="COLLECTION", "Unpaid",Table2[[#This Row],[loan_status]]="COLLECTION_PAIDOFF","Overdue",Table2[[#This Row],[loan_status]]="PAIDOFF","Paid")</f>
        <v>Overdue</v>
      </c>
      <c r="O147" t="str" cm="1">
        <f t="array" ref="O14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8" spans="1:15" x14ac:dyDescent="0.25">
      <c r="A148" t="s">
        <v>171</v>
      </c>
      <c r="B148" t="s">
        <v>20</v>
      </c>
      <c r="C148" t="s">
        <v>16</v>
      </c>
      <c r="D148">
        <v>1000</v>
      </c>
      <c r="E148">
        <v>30</v>
      </c>
      <c r="F148" s="8">
        <v>42624</v>
      </c>
      <c r="G148" s="8">
        <v>42653</v>
      </c>
      <c r="H148" s="8">
        <v>42676.402083333334</v>
      </c>
      <c r="I148">
        <v>23</v>
      </c>
      <c r="J148">
        <v>26</v>
      </c>
      <c r="K148" t="s">
        <v>11</v>
      </c>
      <c r="L148" t="s">
        <v>12</v>
      </c>
      <c r="M148" t="s">
        <v>23</v>
      </c>
      <c r="N148" t="str" cm="1">
        <f t="array" ref="N148">_xlfn.IFS(Table2[[#This Row],[loan_status]]="COLLECTION", "Unpaid",Table2[[#This Row],[loan_status]]="COLLECTION_PAIDOFF","Overdue",Table2[[#This Row],[loan_status]]="PAIDOFF","Paid")</f>
        <v>Overdue</v>
      </c>
      <c r="O148" t="str" cm="1">
        <f t="array" ref="O14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49" spans="1:15" x14ac:dyDescent="0.25">
      <c r="A149" t="s">
        <v>172</v>
      </c>
      <c r="B149" t="s">
        <v>20</v>
      </c>
      <c r="C149" t="s">
        <v>16</v>
      </c>
      <c r="D149">
        <v>1000</v>
      </c>
      <c r="E149">
        <v>30</v>
      </c>
      <c r="F149" s="8">
        <v>42624</v>
      </c>
      <c r="G149" s="8">
        <v>42653</v>
      </c>
      <c r="H149" s="8">
        <v>42656.762499999997</v>
      </c>
      <c r="I149">
        <v>3</v>
      </c>
      <c r="J149">
        <v>25</v>
      </c>
      <c r="K149" t="s">
        <v>13</v>
      </c>
      <c r="L149" t="s">
        <v>12</v>
      </c>
      <c r="M149" t="s">
        <v>23</v>
      </c>
      <c r="N149" t="str" cm="1">
        <f t="array" ref="N149">_xlfn.IFS(Table2[[#This Row],[loan_status]]="COLLECTION", "Unpaid",Table2[[#This Row],[loan_status]]="COLLECTION_PAIDOFF","Overdue",Table2[[#This Row],[loan_status]]="PAIDOFF","Paid")</f>
        <v>Overdue</v>
      </c>
      <c r="O149" t="str" cm="1">
        <f t="array" ref="O14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50" spans="1:15" x14ac:dyDescent="0.25">
      <c r="A150" t="s">
        <v>173</v>
      </c>
      <c r="B150" t="s">
        <v>20</v>
      </c>
      <c r="C150" t="s">
        <v>16</v>
      </c>
      <c r="D150">
        <v>1000</v>
      </c>
      <c r="E150">
        <v>30</v>
      </c>
      <c r="F150" s="8">
        <v>42624</v>
      </c>
      <c r="G150" s="8">
        <v>42653</v>
      </c>
      <c r="H150" s="8">
        <v>42654.478472222225</v>
      </c>
      <c r="I150">
        <v>1</v>
      </c>
      <c r="J150">
        <v>29</v>
      </c>
      <c r="K150" t="s">
        <v>11</v>
      </c>
      <c r="L150" t="s">
        <v>12</v>
      </c>
      <c r="M150" t="s">
        <v>23</v>
      </c>
      <c r="N150" t="str" cm="1">
        <f t="array" ref="N150">_xlfn.IFS(Table2[[#This Row],[loan_status]]="COLLECTION", "Unpaid",Table2[[#This Row],[loan_status]]="COLLECTION_PAIDOFF","Overdue",Table2[[#This Row],[loan_status]]="PAIDOFF","Paid")</f>
        <v>Overdue</v>
      </c>
      <c r="O150" t="str" cm="1">
        <f t="array" ref="O15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51" spans="1:15" x14ac:dyDescent="0.25">
      <c r="A151" t="s">
        <v>174</v>
      </c>
      <c r="B151" t="s">
        <v>20</v>
      </c>
      <c r="C151" t="s">
        <v>16</v>
      </c>
      <c r="D151">
        <v>1000</v>
      </c>
      <c r="E151">
        <v>30</v>
      </c>
      <c r="F151" s="8">
        <v>42624</v>
      </c>
      <c r="G151" s="8">
        <v>42653</v>
      </c>
      <c r="H151" s="8">
        <v>42656.685416666667</v>
      </c>
      <c r="I151">
        <v>3</v>
      </c>
      <c r="J151">
        <v>38</v>
      </c>
      <c r="K151" t="s">
        <v>11</v>
      </c>
      <c r="L151" t="s">
        <v>12</v>
      </c>
      <c r="M151" t="s">
        <v>22</v>
      </c>
      <c r="N151" t="str" cm="1">
        <f t="array" ref="N151">_xlfn.IFS(Table2[[#This Row],[loan_status]]="COLLECTION", "Unpaid",Table2[[#This Row],[loan_status]]="COLLECTION_PAIDOFF","Overdue",Table2[[#This Row],[loan_status]]="PAIDOFF","Paid")</f>
        <v>Overdue</v>
      </c>
      <c r="O151" t="str" cm="1">
        <f t="array" ref="O15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52" spans="1:15" x14ac:dyDescent="0.25">
      <c r="A152" t="s">
        <v>175</v>
      </c>
      <c r="B152" t="s">
        <v>20</v>
      </c>
      <c r="C152" t="s">
        <v>16</v>
      </c>
      <c r="D152">
        <v>800</v>
      </c>
      <c r="E152">
        <v>15</v>
      </c>
      <c r="F152" s="8">
        <v>42624</v>
      </c>
      <c r="G152" s="8">
        <v>42638</v>
      </c>
      <c r="H152" s="8">
        <v>42642.47152777778</v>
      </c>
      <c r="I152">
        <v>4</v>
      </c>
      <c r="J152">
        <v>41</v>
      </c>
      <c r="K152" t="s">
        <v>11</v>
      </c>
      <c r="L152" t="s">
        <v>12</v>
      </c>
      <c r="M152" t="s">
        <v>22</v>
      </c>
      <c r="N152" t="str" cm="1">
        <f t="array" ref="N152">_xlfn.IFS(Table2[[#This Row],[loan_status]]="COLLECTION", "Unpaid",Table2[[#This Row],[loan_status]]="COLLECTION_PAIDOFF","Overdue",Table2[[#This Row],[loan_status]]="PAIDOFF","Paid")</f>
        <v>Overdue</v>
      </c>
      <c r="O152" t="str" cm="1">
        <f t="array" ref="O15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53" spans="1:15" x14ac:dyDescent="0.25">
      <c r="A153" t="s">
        <v>176</v>
      </c>
      <c r="B153" t="s">
        <v>20</v>
      </c>
      <c r="C153" t="s">
        <v>16</v>
      </c>
      <c r="D153">
        <v>1000</v>
      </c>
      <c r="E153">
        <v>15</v>
      </c>
      <c r="F153" s="8">
        <v>42624</v>
      </c>
      <c r="G153" s="8">
        <v>42638</v>
      </c>
      <c r="H153" s="8">
        <v>42641.470138888886</v>
      </c>
      <c r="I153">
        <v>3</v>
      </c>
      <c r="J153">
        <v>26</v>
      </c>
      <c r="K153" t="s">
        <v>13</v>
      </c>
      <c r="L153" t="s">
        <v>12</v>
      </c>
      <c r="M153" t="s">
        <v>22</v>
      </c>
      <c r="N153" t="str" cm="1">
        <f t="array" ref="N153">_xlfn.IFS(Table2[[#This Row],[loan_status]]="COLLECTION", "Unpaid",Table2[[#This Row],[loan_status]]="COLLECTION_PAIDOFF","Overdue",Table2[[#This Row],[loan_status]]="PAIDOFF","Paid")</f>
        <v>Overdue</v>
      </c>
      <c r="O153" t="str" cm="1">
        <f t="array" ref="O15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54" spans="1:15" x14ac:dyDescent="0.25">
      <c r="A154" t="s">
        <v>177</v>
      </c>
      <c r="B154" t="s">
        <v>20</v>
      </c>
      <c r="C154" t="s">
        <v>16</v>
      </c>
      <c r="D154">
        <v>1000</v>
      </c>
      <c r="E154">
        <v>30</v>
      </c>
      <c r="F154" s="8">
        <v>42625</v>
      </c>
      <c r="G154" s="8">
        <v>42654</v>
      </c>
      <c r="H154" s="8">
        <v>42657.461111111108</v>
      </c>
      <c r="I154">
        <v>3</v>
      </c>
      <c r="J154">
        <v>26</v>
      </c>
      <c r="K154" t="s">
        <v>13</v>
      </c>
      <c r="L154" t="s">
        <v>12</v>
      </c>
      <c r="M154" t="s">
        <v>22</v>
      </c>
      <c r="N154" t="str" cm="1">
        <f t="array" ref="N154">_xlfn.IFS(Table2[[#This Row],[loan_status]]="COLLECTION", "Unpaid",Table2[[#This Row],[loan_status]]="COLLECTION_PAIDOFF","Overdue",Table2[[#This Row],[loan_status]]="PAIDOFF","Paid")</f>
        <v>Overdue</v>
      </c>
      <c r="O154" t="str" cm="1">
        <f t="array" ref="O15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55" spans="1:15" x14ac:dyDescent="0.25">
      <c r="A155" t="s">
        <v>178</v>
      </c>
      <c r="B155" t="s">
        <v>20</v>
      </c>
      <c r="C155" t="s">
        <v>16</v>
      </c>
      <c r="D155">
        <v>1000</v>
      </c>
      <c r="E155">
        <v>30</v>
      </c>
      <c r="F155" s="8">
        <v>42625</v>
      </c>
      <c r="G155" s="8">
        <v>42654</v>
      </c>
      <c r="H155" s="8">
        <v>42660.736111111109</v>
      </c>
      <c r="I155">
        <v>6</v>
      </c>
      <c r="J155">
        <v>35</v>
      </c>
      <c r="K155" t="s">
        <v>13</v>
      </c>
      <c r="L155" t="s">
        <v>12</v>
      </c>
      <c r="M155" t="s">
        <v>22</v>
      </c>
      <c r="N155" t="str" cm="1">
        <f t="array" ref="N155">_xlfn.IFS(Table2[[#This Row],[loan_status]]="COLLECTION", "Unpaid",Table2[[#This Row],[loan_status]]="COLLECTION_PAIDOFF","Overdue",Table2[[#This Row],[loan_status]]="PAIDOFF","Paid")</f>
        <v>Overdue</v>
      </c>
      <c r="O155" t="str" cm="1">
        <f t="array" ref="O15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56" spans="1:15" x14ac:dyDescent="0.25">
      <c r="A156" t="s">
        <v>179</v>
      </c>
      <c r="B156" t="s">
        <v>20</v>
      </c>
      <c r="C156" t="s">
        <v>16</v>
      </c>
      <c r="D156">
        <v>1000</v>
      </c>
      <c r="E156">
        <v>15</v>
      </c>
      <c r="F156" s="8">
        <v>42625</v>
      </c>
      <c r="G156" s="8">
        <v>42639</v>
      </c>
      <c r="H156" s="8">
        <v>42641.404166666667</v>
      </c>
      <c r="I156">
        <v>2</v>
      </c>
      <c r="J156">
        <v>37</v>
      </c>
      <c r="K156" t="s">
        <v>11</v>
      </c>
      <c r="L156" t="s">
        <v>12</v>
      </c>
      <c r="M156" t="s">
        <v>22</v>
      </c>
      <c r="N156" t="str" cm="1">
        <f t="array" ref="N156">_xlfn.IFS(Table2[[#This Row],[loan_status]]="COLLECTION", "Unpaid",Table2[[#This Row],[loan_status]]="COLLECTION_PAIDOFF","Overdue",Table2[[#This Row],[loan_status]]="PAIDOFF","Paid")</f>
        <v>Overdue</v>
      </c>
      <c r="O156" t="str" cm="1">
        <f t="array" ref="O15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57" spans="1:15" x14ac:dyDescent="0.25">
      <c r="A157" t="s">
        <v>180</v>
      </c>
      <c r="B157" t="s">
        <v>20</v>
      </c>
      <c r="C157" t="s">
        <v>16</v>
      </c>
      <c r="D157">
        <v>1000</v>
      </c>
      <c r="E157">
        <v>30</v>
      </c>
      <c r="F157" s="8">
        <v>42625</v>
      </c>
      <c r="G157" s="8">
        <v>42654</v>
      </c>
      <c r="H157" s="8">
        <v>42692.661111111112</v>
      </c>
      <c r="I157">
        <v>38</v>
      </c>
      <c r="J157">
        <v>25</v>
      </c>
      <c r="K157" t="s">
        <v>11</v>
      </c>
      <c r="L157" t="s">
        <v>12</v>
      </c>
      <c r="M157" t="s">
        <v>22</v>
      </c>
      <c r="N157" t="str" cm="1">
        <f t="array" ref="N157">_xlfn.IFS(Table2[[#This Row],[loan_status]]="COLLECTION", "Unpaid",Table2[[#This Row],[loan_status]]="COLLECTION_PAIDOFF","Overdue",Table2[[#This Row],[loan_status]]="PAIDOFF","Paid")</f>
        <v>Overdue</v>
      </c>
      <c r="O157" t="str" cm="1">
        <f t="array" ref="O15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58" spans="1:15" x14ac:dyDescent="0.25">
      <c r="A158" t="s">
        <v>181</v>
      </c>
      <c r="B158" t="s">
        <v>20</v>
      </c>
      <c r="C158" t="s">
        <v>16</v>
      </c>
      <c r="D158">
        <v>1000</v>
      </c>
      <c r="E158">
        <v>30</v>
      </c>
      <c r="F158" s="8">
        <v>42625</v>
      </c>
      <c r="G158" s="8">
        <v>42654</v>
      </c>
      <c r="H158" s="8">
        <v>42673.59652777778</v>
      </c>
      <c r="I158">
        <v>19</v>
      </c>
      <c r="J158">
        <v>24</v>
      </c>
      <c r="K158" t="s">
        <v>11</v>
      </c>
      <c r="L158" t="s">
        <v>12</v>
      </c>
      <c r="M158" t="s">
        <v>22</v>
      </c>
      <c r="N158" t="str" cm="1">
        <f t="array" ref="N158">_xlfn.IFS(Table2[[#This Row],[loan_status]]="COLLECTION", "Unpaid",Table2[[#This Row],[loan_status]]="COLLECTION_PAIDOFF","Overdue",Table2[[#This Row],[loan_status]]="PAIDOFF","Paid")</f>
        <v>Overdue</v>
      </c>
      <c r="O158" t="str" cm="1">
        <f t="array" ref="O15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59" spans="1:15" x14ac:dyDescent="0.25">
      <c r="A159" t="s">
        <v>182</v>
      </c>
      <c r="B159" t="s">
        <v>20</v>
      </c>
      <c r="C159" t="s">
        <v>16</v>
      </c>
      <c r="D159">
        <v>1000</v>
      </c>
      <c r="E159">
        <v>30</v>
      </c>
      <c r="F159" s="8">
        <v>42625</v>
      </c>
      <c r="G159" s="8">
        <v>42654</v>
      </c>
      <c r="H159" s="8">
        <v>42656.631944444445</v>
      </c>
      <c r="I159">
        <v>2</v>
      </c>
      <c r="J159">
        <v>34</v>
      </c>
      <c r="K159" t="s">
        <v>11</v>
      </c>
      <c r="L159" t="s">
        <v>12</v>
      </c>
      <c r="M159" t="s">
        <v>22</v>
      </c>
      <c r="N159" t="str" cm="1">
        <f t="array" ref="N159">_xlfn.IFS(Table2[[#This Row],[loan_status]]="COLLECTION", "Unpaid",Table2[[#This Row],[loan_status]]="COLLECTION_PAIDOFF","Overdue",Table2[[#This Row],[loan_status]]="PAIDOFF","Paid")</f>
        <v>Overdue</v>
      </c>
      <c r="O159" t="str" cm="1">
        <f t="array" ref="O15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60" spans="1:15" x14ac:dyDescent="0.25">
      <c r="A160" t="s">
        <v>183</v>
      </c>
      <c r="B160" t="s">
        <v>20</v>
      </c>
      <c r="C160" t="s">
        <v>16</v>
      </c>
      <c r="D160">
        <v>800</v>
      </c>
      <c r="E160">
        <v>15</v>
      </c>
      <c r="F160" s="8">
        <v>42625</v>
      </c>
      <c r="G160" s="8">
        <v>42639</v>
      </c>
      <c r="H160" s="8">
        <v>42641.566666666666</v>
      </c>
      <c r="I160">
        <v>2</v>
      </c>
      <c r="J160">
        <v>33</v>
      </c>
      <c r="K160" t="s">
        <v>11</v>
      </c>
      <c r="L160" t="s">
        <v>12</v>
      </c>
      <c r="M160" t="s">
        <v>22</v>
      </c>
      <c r="N160" t="str" cm="1">
        <f t="array" ref="N160">_xlfn.IFS(Table2[[#This Row],[loan_status]]="COLLECTION", "Unpaid",Table2[[#This Row],[loan_status]]="COLLECTION_PAIDOFF","Overdue",Table2[[#This Row],[loan_status]]="PAIDOFF","Paid")</f>
        <v>Overdue</v>
      </c>
      <c r="O160" t="str" cm="1">
        <f t="array" ref="O16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61" spans="1:15" x14ac:dyDescent="0.25">
      <c r="A161" t="s">
        <v>184</v>
      </c>
      <c r="B161" t="s">
        <v>20</v>
      </c>
      <c r="C161" t="s">
        <v>16</v>
      </c>
      <c r="D161">
        <v>800</v>
      </c>
      <c r="E161">
        <v>15</v>
      </c>
      <c r="F161" s="8">
        <v>42625</v>
      </c>
      <c r="G161" s="8">
        <v>42639</v>
      </c>
      <c r="H161" s="8">
        <v>42641.648611111108</v>
      </c>
      <c r="I161">
        <v>2</v>
      </c>
      <c r="J161">
        <v>38</v>
      </c>
      <c r="K161" t="s">
        <v>525</v>
      </c>
      <c r="L161" t="s">
        <v>12</v>
      </c>
      <c r="M161" t="s">
        <v>22</v>
      </c>
      <c r="N161" t="str" cm="1">
        <f t="array" ref="N161">_xlfn.IFS(Table2[[#This Row],[loan_status]]="COLLECTION", "Unpaid",Table2[[#This Row],[loan_status]]="COLLECTION_PAIDOFF","Overdue",Table2[[#This Row],[loan_status]]="PAIDOFF","Paid")</f>
        <v>Overdue</v>
      </c>
      <c r="O161" t="str" cm="1">
        <f t="array" ref="O16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62" spans="1:15" x14ac:dyDescent="0.25">
      <c r="A162" t="s">
        <v>185</v>
      </c>
      <c r="B162" t="s">
        <v>20</v>
      </c>
      <c r="C162" t="s">
        <v>16</v>
      </c>
      <c r="D162">
        <v>1000</v>
      </c>
      <c r="E162">
        <v>30</v>
      </c>
      <c r="F162" s="8">
        <v>42625</v>
      </c>
      <c r="G162" s="8">
        <v>42684</v>
      </c>
      <c r="H162" s="8">
        <v>42691.496527777781</v>
      </c>
      <c r="I162">
        <v>7</v>
      </c>
      <c r="J162">
        <v>38</v>
      </c>
      <c r="K162" t="s">
        <v>13</v>
      </c>
      <c r="L162" t="s">
        <v>12</v>
      </c>
      <c r="M162" t="s">
        <v>22</v>
      </c>
      <c r="N162" t="str" cm="1">
        <f t="array" ref="N162">_xlfn.IFS(Table2[[#This Row],[loan_status]]="COLLECTION", "Unpaid",Table2[[#This Row],[loan_status]]="COLLECTION_PAIDOFF","Overdue",Table2[[#This Row],[loan_status]]="PAIDOFF","Paid")</f>
        <v>Overdue</v>
      </c>
      <c r="O162" t="str" cm="1">
        <f t="array" ref="O16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63" spans="1:15" x14ac:dyDescent="0.25">
      <c r="A163" t="s">
        <v>186</v>
      </c>
      <c r="B163" t="s">
        <v>20</v>
      </c>
      <c r="C163" t="s">
        <v>16</v>
      </c>
      <c r="D163">
        <v>1000</v>
      </c>
      <c r="E163">
        <v>30</v>
      </c>
      <c r="F163" s="8">
        <v>42625</v>
      </c>
      <c r="G163" s="8">
        <v>42684</v>
      </c>
      <c r="H163" s="8">
        <v>42689.785416666666</v>
      </c>
      <c r="I163">
        <v>5</v>
      </c>
      <c r="J163">
        <v>26</v>
      </c>
      <c r="K163" t="s">
        <v>11</v>
      </c>
      <c r="L163" t="s">
        <v>12</v>
      </c>
      <c r="M163" t="s">
        <v>22</v>
      </c>
      <c r="N163" t="str" cm="1">
        <f t="array" ref="N163">_xlfn.IFS(Table2[[#This Row],[loan_status]]="COLLECTION", "Unpaid",Table2[[#This Row],[loan_status]]="COLLECTION_PAIDOFF","Overdue",Table2[[#This Row],[loan_status]]="PAIDOFF","Paid")</f>
        <v>Overdue</v>
      </c>
      <c r="O163" t="str" cm="1">
        <f t="array" ref="O16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64" spans="1:15" x14ac:dyDescent="0.25">
      <c r="A164" t="s">
        <v>187</v>
      </c>
      <c r="B164" t="s">
        <v>20</v>
      </c>
      <c r="C164" t="s">
        <v>16</v>
      </c>
      <c r="D164">
        <v>1000</v>
      </c>
      <c r="E164">
        <v>15</v>
      </c>
      <c r="F164" s="8">
        <v>42625</v>
      </c>
      <c r="G164" s="8">
        <v>42639</v>
      </c>
      <c r="H164" s="8">
        <v>42643.432638888888</v>
      </c>
      <c r="I164">
        <v>4</v>
      </c>
      <c r="J164">
        <v>37</v>
      </c>
      <c r="K164" t="s">
        <v>525</v>
      </c>
      <c r="L164" t="s">
        <v>12</v>
      </c>
      <c r="M164" t="s">
        <v>22</v>
      </c>
      <c r="N164" t="str" cm="1">
        <f t="array" ref="N164">_xlfn.IFS(Table2[[#This Row],[loan_status]]="COLLECTION", "Unpaid",Table2[[#This Row],[loan_status]]="COLLECTION_PAIDOFF","Overdue",Table2[[#This Row],[loan_status]]="PAIDOFF","Paid")</f>
        <v>Overdue</v>
      </c>
      <c r="O164" t="str" cm="1">
        <f t="array" ref="O16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65" spans="1:15" x14ac:dyDescent="0.25">
      <c r="A165" t="s">
        <v>188</v>
      </c>
      <c r="B165" t="s">
        <v>20</v>
      </c>
      <c r="C165" t="s">
        <v>16</v>
      </c>
      <c r="D165">
        <v>1000</v>
      </c>
      <c r="E165">
        <v>30</v>
      </c>
      <c r="F165" s="8">
        <v>42625</v>
      </c>
      <c r="G165" s="8">
        <v>42684</v>
      </c>
      <c r="H165" s="8">
        <v>42685.720138888886</v>
      </c>
      <c r="I165">
        <v>1</v>
      </c>
      <c r="J165">
        <v>42</v>
      </c>
      <c r="K165" t="s">
        <v>13</v>
      </c>
      <c r="L165" t="s">
        <v>14</v>
      </c>
      <c r="M165" t="s">
        <v>22</v>
      </c>
      <c r="N165" t="str" cm="1">
        <f t="array" ref="N165">_xlfn.IFS(Table2[[#This Row],[loan_status]]="COLLECTION", "Unpaid",Table2[[#This Row],[loan_status]]="COLLECTION_PAIDOFF","Overdue",Table2[[#This Row],[loan_status]]="PAIDOFF","Paid")</f>
        <v>Overdue</v>
      </c>
      <c r="O165" t="str" cm="1">
        <f t="array" ref="O16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66" spans="1:15" x14ac:dyDescent="0.25">
      <c r="A166" t="s">
        <v>189</v>
      </c>
      <c r="B166" t="s">
        <v>20</v>
      </c>
      <c r="C166" t="s">
        <v>16</v>
      </c>
      <c r="D166">
        <v>1000</v>
      </c>
      <c r="E166">
        <v>30</v>
      </c>
      <c r="F166" s="8">
        <v>42625</v>
      </c>
      <c r="G166" s="8">
        <v>42654</v>
      </c>
      <c r="H166" s="8">
        <v>42655.537499999999</v>
      </c>
      <c r="I166">
        <v>1</v>
      </c>
      <c r="J166">
        <v>49</v>
      </c>
      <c r="K166" t="s">
        <v>13</v>
      </c>
      <c r="L166" t="s">
        <v>14</v>
      </c>
      <c r="M166" t="s">
        <v>22</v>
      </c>
      <c r="N166" t="str" cm="1">
        <f t="array" ref="N166">_xlfn.IFS(Table2[[#This Row],[loan_status]]="COLLECTION", "Unpaid",Table2[[#This Row],[loan_status]]="COLLECTION_PAIDOFF","Overdue",Table2[[#This Row],[loan_status]]="PAIDOFF","Paid")</f>
        <v>Overdue</v>
      </c>
      <c r="O166" t="str" cm="1">
        <f t="array" ref="O166">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167" spans="1:15" x14ac:dyDescent="0.25">
      <c r="A167" t="s">
        <v>190</v>
      </c>
      <c r="B167" t="s">
        <v>20</v>
      </c>
      <c r="C167" t="s">
        <v>16</v>
      </c>
      <c r="D167">
        <v>1000</v>
      </c>
      <c r="E167">
        <v>30</v>
      </c>
      <c r="F167" s="8">
        <v>42625</v>
      </c>
      <c r="G167" s="8">
        <v>42654</v>
      </c>
      <c r="H167" s="8">
        <v>42658.408333333333</v>
      </c>
      <c r="I167">
        <v>4</v>
      </c>
      <c r="J167">
        <v>26</v>
      </c>
      <c r="K167" t="s">
        <v>13</v>
      </c>
      <c r="L167" t="s">
        <v>12</v>
      </c>
      <c r="M167" t="s">
        <v>22</v>
      </c>
      <c r="N167" t="str" cm="1">
        <f t="array" ref="N167">_xlfn.IFS(Table2[[#This Row],[loan_status]]="COLLECTION", "Unpaid",Table2[[#This Row],[loan_status]]="COLLECTION_PAIDOFF","Overdue",Table2[[#This Row],[loan_status]]="PAIDOFF","Paid")</f>
        <v>Overdue</v>
      </c>
      <c r="O167" t="str" cm="1">
        <f t="array" ref="O16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68" spans="1:15" x14ac:dyDescent="0.25">
      <c r="A168" t="s">
        <v>191</v>
      </c>
      <c r="B168" t="s">
        <v>20</v>
      </c>
      <c r="C168" t="s">
        <v>16</v>
      </c>
      <c r="D168">
        <v>1000</v>
      </c>
      <c r="E168">
        <v>15</v>
      </c>
      <c r="F168" s="8">
        <v>42625</v>
      </c>
      <c r="G168" s="8">
        <v>42669</v>
      </c>
      <c r="H168" s="8">
        <v>42670.468055555553</v>
      </c>
      <c r="I168">
        <v>1</v>
      </c>
      <c r="J168">
        <v>41</v>
      </c>
      <c r="K168" t="s">
        <v>13</v>
      </c>
      <c r="L168" t="s">
        <v>12</v>
      </c>
      <c r="M168" t="s">
        <v>22</v>
      </c>
      <c r="N168" t="str" cm="1">
        <f t="array" ref="N168">_xlfn.IFS(Table2[[#This Row],[loan_status]]="COLLECTION", "Unpaid",Table2[[#This Row],[loan_status]]="COLLECTION_PAIDOFF","Overdue",Table2[[#This Row],[loan_status]]="PAIDOFF","Paid")</f>
        <v>Overdue</v>
      </c>
      <c r="O168" t="str" cm="1">
        <f t="array" ref="O16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69" spans="1:15" x14ac:dyDescent="0.25">
      <c r="A169" t="s">
        <v>192</v>
      </c>
      <c r="B169" t="s">
        <v>20</v>
      </c>
      <c r="C169" t="s">
        <v>16</v>
      </c>
      <c r="D169">
        <v>1000</v>
      </c>
      <c r="E169">
        <v>30</v>
      </c>
      <c r="F169" s="8">
        <v>42625</v>
      </c>
      <c r="G169" s="8">
        <v>42654</v>
      </c>
      <c r="H169" s="8">
        <v>42658.593055555553</v>
      </c>
      <c r="I169">
        <v>4</v>
      </c>
      <c r="J169">
        <v>38</v>
      </c>
      <c r="K169" t="s">
        <v>13</v>
      </c>
      <c r="L169" t="s">
        <v>12</v>
      </c>
      <c r="M169" t="s">
        <v>22</v>
      </c>
      <c r="N169" t="str" cm="1">
        <f t="array" ref="N169">_xlfn.IFS(Table2[[#This Row],[loan_status]]="COLLECTION", "Unpaid",Table2[[#This Row],[loan_status]]="COLLECTION_PAIDOFF","Overdue",Table2[[#This Row],[loan_status]]="PAIDOFF","Paid")</f>
        <v>Overdue</v>
      </c>
      <c r="O169" t="str" cm="1">
        <f t="array" ref="O16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70" spans="1:15" x14ac:dyDescent="0.25">
      <c r="A170" t="s">
        <v>193</v>
      </c>
      <c r="B170" t="s">
        <v>20</v>
      </c>
      <c r="C170" t="s">
        <v>16</v>
      </c>
      <c r="D170">
        <v>1000</v>
      </c>
      <c r="E170">
        <v>30</v>
      </c>
      <c r="F170" s="8">
        <v>42625</v>
      </c>
      <c r="G170" s="8">
        <v>42654</v>
      </c>
      <c r="H170" s="8">
        <v>42706.40625</v>
      </c>
      <c r="I170">
        <v>52</v>
      </c>
      <c r="J170">
        <v>26</v>
      </c>
      <c r="K170" t="s">
        <v>13</v>
      </c>
      <c r="L170" t="s">
        <v>12</v>
      </c>
      <c r="M170" t="s">
        <v>23</v>
      </c>
      <c r="N170" t="str" cm="1">
        <f t="array" ref="N170">_xlfn.IFS(Table2[[#This Row],[loan_status]]="COLLECTION", "Unpaid",Table2[[#This Row],[loan_status]]="COLLECTION_PAIDOFF","Overdue",Table2[[#This Row],[loan_status]]="PAIDOFF","Paid")</f>
        <v>Overdue</v>
      </c>
      <c r="O170" t="str" cm="1">
        <f t="array" ref="O17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1" spans="1:15" x14ac:dyDescent="0.25">
      <c r="A171" t="s">
        <v>194</v>
      </c>
      <c r="B171" t="s">
        <v>20</v>
      </c>
      <c r="C171" t="s">
        <v>16</v>
      </c>
      <c r="D171">
        <v>1000</v>
      </c>
      <c r="E171">
        <v>15</v>
      </c>
      <c r="F171" s="8">
        <v>42625</v>
      </c>
      <c r="G171" s="8">
        <v>42639</v>
      </c>
      <c r="H171" s="8">
        <v>42641.626388888886</v>
      </c>
      <c r="I171">
        <v>2</v>
      </c>
      <c r="J171">
        <v>32</v>
      </c>
      <c r="K171" t="s">
        <v>13</v>
      </c>
      <c r="L171" t="s">
        <v>12</v>
      </c>
      <c r="M171" t="s">
        <v>23</v>
      </c>
      <c r="N171" t="str" cm="1">
        <f t="array" ref="N171">_xlfn.IFS(Table2[[#This Row],[loan_status]]="COLLECTION", "Unpaid",Table2[[#This Row],[loan_status]]="COLLECTION_PAIDOFF","Overdue",Table2[[#This Row],[loan_status]]="PAIDOFF","Paid")</f>
        <v>Overdue</v>
      </c>
      <c r="O171" t="str" cm="1">
        <f t="array" ref="O17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2" spans="1:15" x14ac:dyDescent="0.25">
      <c r="A172" t="s">
        <v>195</v>
      </c>
      <c r="B172" t="s">
        <v>20</v>
      </c>
      <c r="C172" t="s">
        <v>16</v>
      </c>
      <c r="D172">
        <v>1000</v>
      </c>
      <c r="E172">
        <v>30</v>
      </c>
      <c r="F172" s="8">
        <v>42625</v>
      </c>
      <c r="G172" s="8">
        <v>42654</v>
      </c>
      <c r="H172" s="8">
        <v>42678.615277777775</v>
      </c>
      <c r="I172">
        <v>24</v>
      </c>
      <c r="J172">
        <v>27</v>
      </c>
      <c r="K172" t="s">
        <v>525</v>
      </c>
      <c r="L172" t="s">
        <v>12</v>
      </c>
      <c r="M172" t="s">
        <v>23</v>
      </c>
      <c r="N172" t="str" cm="1">
        <f t="array" ref="N172">_xlfn.IFS(Table2[[#This Row],[loan_status]]="COLLECTION", "Unpaid",Table2[[#This Row],[loan_status]]="COLLECTION_PAIDOFF","Overdue",Table2[[#This Row],[loan_status]]="PAIDOFF","Paid")</f>
        <v>Overdue</v>
      </c>
      <c r="O172" t="str" cm="1">
        <f t="array" ref="O17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3" spans="1:15" x14ac:dyDescent="0.25">
      <c r="A173" t="s">
        <v>196</v>
      </c>
      <c r="B173" t="s">
        <v>20</v>
      </c>
      <c r="C173" t="s">
        <v>16</v>
      </c>
      <c r="D173">
        <v>800</v>
      </c>
      <c r="E173">
        <v>15</v>
      </c>
      <c r="F173" s="8">
        <v>42625</v>
      </c>
      <c r="G173" s="8">
        <v>42639</v>
      </c>
      <c r="H173" s="8">
        <v>42690.508333333331</v>
      </c>
      <c r="I173">
        <v>51</v>
      </c>
      <c r="J173">
        <v>33</v>
      </c>
      <c r="K173" t="s">
        <v>11</v>
      </c>
      <c r="L173" t="s">
        <v>12</v>
      </c>
      <c r="M173" t="s">
        <v>23</v>
      </c>
      <c r="N173" t="str" cm="1">
        <f t="array" ref="N173">_xlfn.IFS(Table2[[#This Row],[loan_status]]="COLLECTION", "Unpaid",Table2[[#This Row],[loan_status]]="COLLECTION_PAIDOFF","Overdue",Table2[[#This Row],[loan_status]]="PAIDOFF","Paid")</f>
        <v>Overdue</v>
      </c>
      <c r="O173" t="str" cm="1">
        <f t="array" ref="O17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4" spans="1:15" x14ac:dyDescent="0.25">
      <c r="A174" t="s">
        <v>197</v>
      </c>
      <c r="B174" t="s">
        <v>20</v>
      </c>
      <c r="C174" t="s">
        <v>16</v>
      </c>
      <c r="D174">
        <v>1000</v>
      </c>
      <c r="E174">
        <v>30</v>
      </c>
      <c r="F174" s="8">
        <v>42625</v>
      </c>
      <c r="G174" s="8">
        <v>42654</v>
      </c>
      <c r="H174" s="8">
        <v>42657.793055555558</v>
      </c>
      <c r="I174">
        <v>3</v>
      </c>
      <c r="J174">
        <v>30</v>
      </c>
      <c r="K174" t="s">
        <v>13</v>
      </c>
      <c r="L174" t="s">
        <v>12</v>
      </c>
      <c r="M174" t="s">
        <v>23</v>
      </c>
      <c r="N174" t="str" cm="1">
        <f t="array" ref="N174">_xlfn.IFS(Table2[[#This Row],[loan_status]]="COLLECTION", "Unpaid",Table2[[#This Row],[loan_status]]="COLLECTION_PAIDOFF","Overdue",Table2[[#This Row],[loan_status]]="PAIDOFF","Paid")</f>
        <v>Overdue</v>
      </c>
      <c r="O174" t="str" cm="1">
        <f t="array" ref="O17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5" spans="1:15" x14ac:dyDescent="0.25">
      <c r="A175" t="s">
        <v>198</v>
      </c>
      <c r="B175" t="s">
        <v>20</v>
      </c>
      <c r="C175" t="s">
        <v>16</v>
      </c>
      <c r="D175">
        <v>800</v>
      </c>
      <c r="E175">
        <v>15</v>
      </c>
      <c r="F175" s="8">
        <v>42625</v>
      </c>
      <c r="G175" s="8">
        <v>42639</v>
      </c>
      <c r="H175" s="8">
        <v>42641.481944444444</v>
      </c>
      <c r="I175">
        <v>2</v>
      </c>
      <c r="J175">
        <v>26</v>
      </c>
      <c r="K175" t="s">
        <v>13</v>
      </c>
      <c r="L175" t="s">
        <v>14</v>
      </c>
      <c r="M175" t="s">
        <v>23</v>
      </c>
      <c r="N175" t="str" cm="1">
        <f t="array" ref="N175">_xlfn.IFS(Table2[[#This Row],[loan_status]]="COLLECTION", "Unpaid",Table2[[#This Row],[loan_status]]="COLLECTION_PAIDOFF","Overdue",Table2[[#This Row],[loan_status]]="PAIDOFF","Paid")</f>
        <v>Overdue</v>
      </c>
      <c r="O175" t="str" cm="1">
        <f t="array" ref="O17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6" spans="1:15" x14ac:dyDescent="0.25">
      <c r="A176" t="s">
        <v>199</v>
      </c>
      <c r="B176" t="s">
        <v>20</v>
      </c>
      <c r="C176" t="s">
        <v>16</v>
      </c>
      <c r="D176">
        <v>1000</v>
      </c>
      <c r="E176">
        <v>30</v>
      </c>
      <c r="F176" s="8">
        <v>42625</v>
      </c>
      <c r="G176" s="8">
        <v>42654</v>
      </c>
      <c r="H176" s="8">
        <v>42683.758333333331</v>
      </c>
      <c r="I176">
        <v>29</v>
      </c>
      <c r="J176">
        <v>35</v>
      </c>
      <c r="K176" t="s">
        <v>11</v>
      </c>
      <c r="L176" t="s">
        <v>14</v>
      </c>
      <c r="M176" t="s">
        <v>23</v>
      </c>
      <c r="N176" t="str" cm="1">
        <f t="array" ref="N176">_xlfn.IFS(Table2[[#This Row],[loan_status]]="COLLECTION", "Unpaid",Table2[[#This Row],[loan_status]]="COLLECTION_PAIDOFF","Overdue",Table2[[#This Row],[loan_status]]="PAIDOFF","Paid")</f>
        <v>Overdue</v>
      </c>
      <c r="O176" t="str" cm="1">
        <f t="array" ref="O17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7" spans="1:15" x14ac:dyDescent="0.25">
      <c r="A177" t="s">
        <v>200</v>
      </c>
      <c r="B177" t="s">
        <v>20</v>
      </c>
      <c r="C177" t="s">
        <v>16</v>
      </c>
      <c r="D177">
        <v>800</v>
      </c>
      <c r="E177">
        <v>15</v>
      </c>
      <c r="F177" s="8">
        <v>42625</v>
      </c>
      <c r="G177" s="8">
        <v>42669</v>
      </c>
      <c r="H177" s="8">
        <v>42674.546527777777</v>
      </c>
      <c r="I177">
        <v>5</v>
      </c>
      <c r="J177">
        <v>46</v>
      </c>
      <c r="K177" t="s">
        <v>11</v>
      </c>
      <c r="L177" t="s">
        <v>14</v>
      </c>
      <c r="M177" t="s">
        <v>23</v>
      </c>
      <c r="N177" t="str" cm="1">
        <f t="array" ref="N177">_xlfn.IFS(Table2[[#This Row],[loan_status]]="COLLECTION", "Unpaid",Table2[[#This Row],[loan_status]]="COLLECTION_PAIDOFF","Overdue",Table2[[#This Row],[loan_status]]="PAIDOFF","Paid")</f>
        <v>Overdue</v>
      </c>
      <c r="O177" t="str" cm="1">
        <f t="array" ref="O177">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178" spans="1:15" x14ac:dyDescent="0.25">
      <c r="A178" t="s">
        <v>201</v>
      </c>
      <c r="B178" t="s">
        <v>20</v>
      </c>
      <c r="C178" t="s">
        <v>16</v>
      </c>
      <c r="D178">
        <v>1000</v>
      </c>
      <c r="E178">
        <v>30</v>
      </c>
      <c r="F178" s="8">
        <v>42625</v>
      </c>
      <c r="G178" s="8">
        <v>42654</v>
      </c>
      <c r="H178" s="8">
        <v>42663.734722222223</v>
      </c>
      <c r="I178">
        <v>9</v>
      </c>
      <c r="J178">
        <v>27</v>
      </c>
      <c r="K178" t="s">
        <v>11</v>
      </c>
      <c r="L178" t="s">
        <v>12</v>
      </c>
      <c r="M178" t="s">
        <v>23</v>
      </c>
      <c r="N178" t="str" cm="1">
        <f t="array" ref="N178">_xlfn.IFS(Table2[[#This Row],[loan_status]]="COLLECTION", "Unpaid",Table2[[#This Row],[loan_status]]="COLLECTION_PAIDOFF","Overdue",Table2[[#This Row],[loan_status]]="PAIDOFF","Paid")</f>
        <v>Overdue</v>
      </c>
      <c r="O178" t="str" cm="1">
        <f t="array" ref="O17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79" spans="1:15" x14ac:dyDescent="0.25">
      <c r="A179" t="s">
        <v>202</v>
      </c>
      <c r="B179" t="s">
        <v>20</v>
      </c>
      <c r="C179" t="s">
        <v>16</v>
      </c>
      <c r="D179">
        <v>1000</v>
      </c>
      <c r="E179">
        <v>15</v>
      </c>
      <c r="F179" s="8">
        <v>42625</v>
      </c>
      <c r="G179" s="8">
        <v>42654</v>
      </c>
      <c r="H179" s="8">
        <v>42681.371527777781</v>
      </c>
      <c r="I179">
        <v>27</v>
      </c>
      <c r="J179">
        <v>22</v>
      </c>
      <c r="K179" t="s">
        <v>13</v>
      </c>
      <c r="L179" t="s">
        <v>12</v>
      </c>
      <c r="M179" t="s">
        <v>23</v>
      </c>
      <c r="N179" t="str" cm="1">
        <f t="array" ref="N179">_xlfn.IFS(Table2[[#This Row],[loan_status]]="COLLECTION", "Unpaid",Table2[[#This Row],[loan_status]]="COLLECTION_PAIDOFF","Overdue",Table2[[#This Row],[loan_status]]="PAIDOFF","Paid")</f>
        <v>Overdue</v>
      </c>
      <c r="O179" t="str" cm="1">
        <f t="array" ref="O17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180" spans="1:15" x14ac:dyDescent="0.25">
      <c r="A180" t="s">
        <v>203</v>
      </c>
      <c r="B180" t="s">
        <v>20</v>
      </c>
      <c r="C180" t="s">
        <v>16</v>
      </c>
      <c r="D180">
        <v>1000</v>
      </c>
      <c r="E180">
        <v>30</v>
      </c>
      <c r="F180" s="8">
        <v>42625</v>
      </c>
      <c r="G180" s="8">
        <v>42654</v>
      </c>
      <c r="H180" s="8">
        <v>42655.768055555556</v>
      </c>
      <c r="I180">
        <v>1</v>
      </c>
      <c r="J180">
        <v>27</v>
      </c>
      <c r="K180" t="s">
        <v>525</v>
      </c>
      <c r="L180" t="s">
        <v>12</v>
      </c>
      <c r="M180" t="s">
        <v>23</v>
      </c>
      <c r="N180" t="str" cm="1">
        <f t="array" ref="N180">_xlfn.IFS(Table2[[#This Row],[loan_status]]="COLLECTION", "Unpaid",Table2[[#This Row],[loan_status]]="COLLECTION_PAIDOFF","Overdue",Table2[[#This Row],[loan_status]]="PAIDOFF","Paid")</f>
        <v>Overdue</v>
      </c>
      <c r="O180" t="str" cm="1">
        <f t="array" ref="O18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1" spans="1:15" x14ac:dyDescent="0.25">
      <c r="A181" t="s">
        <v>204</v>
      </c>
      <c r="B181" t="s">
        <v>20</v>
      </c>
      <c r="C181" t="s">
        <v>16</v>
      </c>
      <c r="D181">
        <v>1000</v>
      </c>
      <c r="E181">
        <v>15</v>
      </c>
      <c r="F181" s="8">
        <v>42625</v>
      </c>
      <c r="G181" s="8">
        <v>42639</v>
      </c>
      <c r="H181" s="8">
        <v>42668.572222222225</v>
      </c>
      <c r="I181">
        <v>29</v>
      </c>
      <c r="J181">
        <v>30</v>
      </c>
      <c r="K181" t="s">
        <v>525</v>
      </c>
      <c r="L181" t="s">
        <v>12</v>
      </c>
      <c r="M181" t="s">
        <v>23</v>
      </c>
      <c r="N181" t="str" cm="1">
        <f t="array" ref="N181">_xlfn.IFS(Table2[[#This Row],[loan_status]]="COLLECTION", "Unpaid",Table2[[#This Row],[loan_status]]="COLLECTION_PAIDOFF","Overdue",Table2[[#This Row],[loan_status]]="PAIDOFF","Paid")</f>
        <v>Overdue</v>
      </c>
      <c r="O181" t="str" cm="1">
        <f t="array" ref="O18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2" spans="1:15" x14ac:dyDescent="0.25">
      <c r="A182" t="s">
        <v>205</v>
      </c>
      <c r="B182" t="s">
        <v>20</v>
      </c>
      <c r="C182" t="s">
        <v>16</v>
      </c>
      <c r="D182">
        <v>1000</v>
      </c>
      <c r="E182">
        <v>15</v>
      </c>
      <c r="F182" s="8">
        <v>42625</v>
      </c>
      <c r="G182" s="8">
        <v>42639</v>
      </c>
      <c r="H182" s="8">
        <v>42642.629861111112</v>
      </c>
      <c r="I182">
        <v>3</v>
      </c>
      <c r="J182">
        <v>27</v>
      </c>
      <c r="K182" t="s">
        <v>13</v>
      </c>
      <c r="L182" t="s">
        <v>12</v>
      </c>
      <c r="M182" t="s">
        <v>23</v>
      </c>
      <c r="N182" t="str" cm="1">
        <f t="array" ref="N182">_xlfn.IFS(Table2[[#This Row],[loan_status]]="COLLECTION", "Unpaid",Table2[[#This Row],[loan_status]]="COLLECTION_PAIDOFF","Overdue",Table2[[#This Row],[loan_status]]="PAIDOFF","Paid")</f>
        <v>Overdue</v>
      </c>
      <c r="O182" t="str" cm="1">
        <f t="array" ref="O18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3" spans="1:15" x14ac:dyDescent="0.25">
      <c r="A183" t="s">
        <v>206</v>
      </c>
      <c r="B183" t="s">
        <v>20</v>
      </c>
      <c r="C183" t="s">
        <v>16</v>
      </c>
      <c r="D183">
        <v>800</v>
      </c>
      <c r="E183">
        <v>15</v>
      </c>
      <c r="F183" s="8">
        <v>42625</v>
      </c>
      <c r="G183" s="8">
        <v>42639</v>
      </c>
      <c r="H183" s="8">
        <v>42640.486111111109</v>
      </c>
      <c r="I183">
        <v>1</v>
      </c>
      <c r="J183">
        <v>47</v>
      </c>
      <c r="K183" t="s">
        <v>11</v>
      </c>
      <c r="L183" t="s">
        <v>12</v>
      </c>
      <c r="M183" t="s">
        <v>23</v>
      </c>
      <c r="N183" t="str" cm="1">
        <f t="array" ref="N183">_xlfn.IFS(Table2[[#This Row],[loan_status]]="COLLECTION", "Unpaid",Table2[[#This Row],[loan_status]]="COLLECTION_PAIDOFF","Overdue",Table2[[#This Row],[loan_status]]="PAIDOFF","Paid")</f>
        <v>Overdue</v>
      </c>
      <c r="O183" t="str" cm="1">
        <f t="array" ref="O183">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184" spans="1:15" x14ac:dyDescent="0.25">
      <c r="A184" t="s">
        <v>207</v>
      </c>
      <c r="B184" t="s">
        <v>20</v>
      </c>
      <c r="C184" t="s">
        <v>16</v>
      </c>
      <c r="D184">
        <v>1000</v>
      </c>
      <c r="E184">
        <v>30</v>
      </c>
      <c r="F184" s="8">
        <v>42625</v>
      </c>
      <c r="G184" s="8">
        <v>42654</v>
      </c>
      <c r="H184" s="8">
        <v>42661.797222222223</v>
      </c>
      <c r="I184">
        <v>7</v>
      </c>
      <c r="J184">
        <v>30</v>
      </c>
      <c r="K184" t="s">
        <v>11</v>
      </c>
      <c r="L184" t="s">
        <v>12</v>
      </c>
      <c r="M184" t="s">
        <v>23</v>
      </c>
      <c r="N184" t="str" cm="1">
        <f t="array" ref="N184">_xlfn.IFS(Table2[[#This Row],[loan_status]]="COLLECTION", "Unpaid",Table2[[#This Row],[loan_status]]="COLLECTION_PAIDOFF","Overdue",Table2[[#This Row],[loan_status]]="PAIDOFF","Paid")</f>
        <v>Overdue</v>
      </c>
      <c r="O184" t="str" cm="1">
        <f t="array" ref="O18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5" spans="1:15" x14ac:dyDescent="0.25">
      <c r="A185" t="s">
        <v>208</v>
      </c>
      <c r="B185" t="s">
        <v>20</v>
      </c>
      <c r="C185" t="s">
        <v>16</v>
      </c>
      <c r="D185">
        <v>1000</v>
      </c>
      <c r="E185">
        <v>30</v>
      </c>
      <c r="F185" s="8">
        <v>42625</v>
      </c>
      <c r="G185" s="8">
        <v>42654</v>
      </c>
      <c r="H185" s="8">
        <v>42658.390972222223</v>
      </c>
      <c r="I185">
        <v>4</v>
      </c>
      <c r="J185">
        <v>26</v>
      </c>
      <c r="K185" t="s">
        <v>11</v>
      </c>
      <c r="L185" t="s">
        <v>12</v>
      </c>
      <c r="M185" t="s">
        <v>23</v>
      </c>
      <c r="N185" t="str" cm="1">
        <f t="array" ref="N185">_xlfn.IFS(Table2[[#This Row],[loan_status]]="COLLECTION", "Unpaid",Table2[[#This Row],[loan_status]]="COLLECTION_PAIDOFF","Overdue",Table2[[#This Row],[loan_status]]="PAIDOFF","Paid")</f>
        <v>Overdue</v>
      </c>
      <c r="O185" t="str" cm="1">
        <f t="array" ref="O18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6" spans="1:15" x14ac:dyDescent="0.25">
      <c r="A186" t="s">
        <v>209</v>
      </c>
      <c r="B186" t="s">
        <v>20</v>
      </c>
      <c r="C186" t="s">
        <v>16</v>
      </c>
      <c r="D186">
        <v>1000</v>
      </c>
      <c r="E186">
        <v>30</v>
      </c>
      <c r="F186" s="8">
        <v>42625</v>
      </c>
      <c r="G186" s="8">
        <v>42654</v>
      </c>
      <c r="H186" s="8">
        <v>42657.421527777777</v>
      </c>
      <c r="I186">
        <v>3</v>
      </c>
      <c r="J186">
        <v>38</v>
      </c>
      <c r="K186" t="s">
        <v>13</v>
      </c>
      <c r="L186" t="s">
        <v>12</v>
      </c>
      <c r="M186" t="s">
        <v>23</v>
      </c>
      <c r="N186" t="str" cm="1">
        <f t="array" ref="N186">_xlfn.IFS(Table2[[#This Row],[loan_status]]="COLLECTION", "Unpaid",Table2[[#This Row],[loan_status]]="COLLECTION_PAIDOFF","Overdue",Table2[[#This Row],[loan_status]]="PAIDOFF","Paid")</f>
        <v>Overdue</v>
      </c>
      <c r="O186" t="str" cm="1">
        <f t="array" ref="O18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87" spans="1:15" x14ac:dyDescent="0.25">
      <c r="A187" t="s">
        <v>210</v>
      </c>
      <c r="B187" t="s">
        <v>20</v>
      </c>
      <c r="C187" t="s">
        <v>16</v>
      </c>
      <c r="D187">
        <v>800</v>
      </c>
      <c r="E187">
        <v>15</v>
      </c>
      <c r="F187" s="8">
        <v>42625</v>
      </c>
      <c r="G187" s="8">
        <v>42639</v>
      </c>
      <c r="H187" s="8">
        <v>42695.48333333333</v>
      </c>
      <c r="I187">
        <v>56</v>
      </c>
      <c r="J187">
        <v>46</v>
      </c>
      <c r="K187" t="s">
        <v>13</v>
      </c>
      <c r="L187" t="s">
        <v>12</v>
      </c>
      <c r="M187" t="s">
        <v>23</v>
      </c>
      <c r="N187" t="str" cm="1">
        <f t="array" ref="N187">_xlfn.IFS(Table2[[#This Row],[loan_status]]="COLLECTION", "Unpaid",Table2[[#This Row],[loan_status]]="COLLECTION_PAIDOFF","Overdue",Table2[[#This Row],[loan_status]]="PAIDOFF","Paid")</f>
        <v>Overdue</v>
      </c>
      <c r="O187" t="str" cm="1">
        <f t="array" ref="O187">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188" spans="1:15" x14ac:dyDescent="0.25">
      <c r="A188" t="s">
        <v>211</v>
      </c>
      <c r="B188" t="s">
        <v>20</v>
      </c>
      <c r="C188" t="s">
        <v>16</v>
      </c>
      <c r="D188">
        <v>1000</v>
      </c>
      <c r="E188">
        <v>30</v>
      </c>
      <c r="F188" s="8">
        <v>42625</v>
      </c>
      <c r="G188" s="8">
        <v>42654</v>
      </c>
      <c r="H188" s="8">
        <v>42656.501388888886</v>
      </c>
      <c r="I188">
        <v>2</v>
      </c>
      <c r="J188">
        <v>35</v>
      </c>
      <c r="K188" t="s">
        <v>525</v>
      </c>
      <c r="L188" t="s">
        <v>12</v>
      </c>
      <c r="M188" t="s">
        <v>23</v>
      </c>
      <c r="N188" t="str" cm="1">
        <f t="array" ref="N188">_xlfn.IFS(Table2[[#This Row],[loan_status]]="COLLECTION", "Unpaid",Table2[[#This Row],[loan_status]]="COLLECTION_PAIDOFF","Overdue",Table2[[#This Row],[loan_status]]="PAIDOFF","Paid")</f>
        <v>Overdue</v>
      </c>
      <c r="O188" t="str" cm="1">
        <f t="array" ref="O18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89" spans="1:15" x14ac:dyDescent="0.25">
      <c r="A189" t="s">
        <v>212</v>
      </c>
      <c r="B189" t="s">
        <v>20</v>
      </c>
      <c r="C189" t="s">
        <v>16</v>
      </c>
      <c r="D189">
        <v>1000</v>
      </c>
      <c r="E189">
        <v>15</v>
      </c>
      <c r="F189" s="8">
        <v>42625</v>
      </c>
      <c r="G189" s="8">
        <v>42639</v>
      </c>
      <c r="H189" s="8">
        <v>42652.8125</v>
      </c>
      <c r="I189">
        <v>13</v>
      </c>
      <c r="J189">
        <v>45</v>
      </c>
      <c r="K189" t="s">
        <v>11</v>
      </c>
      <c r="L189" t="s">
        <v>12</v>
      </c>
      <c r="M189" t="s">
        <v>23</v>
      </c>
      <c r="N189" t="str" cm="1">
        <f t="array" ref="N189">_xlfn.IFS(Table2[[#This Row],[loan_status]]="COLLECTION", "Unpaid",Table2[[#This Row],[loan_status]]="COLLECTION_PAIDOFF","Overdue",Table2[[#This Row],[loan_status]]="PAIDOFF","Paid")</f>
        <v>Overdue</v>
      </c>
      <c r="O189" t="str" cm="1">
        <f t="array" ref="O18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90" spans="1:15" x14ac:dyDescent="0.25">
      <c r="A190" t="s">
        <v>213</v>
      </c>
      <c r="B190" t="s">
        <v>20</v>
      </c>
      <c r="C190" t="s">
        <v>16</v>
      </c>
      <c r="D190">
        <v>1000</v>
      </c>
      <c r="E190">
        <v>30</v>
      </c>
      <c r="F190" s="8">
        <v>42625</v>
      </c>
      <c r="G190" s="8">
        <v>42654</v>
      </c>
      <c r="H190" s="8">
        <v>42655.75277777778</v>
      </c>
      <c r="I190">
        <v>1</v>
      </c>
      <c r="J190">
        <v>36</v>
      </c>
      <c r="K190" t="s">
        <v>11</v>
      </c>
      <c r="L190" t="s">
        <v>12</v>
      </c>
      <c r="M190" t="s">
        <v>23</v>
      </c>
      <c r="N190" t="str" cm="1">
        <f t="array" ref="N190">_xlfn.IFS(Table2[[#This Row],[loan_status]]="COLLECTION", "Unpaid",Table2[[#This Row],[loan_status]]="COLLECTION_PAIDOFF","Overdue",Table2[[#This Row],[loan_status]]="PAIDOFF","Paid")</f>
        <v>Overdue</v>
      </c>
      <c r="O190" t="str" cm="1">
        <f t="array" ref="O19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91" spans="1:15" x14ac:dyDescent="0.25">
      <c r="A191" t="s">
        <v>214</v>
      </c>
      <c r="B191" t="s">
        <v>20</v>
      </c>
      <c r="C191" t="s">
        <v>16</v>
      </c>
      <c r="D191">
        <v>1000</v>
      </c>
      <c r="E191">
        <v>30</v>
      </c>
      <c r="F191" s="8">
        <v>42625</v>
      </c>
      <c r="G191" s="8">
        <v>42654</v>
      </c>
      <c r="H191" s="8">
        <v>42660.453472222223</v>
      </c>
      <c r="I191">
        <v>6</v>
      </c>
      <c r="J191">
        <v>38</v>
      </c>
      <c r="K191" t="s">
        <v>13</v>
      </c>
      <c r="L191" t="s">
        <v>12</v>
      </c>
      <c r="M191" t="s">
        <v>23</v>
      </c>
      <c r="N191" t="str" cm="1">
        <f t="array" ref="N191">_xlfn.IFS(Table2[[#This Row],[loan_status]]="COLLECTION", "Unpaid",Table2[[#This Row],[loan_status]]="COLLECTION_PAIDOFF","Overdue",Table2[[#This Row],[loan_status]]="PAIDOFF","Paid")</f>
        <v>Overdue</v>
      </c>
      <c r="O191" t="str" cm="1">
        <f t="array" ref="O19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192" spans="1:15" x14ac:dyDescent="0.25">
      <c r="A192" t="s">
        <v>215</v>
      </c>
      <c r="B192" t="s">
        <v>20</v>
      </c>
      <c r="C192" t="s">
        <v>16</v>
      </c>
      <c r="D192">
        <v>1000</v>
      </c>
      <c r="E192">
        <v>30</v>
      </c>
      <c r="F192" s="8">
        <v>42625</v>
      </c>
      <c r="G192" s="8">
        <v>42654</v>
      </c>
      <c r="H192" s="8">
        <v>42683.570138888892</v>
      </c>
      <c r="I192">
        <v>29</v>
      </c>
      <c r="J192">
        <v>27</v>
      </c>
      <c r="K192" t="s">
        <v>11</v>
      </c>
      <c r="L192" t="s">
        <v>12</v>
      </c>
      <c r="M192" t="s">
        <v>23</v>
      </c>
      <c r="N192" t="str" cm="1">
        <f t="array" ref="N192">_xlfn.IFS(Table2[[#This Row],[loan_status]]="COLLECTION", "Unpaid",Table2[[#This Row],[loan_status]]="COLLECTION_PAIDOFF","Overdue",Table2[[#This Row],[loan_status]]="PAIDOFF","Paid")</f>
        <v>Overdue</v>
      </c>
      <c r="O192" t="str" cm="1">
        <f t="array" ref="O19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3" spans="1:15" x14ac:dyDescent="0.25">
      <c r="A193" t="s">
        <v>216</v>
      </c>
      <c r="B193" t="s">
        <v>20</v>
      </c>
      <c r="C193" t="s">
        <v>16</v>
      </c>
      <c r="D193">
        <v>1000</v>
      </c>
      <c r="E193">
        <v>30</v>
      </c>
      <c r="F193" s="8">
        <v>42625</v>
      </c>
      <c r="G193" s="8">
        <v>42654</v>
      </c>
      <c r="H193" s="8">
        <v>42668.738888888889</v>
      </c>
      <c r="I193">
        <v>14</v>
      </c>
      <c r="J193">
        <v>27</v>
      </c>
      <c r="K193" t="s">
        <v>525</v>
      </c>
      <c r="L193" t="s">
        <v>12</v>
      </c>
      <c r="M193" t="s">
        <v>23</v>
      </c>
      <c r="N193" t="str" cm="1">
        <f t="array" ref="N193">_xlfn.IFS(Table2[[#This Row],[loan_status]]="COLLECTION", "Unpaid",Table2[[#This Row],[loan_status]]="COLLECTION_PAIDOFF","Overdue",Table2[[#This Row],[loan_status]]="PAIDOFF","Paid")</f>
        <v>Overdue</v>
      </c>
      <c r="O193" t="str" cm="1">
        <f t="array" ref="O19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4" spans="1:15" x14ac:dyDescent="0.25">
      <c r="A194" t="s">
        <v>217</v>
      </c>
      <c r="B194" t="s">
        <v>20</v>
      </c>
      <c r="C194" t="s">
        <v>16</v>
      </c>
      <c r="D194">
        <v>1000</v>
      </c>
      <c r="E194">
        <v>15</v>
      </c>
      <c r="F194" s="8">
        <v>42625</v>
      </c>
      <c r="G194" s="8">
        <v>42639</v>
      </c>
      <c r="H194" s="8">
        <v>42642.53125</v>
      </c>
      <c r="I194">
        <v>3</v>
      </c>
      <c r="J194">
        <v>29</v>
      </c>
      <c r="K194" t="s">
        <v>11</v>
      </c>
      <c r="L194" t="s">
        <v>12</v>
      </c>
      <c r="M194" t="s">
        <v>23</v>
      </c>
      <c r="N194" t="str" cm="1">
        <f t="array" ref="N194">_xlfn.IFS(Table2[[#This Row],[loan_status]]="COLLECTION", "Unpaid",Table2[[#This Row],[loan_status]]="COLLECTION_PAIDOFF","Overdue",Table2[[#This Row],[loan_status]]="PAIDOFF","Paid")</f>
        <v>Overdue</v>
      </c>
      <c r="O194" t="str" cm="1">
        <f t="array" ref="O19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5" spans="1:15" x14ac:dyDescent="0.25">
      <c r="A195" t="s">
        <v>218</v>
      </c>
      <c r="B195" t="s">
        <v>20</v>
      </c>
      <c r="C195" t="s">
        <v>16</v>
      </c>
      <c r="D195">
        <v>1000</v>
      </c>
      <c r="E195">
        <v>30</v>
      </c>
      <c r="F195" s="8">
        <v>42625</v>
      </c>
      <c r="G195" s="8">
        <v>42654</v>
      </c>
      <c r="H195" s="8">
        <v>42656.614583333336</v>
      </c>
      <c r="I195">
        <v>2</v>
      </c>
      <c r="J195">
        <v>30</v>
      </c>
      <c r="K195" t="s">
        <v>13</v>
      </c>
      <c r="L195" t="s">
        <v>12</v>
      </c>
      <c r="M195" t="s">
        <v>23</v>
      </c>
      <c r="N195" t="str" cm="1">
        <f t="array" ref="N195">_xlfn.IFS(Table2[[#This Row],[loan_status]]="COLLECTION", "Unpaid",Table2[[#This Row],[loan_status]]="COLLECTION_PAIDOFF","Overdue",Table2[[#This Row],[loan_status]]="PAIDOFF","Paid")</f>
        <v>Overdue</v>
      </c>
      <c r="O195" t="str" cm="1">
        <f t="array" ref="O19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6" spans="1:15" x14ac:dyDescent="0.25">
      <c r="A196" t="s">
        <v>219</v>
      </c>
      <c r="B196" t="s">
        <v>20</v>
      </c>
      <c r="C196" t="s">
        <v>16</v>
      </c>
      <c r="D196">
        <v>1000</v>
      </c>
      <c r="E196">
        <v>30</v>
      </c>
      <c r="F196" s="8">
        <v>42625</v>
      </c>
      <c r="G196" s="8">
        <v>42654</v>
      </c>
      <c r="H196" s="8">
        <v>42657.797222222223</v>
      </c>
      <c r="I196">
        <v>3</v>
      </c>
      <c r="J196">
        <v>28</v>
      </c>
      <c r="K196" t="s">
        <v>13</v>
      </c>
      <c r="L196" t="s">
        <v>12</v>
      </c>
      <c r="M196" t="s">
        <v>23</v>
      </c>
      <c r="N196" t="str" cm="1">
        <f t="array" ref="N196">_xlfn.IFS(Table2[[#This Row],[loan_status]]="COLLECTION", "Unpaid",Table2[[#This Row],[loan_status]]="COLLECTION_PAIDOFF","Overdue",Table2[[#This Row],[loan_status]]="PAIDOFF","Paid")</f>
        <v>Overdue</v>
      </c>
      <c r="O196" t="str" cm="1">
        <f t="array" ref="O19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7" spans="1:15" x14ac:dyDescent="0.25">
      <c r="A197" t="s">
        <v>220</v>
      </c>
      <c r="B197" t="s">
        <v>20</v>
      </c>
      <c r="C197" t="s">
        <v>16</v>
      </c>
      <c r="D197">
        <v>1000</v>
      </c>
      <c r="E197">
        <v>15</v>
      </c>
      <c r="F197" s="8">
        <v>42625</v>
      </c>
      <c r="G197" s="8">
        <v>42639</v>
      </c>
      <c r="H197" s="8">
        <v>42653.834722222222</v>
      </c>
      <c r="I197">
        <v>14</v>
      </c>
      <c r="J197">
        <v>26</v>
      </c>
      <c r="K197" t="s">
        <v>13</v>
      </c>
      <c r="L197" t="s">
        <v>12</v>
      </c>
      <c r="M197" t="s">
        <v>23</v>
      </c>
      <c r="N197" t="str" cm="1">
        <f t="array" ref="N197">_xlfn.IFS(Table2[[#This Row],[loan_status]]="COLLECTION", "Unpaid",Table2[[#This Row],[loan_status]]="COLLECTION_PAIDOFF","Overdue",Table2[[#This Row],[loan_status]]="PAIDOFF","Paid")</f>
        <v>Overdue</v>
      </c>
      <c r="O197" t="str" cm="1">
        <f t="array" ref="O19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8" spans="1:15" x14ac:dyDescent="0.25">
      <c r="A198" t="s">
        <v>221</v>
      </c>
      <c r="B198" t="s">
        <v>20</v>
      </c>
      <c r="C198" t="s">
        <v>16</v>
      </c>
      <c r="D198">
        <v>800</v>
      </c>
      <c r="E198">
        <v>15</v>
      </c>
      <c r="F198" s="8">
        <v>42625</v>
      </c>
      <c r="G198" s="8">
        <v>42639</v>
      </c>
      <c r="H198" s="8">
        <v>42642.492361111108</v>
      </c>
      <c r="I198">
        <v>3</v>
      </c>
      <c r="J198">
        <v>30</v>
      </c>
      <c r="K198" t="s">
        <v>11</v>
      </c>
      <c r="L198" t="s">
        <v>12</v>
      </c>
      <c r="M198" t="s">
        <v>23</v>
      </c>
      <c r="N198" t="str" cm="1">
        <f t="array" ref="N198">_xlfn.IFS(Table2[[#This Row],[loan_status]]="COLLECTION", "Unpaid",Table2[[#This Row],[loan_status]]="COLLECTION_PAIDOFF","Overdue",Table2[[#This Row],[loan_status]]="PAIDOFF","Paid")</f>
        <v>Overdue</v>
      </c>
      <c r="O198" t="str" cm="1">
        <f t="array" ref="O19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199" spans="1:15" x14ac:dyDescent="0.25">
      <c r="A199" t="s">
        <v>222</v>
      </c>
      <c r="B199" t="s">
        <v>20</v>
      </c>
      <c r="C199" t="s">
        <v>16</v>
      </c>
      <c r="D199">
        <v>1000</v>
      </c>
      <c r="E199">
        <v>30</v>
      </c>
      <c r="F199" s="8">
        <v>42625</v>
      </c>
      <c r="G199" s="8">
        <v>42684</v>
      </c>
      <c r="H199" s="8">
        <v>42685.944444444445</v>
      </c>
      <c r="I199">
        <v>1</v>
      </c>
      <c r="J199">
        <v>38</v>
      </c>
      <c r="K199" t="s">
        <v>11</v>
      </c>
      <c r="L199" t="s">
        <v>14</v>
      </c>
      <c r="M199" t="s">
        <v>23</v>
      </c>
      <c r="N199" t="str" cm="1">
        <f t="array" ref="N199">_xlfn.IFS(Table2[[#This Row],[loan_status]]="COLLECTION", "Unpaid",Table2[[#This Row],[loan_status]]="COLLECTION_PAIDOFF","Overdue",Table2[[#This Row],[loan_status]]="PAIDOFF","Paid")</f>
        <v>Overdue</v>
      </c>
      <c r="O199" t="str" cm="1">
        <f t="array" ref="O19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00" spans="1:15" x14ac:dyDescent="0.25">
      <c r="A200" t="s">
        <v>223</v>
      </c>
      <c r="B200" t="s">
        <v>20</v>
      </c>
      <c r="C200" t="s">
        <v>16</v>
      </c>
      <c r="D200">
        <v>1000</v>
      </c>
      <c r="E200">
        <v>30</v>
      </c>
      <c r="F200" s="8">
        <v>42625</v>
      </c>
      <c r="G200" s="8">
        <v>42654</v>
      </c>
      <c r="H200" s="8">
        <v>42662.498611111114</v>
      </c>
      <c r="I200">
        <v>8</v>
      </c>
      <c r="J200">
        <v>28</v>
      </c>
      <c r="K200" t="s">
        <v>13</v>
      </c>
      <c r="L200" t="s">
        <v>12</v>
      </c>
      <c r="M200" t="s">
        <v>23</v>
      </c>
      <c r="N200" t="str" cm="1">
        <f t="array" ref="N200">_xlfn.IFS(Table2[[#This Row],[loan_status]]="COLLECTION", "Unpaid",Table2[[#This Row],[loan_status]]="COLLECTION_PAIDOFF","Overdue",Table2[[#This Row],[loan_status]]="PAIDOFF","Paid")</f>
        <v>Overdue</v>
      </c>
      <c r="O200" t="str" cm="1">
        <f t="array" ref="O20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1" spans="1:15" x14ac:dyDescent="0.25">
      <c r="A201" t="s">
        <v>224</v>
      </c>
      <c r="B201" t="s">
        <v>20</v>
      </c>
      <c r="C201" t="s">
        <v>17</v>
      </c>
      <c r="D201">
        <v>1000</v>
      </c>
      <c r="E201">
        <v>30</v>
      </c>
      <c r="F201" s="8">
        <v>42621</v>
      </c>
      <c r="G201" s="8">
        <v>42650</v>
      </c>
      <c r="H201" s="8">
        <v>42627.813194444447</v>
      </c>
      <c r="I201">
        <v>0</v>
      </c>
      <c r="J201">
        <v>45</v>
      </c>
      <c r="K201" t="s">
        <v>13</v>
      </c>
      <c r="L201" t="s">
        <v>12</v>
      </c>
      <c r="M201" t="s">
        <v>23</v>
      </c>
      <c r="N201" t="str" cm="1">
        <f t="array" ref="N201">_xlfn.IFS(Table2[[#This Row],[loan_status]]="COLLECTION", "Unpaid",Table2[[#This Row],[loan_status]]="COLLECTION_PAIDOFF","Overdue",Table2[[#This Row],[loan_status]]="PAIDOFF","Paid")</f>
        <v>Paid</v>
      </c>
      <c r="O201" t="str" cm="1">
        <f t="array" ref="O20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02" spans="1:15" x14ac:dyDescent="0.25">
      <c r="A202" t="s">
        <v>225</v>
      </c>
      <c r="B202" t="s">
        <v>20</v>
      </c>
      <c r="C202" t="s">
        <v>17</v>
      </c>
      <c r="D202">
        <v>1000</v>
      </c>
      <c r="E202">
        <v>30</v>
      </c>
      <c r="F202" s="8">
        <v>42621</v>
      </c>
      <c r="G202" s="8">
        <v>42650</v>
      </c>
      <c r="H202" s="8">
        <v>42650.375</v>
      </c>
      <c r="I202">
        <v>0</v>
      </c>
      <c r="J202">
        <v>50</v>
      </c>
      <c r="K202" t="s">
        <v>525</v>
      </c>
      <c r="L202" t="s">
        <v>14</v>
      </c>
      <c r="M202" t="s">
        <v>23</v>
      </c>
      <c r="N202" t="str" cm="1">
        <f t="array" ref="N202">_xlfn.IFS(Table2[[#This Row],[loan_status]]="COLLECTION", "Unpaid",Table2[[#This Row],[loan_status]]="COLLECTION_PAIDOFF","Overdue",Table2[[#This Row],[loan_status]]="PAIDOFF","Paid")</f>
        <v>Paid</v>
      </c>
      <c r="O202" t="str" cm="1">
        <f t="array" ref="O202">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203" spans="1:15" x14ac:dyDescent="0.25">
      <c r="A203" t="s">
        <v>226</v>
      </c>
      <c r="B203" t="s">
        <v>20</v>
      </c>
      <c r="C203" t="s">
        <v>17</v>
      </c>
      <c r="D203">
        <v>1000</v>
      </c>
      <c r="E203">
        <v>30</v>
      </c>
      <c r="F203" s="8">
        <v>42621</v>
      </c>
      <c r="G203" s="8">
        <v>42650</v>
      </c>
      <c r="H203" s="8">
        <v>42638.706944444442</v>
      </c>
      <c r="I203">
        <v>0</v>
      </c>
      <c r="J203">
        <v>33</v>
      </c>
      <c r="K203" t="s">
        <v>525</v>
      </c>
      <c r="L203" t="s">
        <v>14</v>
      </c>
      <c r="M203" t="s">
        <v>23</v>
      </c>
      <c r="N203" t="str" cm="1">
        <f t="array" ref="N203">_xlfn.IFS(Table2[[#This Row],[loan_status]]="COLLECTION", "Unpaid",Table2[[#This Row],[loan_status]]="COLLECTION_PAIDOFF","Overdue",Table2[[#This Row],[loan_status]]="PAIDOFF","Paid")</f>
        <v>Paid</v>
      </c>
      <c r="O203" t="str" cm="1">
        <f t="array" ref="O20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4" spans="1:15" x14ac:dyDescent="0.25">
      <c r="A204" t="s">
        <v>227</v>
      </c>
      <c r="B204" t="s">
        <v>20</v>
      </c>
      <c r="C204" t="s">
        <v>17</v>
      </c>
      <c r="D204">
        <v>1000</v>
      </c>
      <c r="E204">
        <v>15</v>
      </c>
      <c r="F204" s="8">
        <v>42621</v>
      </c>
      <c r="G204" s="8">
        <v>42635</v>
      </c>
      <c r="H204" s="8">
        <v>42635.833333333336</v>
      </c>
      <c r="I204">
        <v>0</v>
      </c>
      <c r="J204">
        <v>27</v>
      </c>
      <c r="K204" t="s">
        <v>11</v>
      </c>
      <c r="L204" t="s">
        <v>12</v>
      </c>
      <c r="M204" t="s">
        <v>23</v>
      </c>
      <c r="N204" t="str" cm="1">
        <f t="array" ref="N204">_xlfn.IFS(Table2[[#This Row],[loan_status]]="COLLECTION", "Unpaid",Table2[[#This Row],[loan_status]]="COLLECTION_PAIDOFF","Overdue",Table2[[#This Row],[loan_status]]="PAIDOFF","Paid")</f>
        <v>Paid</v>
      </c>
      <c r="O204" t="str" cm="1">
        <f t="array" ref="O20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5" spans="1:15" x14ac:dyDescent="0.25">
      <c r="A205" t="s">
        <v>228</v>
      </c>
      <c r="B205" t="s">
        <v>20</v>
      </c>
      <c r="C205" t="s">
        <v>17</v>
      </c>
      <c r="D205">
        <v>1000</v>
      </c>
      <c r="E205">
        <v>30</v>
      </c>
      <c r="F205" s="8">
        <v>42622</v>
      </c>
      <c r="G205" s="8">
        <v>42651</v>
      </c>
      <c r="H205" s="8">
        <v>42636.9</v>
      </c>
      <c r="I205">
        <v>0</v>
      </c>
      <c r="J205">
        <v>28</v>
      </c>
      <c r="K205" t="s">
        <v>11</v>
      </c>
      <c r="L205" t="s">
        <v>14</v>
      </c>
      <c r="M205" t="s">
        <v>23</v>
      </c>
      <c r="N205" t="str" cm="1">
        <f t="array" ref="N205">_xlfn.IFS(Table2[[#This Row],[loan_status]]="COLLECTION", "Unpaid",Table2[[#This Row],[loan_status]]="COLLECTION_PAIDOFF","Overdue",Table2[[#This Row],[loan_status]]="PAIDOFF","Paid")</f>
        <v>Paid</v>
      </c>
      <c r="O205" t="str" cm="1">
        <f t="array" ref="O20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6" spans="1:15" x14ac:dyDescent="0.25">
      <c r="A206" t="s">
        <v>229</v>
      </c>
      <c r="B206" t="s">
        <v>20</v>
      </c>
      <c r="C206" t="s">
        <v>17</v>
      </c>
      <c r="D206">
        <v>300</v>
      </c>
      <c r="E206">
        <v>7</v>
      </c>
      <c r="F206" s="8">
        <v>42622</v>
      </c>
      <c r="G206" s="8">
        <v>42628</v>
      </c>
      <c r="H206" s="8">
        <v>42622.572916666664</v>
      </c>
      <c r="I206">
        <v>0</v>
      </c>
      <c r="J206">
        <v>35</v>
      </c>
      <c r="K206" t="s">
        <v>15</v>
      </c>
      <c r="L206" t="s">
        <v>12</v>
      </c>
      <c r="M206" t="s">
        <v>23</v>
      </c>
      <c r="N206" t="str" cm="1">
        <f t="array" ref="N206">_xlfn.IFS(Table2[[#This Row],[loan_status]]="COLLECTION", "Unpaid",Table2[[#This Row],[loan_status]]="COLLECTION_PAIDOFF","Overdue",Table2[[#This Row],[loan_status]]="PAIDOFF","Paid")</f>
        <v>Paid</v>
      </c>
      <c r="O206" t="str" cm="1">
        <f t="array" ref="O20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7" spans="1:15" x14ac:dyDescent="0.25">
      <c r="A207" t="s">
        <v>230</v>
      </c>
      <c r="B207" t="s">
        <v>20</v>
      </c>
      <c r="C207" t="s">
        <v>17</v>
      </c>
      <c r="D207">
        <v>1000</v>
      </c>
      <c r="E207">
        <v>30</v>
      </c>
      <c r="F207" s="8">
        <v>42622</v>
      </c>
      <c r="G207" s="8">
        <v>42651</v>
      </c>
      <c r="H207" s="8">
        <v>42650.963194444441</v>
      </c>
      <c r="I207">
        <v>0</v>
      </c>
      <c r="J207">
        <v>29</v>
      </c>
      <c r="K207" t="s">
        <v>11</v>
      </c>
      <c r="L207" t="s">
        <v>12</v>
      </c>
      <c r="M207" t="s">
        <v>23</v>
      </c>
      <c r="N207" t="str" cm="1">
        <f t="array" ref="N207">_xlfn.IFS(Table2[[#This Row],[loan_status]]="COLLECTION", "Unpaid",Table2[[#This Row],[loan_status]]="COLLECTION_PAIDOFF","Overdue",Table2[[#This Row],[loan_status]]="PAIDOFF","Paid")</f>
        <v>Paid</v>
      </c>
      <c r="O207" t="str" cm="1">
        <f t="array" ref="O20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08" spans="1:15" x14ac:dyDescent="0.25">
      <c r="A208" t="s">
        <v>231</v>
      </c>
      <c r="B208" t="s">
        <v>20</v>
      </c>
      <c r="C208" t="s">
        <v>17</v>
      </c>
      <c r="D208">
        <v>1000</v>
      </c>
      <c r="E208">
        <v>30</v>
      </c>
      <c r="F208" s="8">
        <v>42622</v>
      </c>
      <c r="G208" s="8">
        <v>42651</v>
      </c>
      <c r="H208" s="8">
        <v>42648.856249999997</v>
      </c>
      <c r="I208">
        <v>0</v>
      </c>
      <c r="J208">
        <v>36</v>
      </c>
      <c r="K208" t="s">
        <v>11</v>
      </c>
      <c r="L208" t="s">
        <v>12</v>
      </c>
      <c r="M208" t="s">
        <v>23</v>
      </c>
      <c r="N208" t="str" cm="1">
        <f t="array" ref="N208">_xlfn.IFS(Table2[[#This Row],[loan_status]]="COLLECTION", "Unpaid",Table2[[#This Row],[loan_status]]="COLLECTION_PAIDOFF","Overdue",Table2[[#This Row],[loan_status]]="PAIDOFF","Paid")</f>
        <v>Paid</v>
      </c>
      <c r="O208" t="str" cm="1">
        <f t="array" ref="O20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09" spans="1:15" x14ac:dyDescent="0.25">
      <c r="A209" t="s">
        <v>232</v>
      </c>
      <c r="B209" t="s">
        <v>20</v>
      </c>
      <c r="C209" t="s">
        <v>17</v>
      </c>
      <c r="D209">
        <v>1000</v>
      </c>
      <c r="E209">
        <v>30</v>
      </c>
      <c r="F209" s="8">
        <v>42622</v>
      </c>
      <c r="G209" s="8">
        <v>42651</v>
      </c>
      <c r="H209" s="8">
        <v>42651.666666666664</v>
      </c>
      <c r="I209">
        <v>0</v>
      </c>
      <c r="J209">
        <v>28</v>
      </c>
      <c r="K209" t="s">
        <v>11</v>
      </c>
      <c r="L209" t="s">
        <v>12</v>
      </c>
      <c r="M209" t="s">
        <v>23</v>
      </c>
      <c r="N209" t="str" cm="1">
        <f t="array" ref="N209">_xlfn.IFS(Table2[[#This Row],[loan_status]]="COLLECTION", "Unpaid",Table2[[#This Row],[loan_status]]="COLLECTION_PAIDOFF","Overdue",Table2[[#This Row],[loan_status]]="PAIDOFF","Paid")</f>
        <v>Paid</v>
      </c>
      <c r="O209" t="str" cm="1">
        <f t="array" ref="O20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0" spans="1:15" x14ac:dyDescent="0.25">
      <c r="A210" t="s">
        <v>233</v>
      </c>
      <c r="B210" t="s">
        <v>20</v>
      </c>
      <c r="C210" t="s">
        <v>17</v>
      </c>
      <c r="D210">
        <v>800</v>
      </c>
      <c r="E210">
        <v>15</v>
      </c>
      <c r="F210" s="8">
        <v>42623</v>
      </c>
      <c r="G210" s="8">
        <v>42637</v>
      </c>
      <c r="H210" s="8">
        <v>42637.541666666664</v>
      </c>
      <c r="I210">
        <v>0</v>
      </c>
      <c r="J210">
        <v>26</v>
      </c>
      <c r="K210" t="s">
        <v>11</v>
      </c>
      <c r="L210" t="s">
        <v>12</v>
      </c>
      <c r="M210" t="s">
        <v>23</v>
      </c>
      <c r="N210" t="str" cm="1">
        <f t="array" ref="N210">_xlfn.IFS(Table2[[#This Row],[loan_status]]="COLLECTION", "Unpaid",Table2[[#This Row],[loan_status]]="COLLECTION_PAIDOFF","Overdue",Table2[[#This Row],[loan_status]]="PAIDOFF","Paid")</f>
        <v>Paid</v>
      </c>
      <c r="O210" t="str" cm="1">
        <f t="array" ref="O21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1" spans="1:15" x14ac:dyDescent="0.25">
      <c r="A211" t="s">
        <v>234</v>
      </c>
      <c r="B211" t="s">
        <v>20</v>
      </c>
      <c r="C211" t="s">
        <v>17</v>
      </c>
      <c r="D211">
        <v>300</v>
      </c>
      <c r="E211">
        <v>7</v>
      </c>
      <c r="F211" s="8">
        <v>42623</v>
      </c>
      <c r="G211" s="8">
        <v>42629</v>
      </c>
      <c r="H211" s="8">
        <v>42624.799305555556</v>
      </c>
      <c r="I211">
        <v>0</v>
      </c>
      <c r="J211">
        <v>29</v>
      </c>
      <c r="K211" t="s">
        <v>11</v>
      </c>
      <c r="L211" t="s">
        <v>12</v>
      </c>
      <c r="M211" t="s">
        <v>23</v>
      </c>
      <c r="N211" t="str" cm="1">
        <f t="array" ref="N211">_xlfn.IFS(Table2[[#This Row],[loan_status]]="COLLECTION", "Unpaid",Table2[[#This Row],[loan_status]]="COLLECTION_PAIDOFF","Overdue",Table2[[#This Row],[loan_status]]="PAIDOFF","Paid")</f>
        <v>Paid</v>
      </c>
      <c r="O211" t="str" cm="1">
        <f t="array" ref="O21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2" spans="1:15" x14ac:dyDescent="0.25">
      <c r="A212" t="s">
        <v>235</v>
      </c>
      <c r="B212" t="s">
        <v>20</v>
      </c>
      <c r="C212" t="s">
        <v>17</v>
      </c>
      <c r="D212">
        <v>1000</v>
      </c>
      <c r="E212">
        <v>15</v>
      </c>
      <c r="F212" s="8">
        <v>42623</v>
      </c>
      <c r="G212" s="8">
        <v>42652</v>
      </c>
      <c r="H212" s="8">
        <v>42652.666666666664</v>
      </c>
      <c r="I212">
        <v>0</v>
      </c>
      <c r="J212">
        <v>39</v>
      </c>
      <c r="K212" t="s">
        <v>13</v>
      </c>
      <c r="L212" t="s">
        <v>12</v>
      </c>
      <c r="M212" t="s">
        <v>23</v>
      </c>
      <c r="N212" t="str" cm="1">
        <f t="array" ref="N212">_xlfn.IFS(Table2[[#This Row],[loan_status]]="COLLECTION", "Unpaid",Table2[[#This Row],[loan_status]]="COLLECTION_PAIDOFF","Overdue",Table2[[#This Row],[loan_status]]="PAIDOFF","Paid")</f>
        <v>Paid</v>
      </c>
      <c r="O212" t="str" cm="1">
        <f t="array" ref="O21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13" spans="1:15" x14ac:dyDescent="0.25">
      <c r="A213" t="s">
        <v>236</v>
      </c>
      <c r="B213" t="s">
        <v>20</v>
      </c>
      <c r="C213" t="s">
        <v>17</v>
      </c>
      <c r="D213">
        <v>1000</v>
      </c>
      <c r="E213">
        <v>30</v>
      </c>
      <c r="F213" s="8">
        <v>42623</v>
      </c>
      <c r="G213" s="8">
        <v>42652</v>
      </c>
      <c r="H213" s="8">
        <v>42650.980555555558</v>
      </c>
      <c r="I213">
        <v>0</v>
      </c>
      <c r="J213">
        <v>26</v>
      </c>
      <c r="K213" t="s">
        <v>11</v>
      </c>
      <c r="L213" t="s">
        <v>12</v>
      </c>
      <c r="M213" t="s">
        <v>23</v>
      </c>
      <c r="N213" t="str" cm="1">
        <f t="array" ref="N213">_xlfn.IFS(Table2[[#This Row],[loan_status]]="COLLECTION", "Unpaid",Table2[[#This Row],[loan_status]]="COLLECTION_PAIDOFF","Overdue",Table2[[#This Row],[loan_status]]="PAIDOFF","Paid")</f>
        <v>Paid</v>
      </c>
      <c r="O213" t="str" cm="1">
        <f t="array" ref="O21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4" spans="1:15" x14ac:dyDescent="0.25">
      <c r="A214" t="s">
        <v>237</v>
      </c>
      <c r="B214" t="s">
        <v>20</v>
      </c>
      <c r="C214" t="s">
        <v>17</v>
      </c>
      <c r="D214">
        <v>900</v>
      </c>
      <c r="E214">
        <v>7</v>
      </c>
      <c r="F214" s="8">
        <v>42623</v>
      </c>
      <c r="G214" s="8">
        <v>42629</v>
      </c>
      <c r="H214" s="8">
        <v>42626.914583333331</v>
      </c>
      <c r="I214">
        <v>0</v>
      </c>
      <c r="J214">
        <v>26</v>
      </c>
      <c r="K214" t="s">
        <v>11</v>
      </c>
      <c r="L214" t="s">
        <v>14</v>
      </c>
      <c r="M214" t="s">
        <v>23</v>
      </c>
      <c r="N214" t="str" cm="1">
        <f t="array" ref="N214">_xlfn.IFS(Table2[[#This Row],[loan_status]]="COLLECTION", "Unpaid",Table2[[#This Row],[loan_status]]="COLLECTION_PAIDOFF","Overdue",Table2[[#This Row],[loan_status]]="PAIDOFF","Paid")</f>
        <v>Paid</v>
      </c>
      <c r="O214" t="str" cm="1">
        <f t="array" ref="O21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5" spans="1:15" x14ac:dyDescent="0.25">
      <c r="A215" t="s">
        <v>238</v>
      </c>
      <c r="B215" t="s">
        <v>20</v>
      </c>
      <c r="C215" t="s">
        <v>17</v>
      </c>
      <c r="D215">
        <v>1000</v>
      </c>
      <c r="E215">
        <v>7</v>
      </c>
      <c r="F215" s="8">
        <v>42623</v>
      </c>
      <c r="G215" s="8">
        <v>42629</v>
      </c>
      <c r="H215" s="8">
        <v>42628.602083333331</v>
      </c>
      <c r="I215">
        <v>0</v>
      </c>
      <c r="J215">
        <v>27</v>
      </c>
      <c r="K215" t="s">
        <v>13</v>
      </c>
      <c r="L215" t="s">
        <v>12</v>
      </c>
      <c r="M215" t="s">
        <v>23</v>
      </c>
      <c r="N215" t="str" cm="1">
        <f t="array" ref="N215">_xlfn.IFS(Table2[[#This Row],[loan_status]]="COLLECTION", "Unpaid",Table2[[#This Row],[loan_status]]="COLLECTION_PAIDOFF","Overdue",Table2[[#This Row],[loan_status]]="PAIDOFF","Paid")</f>
        <v>Paid</v>
      </c>
      <c r="O215" t="str" cm="1">
        <f t="array" ref="O21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6" spans="1:15" x14ac:dyDescent="0.25">
      <c r="A216" t="s">
        <v>239</v>
      </c>
      <c r="B216" t="s">
        <v>20</v>
      </c>
      <c r="C216" t="s">
        <v>17</v>
      </c>
      <c r="D216">
        <v>800</v>
      </c>
      <c r="E216">
        <v>15</v>
      </c>
      <c r="F216" s="8">
        <v>42623</v>
      </c>
      <c r="G216" s="8">
        <v>42637</v>
      </c>
      <c r="H216" s="8">
        <v>42637.666666666664</v>
      </c>
      <c r="I216">
        <v>0</v>
      </c>
      <c r="J216">
        <v>26</v>
      </c>
      <c r="K216" t="s">
        <v>11</v>
      </c>
      <c r="L216" t="s">
        <v>12</v>
      </c>
      <c r="M216" t="s">
        <v>23</v>
      </c>
      <c r="N216" t="str" cm="1">
        <f t="array" ref="N216">_xlfn.IFS(Table2[[#This Row],[loan_status]]="COLLECTION", "Unpaid",Table2[[#This Row],[loan_status]]="COLLECTION_PAIDOFF","Overdue",Table2[[#This Row],[loan_status]]="PAIDOFF","Paid")</f>
        <v>Paid</v>
      </c>
      <c r="O216" t="str" cm="1">
        <f t="array" ref="O21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7" spans="1:15" x14ac:dyDescent="0.25">
      <c r="A217" t="s">
        <v>240</v>
      </c>
      <c r="B217" t="s">
        <v>20</v>
      </c>
      <c r="C217" t="s">
        <v>17</v>
      </c>
      <c r="D217">
        <v>1000</v>
      </c>
      <c r="E217">
        <v>30</v>
      </c>
      <c r="F217" s="8">
        <v>42623</v>
      </c>
      <c r="G217" s="8">
        <v>42652</v>
      </c>
      <c r="H217" s="8">
        <v>42640.597916666666</v>
      </c>
      <c r="I217">
        <v>0</v>
      </c>
      <c r="J217">
        <v>40</v>
      </c>
      <c r="K217" t="s">
        <v>13</v>
      </c>
      <c r="L217" t="s">
        <v>12</v>
      </c>
      <c r="M217" t="s">
        <v>23</v>
      </c>
      <c r="N217" t="str" cm="1">
        <f t="array" ref="N217">_xlfn.IFS(Table2[[#This Row],[loan_status]]="COLLECTION", "Unpaid",Table2[[#This Row],[loan_status]]="COLLECTION_PAIDOFF","Overdue",Table2[[#This Row],[loan_status]]="PAIDOFF","Paid")</f>
        <v>Paid</v>
      </c>
      <c r="O217" t="str" cm="1">
        <f t="array" ref="O21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18" spans="1:15" x14ac:dyDescent="0.25">
      <c r="A218" t="s">
        <v>241</v>
      </c>
      <c r="B218" t="s">
        <v>20</v>
      </c>
      <c r="C218" t="s">
        <v>17</v>
      </c>
      <c r="D218">
        <v>1000</v>
      </c>
      <c r="E218">
        <v>15</v>
      </c>
      <c r="F218" s="8">
        <v>42623</v>
      </c>
      <c r="G218" s="8">
        <v>42637</v>
      </c>
      <c r="H218" s="8">
        <v>42636.78402777778</v>
      </c>
      <c r="I218">
        <v>0</v>
      </c>
      <c r="J218">
        <v>32</v>
      </c>
      <c r="K218" t="s">
        <v>13</v>
      </c>
      <c r="L218" t="s">
        <v>12</v>
      </c>
      <c r="M218" t="s">
        <v>23</v>
      </c>
      <c r="N218" t="str" cm="1">
        <f t="array" ref="N218">_xlfn.IFS(Table2[[#This Row],[loan_status]]="COLLECTION", "Unpaid",Table2[[#This Row],[loan_status]]="COLLECTION_PAIDOFF","Overdue",Table2[[#This Row],[loan_status]]="PAIDOFF","Paid")</f>
        <v>Paid</v>
      </c>
      <c r="O218" t="str" cm="1">
        <f t="array" ref="O21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19" spans="1:15" x14ac:dyDescent="0.25">
      <c r="A219" t="s">
        <v>242</v>
      </c>
      <c r="B219" t="s">
        <v>20</v>
      </c>
      <c r="C219" t="s">
        <v>17</v>
      </c>
      <c r="D219">
        <v>1000</v>
      </c>
      <c r="E219">
        <v>30</v>
      </c>
      <c r="F219" s="8">
        <v>42623</v>
      </c>
      <c r="G219" s="8">
        <v>42652</v>
      </c>
      <c r="H219" s="8">
        <v>42648.920138888891</v>
      </c>
      <c r="I219">
        <v>0</v>
      </c>
      <c r="J219">
        <v>32</v>
      </c>
      <c r="K219" t="s">
        <v>13</v>
      </c>
      <c r="L219" t="s">
        <v>12</v>
      </c>
      <c r="M219" t="s">
        <v>23</v>
      </c>
      <c r="N219" t="str" cm="1">
        <f t="array" ref="N219">_xlfn.IFS(Table2[[#This Row],[loan_status]]="COLLECTION", "Unpaid",Table2[[#This Row],[loan_status]]="COLLECTION_PAIDOFF","Overdue",Table2[[#This Row],[loan_status]]="PAIDOFF","Paid")</f>
        <v>Paid</v>
      </c>
      <c r="O219" t="str" cm="1">
        <f t="array" ref="O21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0" spans="1:15" x14ac:dyDescent="0.25">
      <c r="A220" t="s">
        <v>243</v>
      </c>
      <c r="B220" t="s">
        <v>20</v>
      </c>
      <c r="C220" t="s">
        <v>17</v>
      </c>
      <c r="D220">
        <v>800</v>
      </c>
      <c r="E220">
        <v>30</v>
      </c>
      <c r="F220" s="8">
        <v>42623</v>
      </c>
      <c r="G220" s="8">
        <v>42652</v>
      </c>
      <c r="H220" s="8">
        <v>42636.320833333331</v>
      </c>
      <c r="I220">
        <v>0</v>
      </c>
      <c r="J220">
        <v>26</v>
      </c>
      <c r="K220" t="s">
        <v>11</v>
      </c>
      <c r="L220" t="s">
        <v>12</v>
      </c>
      <c r="M220" t="s">
        <v>23</v>
      </c>
      <c r="N220" t="str" cm="1">
        <f t="array" ref="N220">_xlfn.IFS(Table2[[#This Row],[loan_status]]="COLLECTION", "Unpaid",Table2[[#This Row],[loan_status]]="COLLECTION_PAIDOFF","Overdue",Table2[[#This Row],[loan_status]]="PAIDOFF","Paid")</f>
        <v>Paid</v>
      </c>
      <c r="O220" t="str" cm="1">
        <f t="array" ref="O22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1" spans="1:15" x14ac:dyDescent="0.25">
      <c r="A221" t="s">
        <v>244</v>
      </c>
      <c r="B221" t="s">
        <v>20</v>
      </c>
      <c r="C221" t="s">
        <v>17</v>
      </c>
      <c r="D221">
        <v>1000</v>
      </c>
      <c r="E221">
        <v>30</v>
      </c>
      <c r="F221" s="8">
        <v>42623</v>
      </c>
      <c r="G221" s="8">
        <v>42652</v>
      </c>
      <c r="H221" s="8">
        <v>42652.375</v>
      </c>
      <c r="I221">
        <v>0</v>
      </c>
      <c r="J221">
        <v>26</v>
      </c>
      <c r="K221" t="s">
        <v>11</v>
      </c>
      <c r="L221" t="s">
        <v>12</v>
      </c>
      <c r="M221" t="s">
        <v>23</v>
      </c>
      <c r="N221" t="str" cm="1">
        <f t="array" ref="N221">_xlfn.IFS(Table2[[#This Row],[loan_status]]="COLLECTION", "Unpaid",Table2[[#This Row],[loan_status]]="COLLECTION_PAIDOFF","Overdue",Table2[[#This Row],[loan_status]]="PAIDOFF","Paid")</f>
        <v>Paid</v>
      </c>
      <c r="O221" t="str" cm="1">
        <f t="array" ref="O22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2" spans="1:15" x14ac:dyDescent="0.25">
      <c r="A222" t="s">
        <v>245</v>
      </c>
      <c r="B222" t="s">
        <v>20</v>
      </c>
      <c r="C222" t="s">
        <v>17</v>
      </c>
      <c r="D222">
        <v>1000</v>
      </c>
      <c r="E222">
        <v>30</v>
      </c>
      <c r="F222" s="8">
        <v>42623</v>
      </c>
      <c r="G222" s="8">
        <v>42652</v>
      </c>
      <c r="H222" s="8">
        <v>42651.714583333334</v>
      </c>
      <c r="I222">
        <v>0</v>
      </c>
      <c r="J222">
        <v>43</v>
      </c>
      <c r="K222" t="s">
        <v>13</v>
      </c>
      <c r="L222" t="s">
        <v>14</v>
      </c>
      <c r="M222" t="s">
        <v>23</v>
      </c>
      <c r="N222" t="str" cm="1">
        <f t="array" ref="N222">_xlfn.IFS(Table2[[#This Row],[loan_status]]="COLLECTION", "Unpaid",Table2[[#This Row],[loan_status]]="COLLECTION_PAIDOFF","Overdue",Table2[[#This Row],[loan_status]]="PAIDOFF","Paid")</f>
        <v>Paid</v>
      </c>
      <c r="O222" t="str" cm="1">
        <f t="array" ref="O22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23" spans="1:15" x14ac:dyDescent="0.25">
      <c r="A223" t="s">
        <v>246</v>
      </c>
      <c r="B223" t="s">
        <v>20</v>
      </c>
      <c r="C223" t="s">
        <v>17</v>
      </c>
      <c r="D223">
        <v>1000</v>
      </c>
      <c r="E223">
        <v>30</v>
      </c>
      <c r="F223" s="8">
        <v>42623</v>
      </c>
      <c r="G223" s="8">
        <v>42652</v>
      </c>
      <c r="H223" s="8">
        <v>42652.958333333336</v>
      </c>
      <c r="I223">
        <v>0</v>
      </c>
      <c r="J223">
        <v>25</v>
      </c>
      <c r="K223" t="s">
        <v>13</v>
      </c>
      <c r="L223" t="s">
        <v>12</v>
      </c>
      <c r="M223" t="s">
        <v>23</v>
      </c>
      <c r="N223" t="str" cm="1">
        <f t="array" ref="N223">_xlfn.IFS(Table2[[#This Row],[loan_status]]="COLLECTION", "Unpaid",Table2[[#This Row],[loan_status]]="COLLECTION_PAIDOFF","Overdue",Table2[[#This Row],[loan_status]]="PAIDOFF","Paid")</f>
        <v>Paid</v>
      </c>
      <c r="O223" t="str" cm="1">
        <f t="array" ref="O22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24" spans="1:15" x14ac:dyDescent="0.25">
      <c r="A224" t="s">
        <v>247</v>
      </c>
      <c r="B224" t="s">
        <v>20</v>
      </c>
      <c r="C224" t="s">
        <v>17</v>
      </c>
      <c r="D224">
        <v>1000</v>
      </c>
      <c r="E224">
        <v>15</v>
      </c>
      <c r="F224" s="8">
        <v>42623</v>
      </c>
      <c r="G224" s="8">
        <v>42637</v>
      </c>
      <c r="H224" s="8">
        <v>42637.541666666664</v>
      </c>
      <c r="I224">
        <v>0</v>
      </c>
      <c r="J224">
        <v>26</v>
      </c>
      <c r="K224" t="s">
        <v>11</v>
      </c>
      <c r="L224" t="s">
        <v>12</v>
      </c>
      <c r="M224" t="s">
        <v>23</v>
      </c>
      <c r="N224" t="str" cm="1">
        <f t="array" ref="N224">_xlfn.IFS(Table2[[#This Row],[loan_status]]="COLLECTION", "Unpaid",Table2[[#This Row],[loan_status]]="COLLECTION_PAIDOFF","Overdue",Table2[[#This Row],[loan_status]]="PAIDOFF","Paid")</f>
        <v>Paid</v>
      </c>
      <c r="O224" t="str" cm="1">
        <f t="array" ref="O22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5" spans="1:15" x14ac:dyDescent="0.25">
      <c r="A225" t="s">
        <v>248</v>
      </c>
      <c r="B225" t="s">
        <v>20</v>
      </c>
      <c r="C225" t="s">
        <v>17</v>
      </c>
      <c r="D225">
        <v>1000</v>
      </c>
      <c r="E225">
        <v>30</v>
      </c>
      <c r="F225" s="8">
        <v>42623</v>
      </c>
      <c r="G225" s="8">
        <v>42652</v>
      </c>
      <c r="H225" s="8">
        <v>42646.534722222219</v>
      </c>
      <c r="I225">
        <v>0</v>
      </c>
      <c r="J225">
        <v>26</v>
      </c>
      <c r="K225" t="s">
        <v>11</v>
      </c>
      <c r="L225" t="s">
        <v>12</v>
      </c>
      <c r="M225" t="s">
        <v>23</v>
      </c>
      <c r="N225" t="str" cm="1">
        <f t="array" ref="N225">_xlfn.IFS(Table2[[#This Row],[loan_status]]="COLLECTION", "Unpaid",Table2[[#This Row],[loan_status]]="COLLECTION_PAIDOFF","Overdue",Table2[[#This Row],[loan_status]]="PAIDOFF","Paid")</f>
        <v>Paid</v>
      </c>
      <c r="O225" t="str" cm="1">
        <f t="array" ref="O22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6" spans="1:15" x14ac:dyDescent="0.25">
      <c r="A226" t="s">
        <v>249</v>
      </c>
      <c r="B226" t="s">
        <v>20</v>
      </c>
      <c r="C226" t="s">
        <v>17</v>
      </c>
      <c r="D226">
        <v>1000</v>
      </c>
      <c r="E226">
        <v>30</v>
      </c>
      <c r="F226" s="8">
        <v>42623</v>
      </c>
      <c r="G226" s="8">
        <v>42652</v>
      </c>
      <c r="H226" s="8">
        <v>42642.512499999997</v>
      </c>
      <c r="I226">
        <v>0</v>
      </c>
      <c r="J226">
        <v>29</v>
      </c>
      <c r="K226" t="s">
        <v>13</v>
      </c>
      <c r="L226" t="s">
        <v>12</v>
      </c>
      <c r="M226" t="s">
        <v>23</v>
      </c>
      <c r="N226" t="str" cm="1">
        <f t="array" ref="N226">_xlfn.IFS(Table2[[#This Row],[loan_status]]="COLLECTION", "Unpaid",Table2[[#This Row],[loan_status]]="COLLECTION_PAIDOFF","Overdue",Table2[[#This Row],[loan_status]]="PAIDOFF","Paid")</f>
        <v>Paid</v>
      </c>
      <c r="O226" t="str" cm="1">
        <f t="array" ref="O22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7" spans="1:15" x14ac:dyDescent="0.25">
      <c r="A227" t="s">
        <v>250</v>
      </c>
      <c r="B227" t="s">
        <v>20</v>
      </c>
      <c r="C227" t="s">
        <v>17</v>
      </c>
      <c r="D227">
        <v>800</v>
      </c>
      <c r="E227">
        <v>15</v>
      </c>
      <c r="F227" s="8">
        <v>42623</v>
      </c>
      <c r="G227" s="8">
        <v>42637</v>
      </c>
      <c r="H227" s="8">
        <v>42634.844444444447</v>
      </c>
      <c r="I227">
        <v>0</v>
      </c>
      <c r="J227">
        <v>39</v>
      </c>
      <c r="K227" t="s">
        <v>525</v>
      </c>
      <c r="L227" t="s">
        <v>12</v>
      </c>
      <c r="M227" t="s">
        <v>23</v>
      </c>
      <c r="N227" t="str" cm="1">
        <f t="array" ref="N227">_xlfn.IFS(Table2[[#This Row],[loan_status]]="COLLECTION", "Unpaid",Table2[[#This Row],[loan_status]]="COLLECTION_PAIDOFF","Overdue",Table2[[#This Row],[loan_status]]="PAIDOFF","Paid")</f>
        <v>Paid</v>
      </c>
      <c r="O227" t="str" cm="1">
        <f t="array" ref="O22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28" spans="1:15" x14ac:dyDescent="0.25">
      <c r="A228" t="s">
        <v>251</v>
      </c>
      <c r="B228" t="s">
        <v>20</v>
      </c>
      <c r="C228" t="s">
        <v>17</v>
      </c>
      <c r="D228">
        <v>1000</v>
      </c>
      <c r="E228">
        <v>15</v>
      </c>
      <c r="F228" s="8">
        <v>42623</v>
      </c>
      <c r="G228" s="8">
        <v>42637</v>
      </c>
      <c r="H228" s="8">
        <v>42636.347916666666</v>
      </c>
      <c r="I228">
        <v>0</v>
      </c>
      <c r="J228">
        <v>34</v>
      </c>
      <c r="K228" t="s">
        <v>525</v>
      </c>
      <c r="L228" t="s">
        <v>12</v>
      </c>
      <c r="M228" t="s">
        <v>23</v>
      </c>
      <c r="N228" t="str" cm="1">
        <f t="array" ref="N228">_xlfn.IFS(Table2[[#This Row],[loan_status]]="COLLECTION", "Unpaid",Table2[[#This Row],[loan_status]]="COLLECTION_PAIDOFF","Overdue",Table2[[#This Row],[loan_status]]="PAIDOFF","Paid")</f>
        <v>Paid</v>
      </c>
      <c r="O228" t="str" cm="1">
        <f t="array" ref="O22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29" spans="1:15" x14ac:dyDescent="0.25">
      <c r="A229" t="s">
        <v>252</v>
      </c>
      <c r="B229" t="s">
        <v>20</v>
      </c>
      <c r="C229" t="s">
        <v>17</v>
      </c>
      <c r="D229">
        <v>1000</v>
      </c>
      <c r="E229">
        <v>30</v>
      </c>
      <c r="F229" s="8">
        <v>42624</v>
      </c>
      <c r="G229" s="8">
        <v>42653</v>
      </c>
      <c r="H229" s="8">
        <v>42635.803472222222</v>
      </c>
      <c r="I229">
        <v>0</v>
      </c>
      <c r="J229">
        <v>31</v>
      </c>
      <c r="K229" t="s">
        <v>11</v>
      </c>
      <c r="L229" t="s">
        <v>12</v>
      </c>
      <c r="M229" t="s">
        <v>23</v>
      </c>
      <c r="N229" t="str" cm="1">
        <f t="array" ref="N229">_xlfn.IFS(Table2[[#This Row],[loan_status]]="COLLECTION", "Unpaid",Table2[[#This Row],[loan_status]]="COLLECTION_PAIDOFF","Overdue",Table2[[#This Row],[loan_status]]="PAIDOFF","Paid")</f>
        <v>Paid</v>
      </c>
      <c r="O229" t="str" cm="1">
        <f t="array" ref="O22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0" spans="1:15" x14ac:dyDescent="0.25">
      <c r="A230" t="s">
        <v>253</v>
      </c>
      <c r="B230" t="s">
        <v>20</v>
      </c>
      <c r="C230" t="s">
        <v>17</v>
      </c>
      <c r="D230">
        <v>1000</v>
      </c>
      <c r="E230">
        <v>30</v>
      </c>
      <c r="F230" s="8">
        <v>42624</v>
      </c>
      <c r="G230" s="8">
        <v>42653</v>
      </c>
      <c r="H230" s="8">
        <v>42652.731249999997</v>
      </c>
      <c r="I230">
        <v>0</v>
      </c>
      <c r="J230">
        <v>33</v>
      </c>
      <c r="K230" t="s">
        <v>11</v>
      </c>
      <c r="L230" t="s">
        <v>12</v>
      </c>
      <c r="M230" t="s">
        <v>23</v>
      </c>
      <c r="N230" t="str" cm="1">
        <f t="array" ref="N230">_xlfn.IFS(Table2[[#This Row],[loan_status]]="COLLECTION", "Unpaid",Table2[[#This Row],[loan_status]]="COLLECTION_PAIDOFF","Overdue",Table2[[#This Row],[loan_status]]="PAIDOFF","Paid")</f>
        <v>Paid</v>
      </c>
      <c r="O230" t="str" cm="1">
        <f t="array" ref="O23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1" spans="1:15" x14ac:dyDescent="0.25">
      <c r="A231" t="s">
        <v>254</v>
      </c>
      <c r="B231" t="s">
        <v>20</v>
      </c>
      <c r="C231" t="s">
        <v>17</v>
      </c>
      <c r="D231">
        <v>800</v>
      </c>
      <c r="E231">
        <v>15</v>
      </c>
      <c r="F231" s="8">
        <v>42624</v>
      </c>
      <c r="G231" s="8">
        <v>42638</v>
      </c>
      <c r="H231" s="8">
        <v>42637.611805555556</v>
      </c>
      <c r="I231">
        <v>0</v>
      </c>
      <c r="J231">
        <v>33</v>
      </c>
      <c r="K231" t="s">
        <v>13</v>
      </c>
      <c r="L231" t="s">
        <v>12</v>
      </c>
      <c r="M231" t="s">
        <v>23</v>
      </c>
      <c r="N231" t="str" cm="1">
        <f t="array" ref="N231">_xlfn.IFS(Table2[[#This Row],[loan_status]]="COLLECTION", "Unpaid",Table2[[#This Row],[loan_status]]="COLLECTION_PAIDOFF","Overdue",Table2[[#This Row],[loan_status]]="PAIDOFF","Paid")</f>
        <v>Paid</v>
      </c>
      <c r="O231" t="str" cm="1">
        <f t="array" ref="O23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2" spans="1:15" x14ac:dyDescent="0.25">
      <c r="A232" t="s">
        <v>255</v>
      </c>
      <c r="B232" t="s">
        <v>20</v>
      </c>
      <c r="C232" t="s">
        <v>17</v>
      </c>
      <c r="D232">
        <v>1000</v>
      </c>
      <c r="E232">
        <v>30</v>
      </c>
      <c r="F232" s="8">
        <v>42624</v>
      </c>
      <c r="G232" s="8">
        <v>42653</v>
      </c>
      <c r="H232" s="8">
        <v>42650.908333333333</v>
      </c>
      <c r="I232">
        <v>0</v>
      </c>
      <c r="J232">
        <v>37</v>
      </c>
      <c r="K232" t="s">
        <v>11</v>
      </c>
      <c r="L232" t="s">
        <v>12</v>
      </c>
      <c r="M232" t="s">
        <v>23</v>
      </c>
      <c r="N232" t="str" cm="1">
        <f t="array" ref="N232">_xlfn.IFS(Table2[[#This Row],[loan_status]]="COLLECTION", "Unpaid",Table2[[#This Row],[loan_status]]="COLLECTION_PAIDOFF","Overdue",Table2[[#This Row],[loan_status]]="PAIDOFF","Paid")</f>
        <v>Paid</v>
      </c>
      <c r="O232" t="str" cm="1">
        <f t="array" ref="O23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33" spans="1:15" x14ac:dyDescent="0.25">
      <c r="A233" t="s">
        <v>256</v>
      </c>
      <c r="B233" t="s">
        <v>20</v>
      </c>
      <c r="C233" t="s">
        <v>17</v>
      </c>
      <c r="D233">
        <v>1000</v>
      </c>
      <c r="E233">
        <v>30</v>
      </c>
      <c r="F233" s="8">
        <v>42624</v>
      </c>
      <c r="G233" s="8">
        <v>42653</v>
      </c>
      <c r="H233" s="8">
        <v>42652.738888888889</v>
      </c>
      <c r="I233">
        <v>0</v>
      </c>
      <c r="J233">
        <v>27</v>
      </c>
      <c r="K233" t="s">
        <v>11</v>
      </c>
      <c r="L233" t="s">
        <v>12</v>
      </c>
      <c r="M233" t="s">
        <v>23</v>
      </c>
      <c r="N233" t="str" cm="1">
        <f t="array" ref="N233">_xlfn.IFS(Table2[[#This Row],[loan_status]]="COLLECTION", "Unpaid",Table2[[#This Row],[loan_status]]="COLLECTION_PAIDOFF","Overdue",Table2[[#This Row],[loan_status]]="PAIDOFF","Paid")</f>
        <v>Paid</v>
      </c>
      <c r="O233" t="str" cm="1">
        <f t="array" ref="O23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4" spans="1:15" x14ac:dyDescent="0.25">
      <c r="A234" t="s">
        <v>257</v>
      </c>
      <c r="B234" t="s">
        <v>20</v>
      </c>
      <c r="C234" t="s">
        <v>17</v>
      </c>
      <c r="D234">
        <v>1000</v>
      </c>
      <c r="E234">
        <v>30</v>
      </c>
      <c r="F234" s="8">
        <v>42624</v>
      </c>
      <c r="G234" s="8">
        <v>42653</v>
      </c>
      <c r="H234" s="8">
        <v>42652.308333333334</v>
      </c>
      <c r="I234">
        <v>0</v>
      </c>
      <c r="J234">
        <v>37</v>
      </c>
      <c r="K234" t="s">
        <v>11</v>
      </c>
      <c r="L234" t="s">
        <v>12</v>
      </c>
      <c r="M234" t="s">
        <v>23</v>
      </c>
      <c r="N234" t="str" cm="1">
        <f t="array" ref="N234">_xlfn.IFS(Table2[[#This Row],[loan_status]]="COLLECTION", "Unpaid",Table2[[#This Row],[loan_status]]="COLLECTION_PAIDOFF","Overdue",Table2[[#This Row],[loan_status]]="PAIDOFF","Paid")</f>
        <v>Paid</v>
      </c>
      <c r="O234" t="str" cm="1">
        <f t="array" ref="O23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35" spans="1:15" x14ac:dyDescent="0.25">
      <c r="A235" t="s">
        <v>258</v>
      </c>
      <c r="B235" t="s">
        <v>20</v>
      </c>
      <c r="C235" t="s">
        <v>17</v>
      </c>
      <c r="D235">
        <v>800</v>
      </c>
      <c r="E235">
        <v>15</v>
      </c>
      <c r="F235" s="8">
        <v>42624</v>
      </c>
      <c r="G235" s="8">
        <v>42638</v>
      </c>
      <c r="H235" s="8">
        <v>42638.90902777778</v>
      </c>
      <c r="I235">
        <v>0</v>
      </c>
      <c r="J235">
        <v>33</v>
      </c>
      <c r="K235" t="s">
        <v>11</v>
      </c>
      <c r="L235" t="s">
        <v>12</v>
      </c>
      <c r="M235" t="s">
        <v>23</v>
      </c>
      <c r="N235" t="str" cm="1">
        <f t="array" ref="N235">_xlfn.IFS(Table2[[#This Row],[loan_status]]="COLLECTION", "Unpaid",Table2[[#This Row],[loan_status]]="COLLECTION_PAIDOFF","Overdue",Table2[[#This Row],[loan_status]]="PAIDOFF","Paid")</f>
        <v>Paid</v>
      </c>
      <c r="O235" t="str" cm="1">
        <f t="array" ref="O23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6" spans="1:15" x14ac:dyDescent="0.25">
      <c r="A236" t="s">
        <v>259</v>
      </c>
      <c r="B236" t="s">
        <v>20</v>
      </c>
      <c r="C236" t="s">
        <v>17</v>
      </c>
      <c r="D236">
        <v>800</v>
      </c>
      <c r="E236">
        <v>15</v>
      </c>
      <c r="F236" s="8">
        <v>42624</v>
      </c>
      <c r="G236" s="8">
        <v>42638</v>
      </c>
      <c r="H236" s="8">
        <v>42638.375</v>
      </c>
      <c r="I236">
        <v>0</v>
      </c>
      <c r="J236">
        <v>29</v>
      </c>
      <c r="K236" t="s">
        <v>525</v>
      </c>
      <c r="L236" t="s">
        <v>12</v>
      </c>
      <c r="M236" t="s">
        <v>23</v>
      </c>
      <c r="N236" t="str" cm="1">
        <f t="array" ref="N236">_xlfn.IFS(Table2[[#This Row],[loan_status]]="COLLECTION", "Unpaid",Table2[[#This Row],[loan_status]]="COLLECTION_PAIDOFF","Overdue",Table2[[#This Row],[loan_status]]="PAIDOFF","Paid")</f>
        <v>Paid</v>
      </c>
      <c r="O236" t="str" cm="1">
        <f t="array" ref="O23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7" spans="1:15" x14ac:dyDescent="0.25">
      <c r="A237" t="s">
        <v>260</v>
      </c>
      <c r="B237" t="s">
        <v>20</v>
      </c>
      <c r="C237" t="s">
        <v>17</v>
      </c>
      <c r="D237">
        <v>1000</v>
      </c>
      <c r="E237">
        <v>30</v>
      </c>
      <c r="F237" s="8">
        <v>42624</v>
      </c>
      <c r="G237" s="8">
        <v>42653</v>
      </c>
      <c r="H237" s="8">
        <v>42653.666666666664</v>
      </c>
      <c r="I237">
        <v>0</v>
      </c>
      <c r="J237">
        <v>27</v>
      </c>
      <c r="K237" t="s">
        <v>13</v>
      </c>
      <c r="L237" t="s">
        <v>12</v>
      </c>
      <c r="M237" t="s">
        <v>23</v>
      </c>
      <c r="N237" t="str" cm="1">
        <f t="array" ref="N237">_xlfn.IFS(Table2[[#This Row],[loan_status]]="COLLECTION", "Unpaid",Table2[[#This Row],[loan_status]]="COLLECTION_PAIDOFF","Overdue",Table2[[#This Row],[loan_status]]="PAIDOFF","Paid")</f>
        <v>Paid</v>
      </c>
      <c r="O237" t="str" cm="1">
        <f t="array" ref="O23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8" spans="1:15" x14ac:dyDescent="0.25">
      <c r="A238" t="s">
        <v>261</v>
      </c>
      <c r="B238" t="s">
        <v>20</v>
      </c>
      <c r="C238" t="s">
        <v>17</v>
      </c>
      <c r="D238">
        <v>700</v>
      </c>
      <c r="E238">
        <v>15</v>
      </c>
      <c r="F238" s="8">
        <v>42624</v>
      </c>
      <c r="G238" s="8">
        <v>42638</v>
      </c>
      <c r="H238" s="8">
        <v>42638.541666666664</v>
      </c>
      <c r="I238">
        <v>0</v>
      </c>
      <c r="J238">
        <v>33</v>
      </c>
      <c r="K238" t="s">
        <v>13</v>
      </c>
      <c r="L238" t="s">
        <v>12</v>
      </c>
      <c r="M238" t="s">
        <v>23</v>
      </c>
      <c r="N238" t="str" cm="1">
        <f t="array" ref="N238">_xlfn.IFS(Table2[[#This Row],[loan_status]]="COLLECTION", "Unpaid",Table2[[#This Row],[loan_status]]="COLLECTION_PAIDOFF","Overdue",Table2[[#This Row],[loan_status]]="PAIDOFF","Paid")</f>
        <v>Paid</v>
      </c>
      <c r="O238" t="str" cm="1">
        <f t="array" ref="O23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39" spans="1:15" x14ac:dyDescent="0.25">
      <c r="A239" t="s">
        <v>262</v>
      </c>
      <c r="B239" t="s">
        <v>20</v>
      </c>
      <c r="C239" t="s">
        <v>17</v>
      </c>
      <c r="D239">
        <v>1000</v>
      </c>
      <c r="E239">
        <v>15</v>
      </c>
      <c r="F239" s="8">
        <v>42624</v>
      </c>
      <c r="G239" s="8">
        <v>42638</v>
      </c>
      <c r="H239" s="8">
        <v>42638.375</v>
      </c>
      <c r="I239">
        <v>0</v>
      </c>
      <c r="J239">
        <v>24</v>
      </c>
      <c r="K239" t="s">
        <v>11</v>
      </c>
      <c r="L239" t="s">
        <v>12</v>
      </c>
      <c r="M239" t="s">
        <v>23</v>
      </c>
      <c r="N239" t="str" cm="1">
        <f t="array" ref="N239">_xlfn.IFS(Table2[[#This Row],[loan_status]]="COLLECTION", "Unpaid",Table2[[#This Row],[loan_status]]="COLLECTION_PAIDOFF","Overdue",Table2[[#This Row],[loan_status]]="PAIDOFF","Paid")</f>
        <v>Paid</v>
      </c>
      <c r="O239" t="str" cm="1">
        <f t="array" ref="O23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40" spans="1:15" x14ac:dyDescent="0.25">
      <c r="A240" t="s">
        <v>263</v>
      </c>
      <c r="B240" t="s">
        <v>20</v>
      </c>
      <c r="C240" t="s">
        <v>17</v>
      </c>
      <c r="D240">
        <v>1000</v>
      </c>
      <c r="E240">
        <v>30</v>
      </c>
      <c r="F240" s="8">
        <v>42624</v>
      </c>
      <c r="G240" s="8">
        <v>42653</v>
      </c>
      <c r="H240" s="8">
        <v>42653.481249999997</v>
      </c>
      <c r="I240">
        <v>0</v>
      </c>
      <c r="J240">
        <v>21</v>
      </c>
      <c r="K240" t="s">
        <v>525</v>
      </c>
      <c r="L240" t="s">
        <v>12</v>
      </c>
      <c r="M240" t="s">
        <v>23</v>
      </c>
      <c r="N240" t="str" cm="1">
        <f t="array" ref="N240">_xlfn.IFS(Table2[[#This Row],[loan_status]]="COLLECTION", "Unpaid",Table2[[#This Row],[loan_status]]="COLLECTION_PAIDOFF","Overdue",Table2[[#This Row],[loan_status]]="PAIDOFF","Paid")</f>
        <v>Paid</v>
      </c>
      <c r="O240" t="str" cm="1">
        <f t="array" ref="O24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41" spans="1:15" x14ac:dyDescent="0.25">
      <c r="A241" t="s">
        <v>264</v>
      </c>
      <c r="B241" t="s">
        <v>20</v>
      </c>
      <c r="C241" t="s">
        <v>17</v>
      </c>
      <c r="D241">
        <v>1000</v>
      </c>
      <c r="E241">
        <v>15</v>
      </c>
      <c r="F241" s="8">
        <v>42624</v>
      </c>
      <c r="G241" s="8">
        <v>42638</v>
      </c>
      <c r="H241" s="8">
        <v>42638.375</v>
      </c>
      <c r="I241">
        <v>0</v>
      </c>
      <c r="J241">
        <v>32</v>
      </c>
      <c r="K241" t="s">
        <v>11</v>
      </c>
      <c r="L241" t="s">
        <v>14</v>
      </c>
      <c r="M241" t="s">
        <v>23</v>
      </c>
      <c r="N241" t="str" cm="1">
        <f t="array" ref="N241">_xlfn.IFS(Table2[[#This Row],[loan_status]]="COLLECTION", "Unpaid",Table2[[#This Row],[loan_status]]="COLLECTION_PAIDOFF","Overdue",Table2[[#This Row],[loan_status]]="PAIDOFF","Paid")</f>
        <v>Paid</v>
      </c>
      <c r="O241" t="str" cm="1">
        <f t="array" ref="O24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2" spans="1:15" x14ac:dyDescent="0.25">
      <c r="A242" t="s">
        <v>265</v>
      </c>
      <c r="B242" t="s">
        <v>20</v>
      </c>
      <c r="C242" t="s">
        <v>17</v>
      </c>
      <c r="D242">
        <v>800</v>
      </c>
      <c r="E242">
        <v>15</v>
      </c>
      <c r="F242" s="8">
        <v>42624</v>
      </c>
      <c r="G242" s="8">
        <v>42638</v>
      </c>
      <c r="H242" s="8">
        <v>42638.60833333333</v>
      </c>
      <c r="I242">
        <v>0</v>
      </c>
      <c r="J242">
        <v>30</v>
      </c>
      <c r="K242" t="s">
        <v>11</v>
      </c>
      <c r="L242" t="s">
        <v>12</v>
      </c>
      <c r="M242" t="s">
        <v>23</v>
      </c>
      <c r="N242" t="str" cm="1">
        <f t="array" ref="N242">_xlfn.IFS(Table2[[#This Row],[loan_status]]="COLLECTION", "Unpaid",Table2[[#This Row],[loan_status]]="COLLECTION_PAIDOFF","Overdue",Table2[[#This Row],[loan_status]]="PAIDOFF","Paid")</f>
        <v>Paid</v>
      </c>
      <c r="O242" t="str" cm="1">
        <f t="array" ref="O24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3" spans="1:15" x14ac:dyDescent="0.25">
      <c r="A243" t="s">
        <v>266</v>
      </c>
      <c r="B243" t="s">
        <v>20</v>
      </c>
      <c r="C243" t="s">
        <v>17</v>
      </c>
      <c r="D243">
        <v>1000</v>
      </c>
      <c r="E243">
        <v>7</v>
      </c>
      <c r="F243" s="8">
        <v>42624</v>
      </c>
      <c r="G243" s="8">
        <v>42637</v>
      </c>
      <c r="H243" s="8">
        <v>42637.375</v>
      </c>
      <c r="I243">
        <v>0</v>
      </c>
      <c r="J243">
        <v>31</v>
      </c>
      <c r="K243" t="s">
        <v>525</v>
      </c>
      <c r="L243" t="s">
        <v>12</v>
      </c>
      <c r="M243" t="s">
        <v>23</v>
      </c>
      <c r="N243" t="str" cm="1">
        <f t="array" ref="N243">_xlfn.IFS(Table2[[#This Row],[loan_status]]="COLLECTION", "Unpaid",Table2[[#This Row],[loan_status]]="COLLECTION_PAIDOFF","Overdue",Table2[[#This Row],[loan_status]]="PAIDOFF","Paid")</f>
        <v>Paid</v>
      </c>
      <c r="O243" t="str" cm="1">
        <f t="array" ref="O24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4" spans="1:15" x14ac:dyDescent="0.25">
      <c r="A244" t="s">
        <v>267</v>
      </c>
      <c r="B244" t="s">
        <v>20</v>
      </c>
      <c r="C244" t="s">
        <v>17</v>
      </c>
      <c r="D244">
        <v>1000</v>
      </c>
      <c r="E244">
        <v>15</v>
      </c>
      <c r="F244" s="8">
        <v>42624</v>
      </c>
      <c r="G244" s="8">
        <v>42638</v>
      </c>
      <c r="H244" s="8">
        <v>42633.625</v>
      </c>
      <c r="I244">
        <v>0</v>
      </c>
      <c r="J244">
        <v>30</v>
      </c>
      <c r="K244" t="s">
        <v>11</v>
      </c>
      <c r="L244" t="s">
        <v>12</v>
      </c>
      <c r="M244" t="s">
        <v>23</v>
      </c>
      <c r="N244" t="str" cm="1">
        <f t="array" ref="N244">_xlfn.IFS(Table2[[#This Row],[loan_status]]="COLLECTION", "Unpaid",Table2[[#This Row],[loan_status]]="COLLECTION_PAIDOFF","Overdue",Table2[[#This Row],[loan_status]]="PAIDOFF","Paid")</f>
        <v>Paid</v>
      </c>
      <c r="O244" t="str" cm="1">
        <f t="array" ref="O24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5" spans="1:15" x14ac:dyDescent="0.25">
      <c r="A245" t="s">
        <v>268</v>
      </c>
      <c r="B245" t="s">
        <v>20</v>
      </c>
      <c r="C245" t="s">
        <v>17</v>
      </c>
      <c r="D245">
        <v>1000</v>
      </c>
      <c r="E245">
        <v>15</v>
      </c>
      <c r="F245" s="8">
        <v>42624</v>
      </c>
      <c r="G245" s="8">
        <v>42638</v>
      </c>
      <c r="H245" s="8">
        <v>42634.936805555553</v>
      </c>
      <c r="I245">
        <v>0</v>
      </c>
      <c r="J245">
        <v>24</v>
      </c>
      <c r="K245" t="s">
        <v>525</v>
      </c>
      <c r="L245" t="s">
        <v>14</v>
      </c>
      <c r="M245" t="s">
        <v>23</v>
      </c>
      <c r="N245" t="str" cm="1">
        <f t="array" ref="N245">_xlfn.IFS(Table2[[#This Row],[loan_status]]="COLLECTION", "Unpaid",Table2[[#This Row],[loan_status]]="COLLECTION_PAIDOFF","Overdue",Table2[[#This Row],[loan_status]]="PAIDOFF","Paid")</f>
        <v>Paid</v>
      </c>
      <c r="O245" t="str" cm="1">
        <f t="array" ref="O24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46" spans="1:15" x14ac:dyDescent="0.25">
      <c r="A246" t="s">
        <v>269</v>
      </c>
      <c r="B246" t="s">
        <v>20</v>
      </c>
      <c r="C246" t="s">
        <v>17</v>
      </c>
      <c r="D246">
        <v>800</v>
      </c>
      <c r="E246">
        <v>7</v>
      </c>
      <c r="F246" s="8">
        <v>42624</v>
      </c>
      <c r="G246" s="8">
        <v>42630</v>
      </c>
      <c r="H246" s="8">
        <v>42625.928472222222</v>
      </c>
      <c r="I246">
        <v>0</v>
      </c>
      <c r="J246">
        <v>35</v>
      </c>
      <c r="K246" t="s">
        <v>13</v>
      </c>
      <c r="L246" t="s">
        <v>12</v>
      </c>
      <c r="M246" t="s">
        <v>23</v>
      </c>
      <c r="N246" t="str" cm="1">
        <f t="array" ref="N246">_xlfn.IFS(Table2[[#This Row],[loan_status]]="COLLECTION", "Unpaid",Table2[[#This Row],[loan_status]]="COLLECTION_PAIDOFF","Overdue",Table2[[#This Row],[loan_status]]="PAIDOFF","Paid")</f>
        <v>Paid</v>
      </c>
      <c r="O246" t="str" cm="1">
        <f t="array" ref="O24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7" spans="1:15" x14ac:dyDescent="0.25">
      <c r="A247" t="s">
        <v>270</v>
      </c>
      <c r="B247" t="s">
        <v>20</v>
      </c>
      <c r="C247" t="s">
        <v>17</v>
      </c>
      <c r="D247">
        <v>1000</v>
      </c>
      <c r="E247">
        <v>30</v>
      </c>
      <c r="F247" s="8">
        <v>42624</v>
      </c>
      <c r="G247" s="8">
        <v>42653</v>
      </c>
      <c r="H247" s="8">
        <v>42651.593055555553</v>
      </c>
      <c r="I247">
        <v>0</v>
      </c>
      <c r="J247">
        <v>22</v>
      </c>
      <c r="K247" t="s">
        <v>13</v>
      </c>
      <c r="L247" t="s">
        <v>12</v>
      </c>
      <c r="M247" t="s">
        <v>23</v>
      </c>
      <c r="N247" t="str" cm="1">
        <f t="array" ref="N247">_xlfn.IFS(Table2[[#This Row],[loan_status]]="COLLECTION", "Unpaid",Table2[[#This Row],[loan_status]]="COLLECTION_PAIDOFF","Overdue",Table2[[#This Row],[loan_status]]="PAIDOFF","Paid")</f>
        <v>Paid</v>
      </c>
      <c r="O247" t="str" cm="1">
        <f t="array" ref="O24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48" spans="1:15" x14ac:dyDescent="0.25">
      <c r="A248" t="s">
        <v>271</v>
      </c>
      <c r="B248" t="s">
        <v>20</v>
      </c>
      <c r="C248" t="s">
        <v>17</v>
      </c>
      <c r="D248">
        <v>1000</v>
      </c>
      <c r="E248">
        <v>30</v>
      </c>
      <c r="F248" s="8">
        <v>42624</v>
      </c>
      <c r="G248" s="8">
        <v>42653</v>
      </c>
      <c r="H248" s="8">
        <v>42652.370138888888</v>
      </c>
      <c r="I248">
        <v>0</v>
      </c>
      <c r="J248">
        <v>32</v>
      </c>
      <c r="K248" t="s">
        <v>11</v>
      </c>
      <c r="L248" t="s">
        <v>12</v>
      </c>
      <c r="M248" t="s">
        <v>23</v>
      </c>
      <c r="N248" t="str" cm="1">
        <f t="array" ref="N248">_xlfn.IFS(Table2[[#This Row],[loan_status]]="COLLECTION", "Unpaid",Table2[[#This Row],[loan_status]]="COLLECTION_PAIDOFF","Overdue",Table2[[#This Row],[loan_status]]="PAIDOFF","Paid")</f>
        <v>Paid</v>
      </c>
      <c r="O248" t="str" cm="1">
        <f t="array" ref="O24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49" spans="1:15" x14ac:dyDescent="0.25">
      <c r="A249" t="s">
        <v>272</v>
      </c>
      <c r="B249" t="s">
        <v>20</v>
      </c>
      <c r="C249" t="s">
        <v>17</v>
      </c>
      <c r="D249">
        <v>1000</v>
      </c>
      <c r="E249">
        <v>30</v>
      </c>
      <c r="F249" s="8">
        <v>42624</v>
      </c>
      <c r="G249" s="8">
        <v>42653</v>
      </c>
      <c r="H249" s="8">
        <v>42653.375</v>
      </c>
      <c r="I249">
        <v>0</v>
      </c>
      <c r="J249">
        <v>32</v>
      </c>
      <c r="K249" t="s">
        <v>525</v>
      </c>
      <c r="L249" t="s">
        <v>12</v>
      </c>
      <c r="M249" t="s">
        <v>23</v>
      </c>
      <c r="N249" t="str" cm="1">
        <f t="array" ref="N249">_xlfn.IFS(Table2[[#This Row],[loan_status]]="COLLECTION", "Unpaid",Table2[[#This Row],[loan_status]]="COLLECTION_PAIDOFF","Overdue",Table2[[#This Row],[loan_status]]="PAIDOFF","Paid")</f>
        <v>Paid</v>
      </c>
      <c r="O249" t="str" cm="1">
        <f t="array" ref="O24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0" spans="1:15" x14ac:dyDescent="0.25">
      <c r="A250" t="s">
        <v>273</v>
      </c>
      <c r="B250" t="s">
        <v>20</v>
      </c>
      <c r="C250" t="s">
        <v>17</v>
      </c>
      <c r="D250">
        <v>800</v>
      </c>
      <c r="E250">
        <v>15</v>
      </c>
      <c r="F250" s="8">
        <v>42624</v>
      </c>
      <c r="G250" s="8">
        <v>42638</v>
      </c>
      <c r="H250" s="8">
        <v>42638.806250000001</v>
      </c>
      <c r="I250">
        <v>0</v>
      </c>
      <c r="J250">
        <v>50</v>
      </c>
      <c r="K250" t="s">
        <v>13</v>
      </c>
      <c r="L250" t="s">
        <v>12</v>
      </c>
      <c r="M250" t="s">
        <v>23</v>
      </c>
      <c r="N250" t="str" cm="1">
        <f t="array" ref="N250">_xlfn.IFS(Table2[[#This Row],[loan_status]]="COLLECTION", "Unpaid",Table2[[#This Row],[loan_status]]="COLLECTION_PAIDOFF","Overdue",Table2[[#This Row],[loan_status]]="PAIDOFF","Paid")</f>
        <v>Paid</v>
      </c>
      <c r="O250" t="str" cm="1">
        <f t="array" ref="O250">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251" spans="1:15" x14ac:dyDescent="0.25">
      <c r="A251" t="s">
        <v>274</v>
      </c>
      <c r="B251" t="s">
        <v>20</v>
      </c>
      <c r="C251" t="s">
        <v>17</v>
      </c>
      <c r="D251">
        <v>800</v>
      </c>
      <c r="E251">
        <v>15</v>
      </c>
      <c r="F251" s="8">
        <v>42624</v>
      </c>
      <c r="G251" s="8">
        <v>42638</v>
      </c>
      <c r="H251" s="8">
        <v>42638.541666666664</v>
      </c>
      <c r="I251">
        <v>0</v>
      </c>
      <c r="J251">
        <v>27</v>
      </c>
      <c r="K251" t="s">
        <v>11</v>
      </c>
      <c r="L251" t="s">
        <v>14</v>
      </c>
      <c r="M251" t="s">
        <v>23</v>
      </c>
      <c r="N251" t="str" cm="1">
        <f t="array" ref="N251">_xlfn.IFS(Table2[[#This Row],[loan_status]]="COLLECTION", "Unpaid",Table2[[#This Row],[loan_status]]="COLLECTION_PAIDOFF","Overdue",Table2[[#This Row],[loan_status]]="PAIDOFF","Paid")</f>
        <v>Paid</v>
      </c>
      <c r="O251" t="str" cm="1">
        <f t="array" ref="O25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2" spans="1:15" x14ac:dyDescent="0.25">
      <c r="A252" t="s">
        <v>275</v>
      </c>
      <c r="B252" t="s">
        <v>20</v>
      </c>
      <c r="C252" t="s">
        <v>17</v>
      </c>
      <c r="D252">
        <v>1000</v>
      </c>
      <c r="E252">
        <v>30</v>
      </c>
      <c r="F252" s="8">
        <v>42624</v>
      </c>
      <c r="G252" s="8">
        <v>42653</v>
      </c>
      <c r="H252" s="8">
        <v>42653.375</v>
      </c>
      <c r="I252">
        <v>0</v>
      </c>
      <c r="J252">
        <v>35</v>
      </c>
      <c r="K252" t="s">
        <v>525</v>
      </c>
      <c r="L252" t="s">
        <v>14</v>
      </c>
      <c r="M252" t="s">
        <v>23</v>
      </c>
      <c r="N252" t="str" cm="1">
        <f t="array" ref="N252">_xlfn.IFS(Table2[[#This Row],[loan_status]]="COLLECTION", "Unpaid",Table2[[#This Row],[loan_status]]="COLLECTION_PAIDOFF","Overdue",Table2[[#This Row],[loan_status]]="PAIDOFF","Paid")</f>
        <v>Paid</v>
      </c>
      <c r="O252" t="str" cm="1">
        <f t="array" ref="O25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3" spans="1:15" x14ac:dyDescent="0.25">
      <c r="A253" t="s">
        <v>276</v>
      </c>
      <c r="B253" t="s">
        <v>20</v>
      </c>
      <c r="C253" t="s">
        <v>17</v>
      </c>
      <c r="D253">
        <v>800</v>
      </c>
      <c r="E253">
        <v>15</v>
      </c>
      <c r="F253" s="8">
        <v>42624</v>
      </c>
      <c r="G253" s="8">
        <v>42638</v>
      </c>
      <c r="H253" s="8">
        <v>42626.19027777778</v>
      </c>
      <c r="I253">
        <v>0</v>
      </c>
      <c r="J253">
        <v>35</v>
      </c>
      <c r="K253" t="s">
        <v>525</v>
      </c>
      <c r="L253" t="s">
        <v>14</v>
      </c>
      <c r="M253" t="s">
        <v>23</v>
      </c>
      <c r="N253" t="str" cm="1">
        <f t="array" ref="N253">_xlfn.IFS(Table2[[#This Row],[loan_status]]="COLLECTION", "Unpaid",Table2[[#This Row],[loan_status]]="COLLECTION_PAIDOFF","Overdue",Table2[[#This Row],[loan_status]]="PAIDOFF","Paid")</f>
        <v>Paid</v>
      </c>
      <c r="O253" t="str" cm="1">
        <f t="array" ref="O25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4" spans="1:15" x14ac:dyDescent="0.25">
      <c r="A254" t="s">
        <v>277</v>
      </c>
      <c r="B254" t="s">
        <v>20</v>
      </c>
      <c r="C254" t="s">
        <v>17</v>
      </c>
      <c r="D254">
        <v>1000</v>
      </c>
      <c r="E254">
        <v>30</v>
      </c>
      <c r="F254" s="8">
        <v>42624</v>
      </c>
      <c r="G254" s="8">
        <v>42653</v>
      </c>
      <c r="H254" s="8">
        <v>42653.375</v>
      </c>
      <c r="I254">
        <v>0</v>
      </c>
      <c r="J254">
        <v>34</v>
      </c>
      <c r="K254" t="s">
        <v>13</v>
      </c>
      <c r="L254" t="s">
        <v>12</v>
      </c>
      <c r="M254" t="s">
        <v>23</v>
      </c>
      <c r="N254" t="str" cm="1">
        <f t="array" ref="N254">_xlfn.IFS(Table2[[#This Row],[loan_status]]="COLLECTION", "Unpaid",Table2[[#This Row],[loan_status]]="COLLECTION_PAIDOFF","Overdue",Table2[[#This Row],[loan_status]]="PAIDOFF","Paid")</f>
        <v>Paid</v>
      </c>
      <c r="O254" t="str" cm="1">
        <f t="array" ref="O25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5" spans="1:15" x14ac:dyDescent="0.25">
      <c r="A255" t="s">
        <v>278</v>
      </c>
      <c r="B255" t="s">
        <v>20</v>
      </c>
      <c r="C255" t="s">
        <v>17</v>
      </c>
      <c r="D255">
        <v>1000</v>
      </c>
      <c r="E255">
        <v>30</v>
      </c>
      <c r="F255" s="8">
        <v>42624</v>
      </c>
      <c r="G255" s="8">
        <v>42653</v>
      </c>
      <c r="H255" s="8">
        <v>42653.666666666664</v>
      </c>
      <c r="I255">
        <v>0</v>
      </c>
      <c r="J255">
        <v>21</v>
      </c>
      <c r="K255" t="s">
        <v>13</v>
      </c>
      <c r="L255" t="s">
        <v>12</v>
      </c>
      <c r="M255" t="s">
        <v>23</v>
      </c>
      <c r="N255" t="str" cm="1">
        <f t="array" ref="N255">_xlfn.IFS(Table2[[#This Row],[loan_status]]="COLLECTION", "Unpaid",Table2[[#This Row],[loan_status]]="COLLECTION_PAIDOFF","Overdue",Table2[[#This Row],[loan_status]]="PAIDOFF","Paid")</f>
        <v>Paid</v>
      </c>
      <c r="O255" t="str" cm="1">
        <f t="array" ref="O25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56" spans="1:15" x14ac:dyDescent="0.25">
      <c r="A256" t="s">
        <v>279</v>
      </c>
      <c r="B256" t="s">
        <v>20</v>
      </c>
      <c r="C256" t="s">
        <v>17</v>
      </c>
      <c r="D256">
        <v>1000</v>
      </c>
      <c r="E256">
        <v>15</v>
      </c>
      <c r="F256" s="8">
        <v>42624</v>
      </c>
      <c r="G256" s="8">
        <v>42638</v>
      </c>
      <c r="H256" s="8">
        <v>42638.666666666664</v>
      </c>
      <c r="I256">
        <v>0</v>
      </c>
      <c r="J256">
        <v>25</v>
      </c>
      <c r="K256" t="s">
        <v>11</v>
      </c>
      <c r="L256" t="s">
        <v>12</v>
      </c>
      <c r="M256" t="s">
        <v>23</v>
      </c>
      <c r="N256" t="str" cm="1">
        <f t="array" ref="N256">_xlfn.IFS(Table2[[#This Row],[loan_status]]="COLLECTION", "Unpaid",Table2[[#This Row],[loan_status]]="COLLECTION_PAIDOFF","Overdue",Table2[[#This Row],[loan_status]]="PAIDOFF","Paid")</f>
        <v>Paid</v>
      </c>
      <c r="O256" t="str" cm="1">
        <f t="array" ref="O256">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57" spans="1:15" x14ac:dyDescent="0.25">
      <c r="A257" t="s">
        <v>280</v>
      </c>
      <c r="B257" t="s">
        <v>20</v>
      </c>
      <c r="C257" t="s">
        <v>17</v>
      </c>
      <c r="D257">
        <v>1000</v>
      </c>
      <c r="E257">
        <v>30</v>
      </c>
      <c r="F257" s="8">
        <v>42624</v>
      </c>
      <c r="G257" s="8">
        <v>42653</v>
      </c>
      <c r="H257" s="8">
        <v>42653.375</v>
      </c>
      <c r="I257">
        <v>0</v>
      </c>
      <c r="J257">
        <v>27</v>
      </c>
      <c r="K257" t="s">
        <v>13</v>
      </c>
      <c r="L257" t="s">
        <v>12</v>
      </c>
      <c r="M257" t="s">
        <v>23</v>
      </c>
      <c r="N257" t="str" cm="1">
        <f t="array" ref="N257">_xlfn.IFS(Table2[[#This Row],[loan_status]]="COLLECTION", "Unpaid",Table2[[#This Row],[loan_status]]="COLLECTION_PAIDOFF","Overdue",Table2[[#This Row],[loan_status]]="PAIDOFF","Paid")</f>
        <v>Paid</v>
      </c>
      <c r="O257" t="str" cm="1">
        <f t="array" ref="O25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8" spans="1:15" x14ac:dyDescent="0.25">
      <c r="A258" t="s">
        <v>281</v>
      </c>
      <c r="B258" t="s">
        <v>20</v>
      </c>
      <c r="C258" t="s">
        <v>17</v>
      </c>
      <c r="D258">
        <v>1000</v>
      </c>
      <c r="E258">
        <v>30</v>
      </c>
      <c r="F258" s="8">
        <v>42624</v>
      </c>
      <c r="G258" s="8">
        <v>42653</v>
      </c>
      <c r="H258" s="8">
        <v>42650.106249999997</v>
      </c>
      <c r="I258">
        <v>0</v>
      </c>
      <c r="J258">
        <v>26</v>
      </c>
      <c r="K258" t="s">
        <v>525</v>
      </c>
      <c r="L258" t="s">
        <v>12</v>
      </c>
      <c r="M258" t="s">
        <v>23</v>
      </c>
      <c r="N258" t="str" cm="1">
        <f t="array" ref="N258">_xlfn.IFS(Table2[[#This Row],[loan_status]]="COLLECTION", "Unpaid",Table2[[#This Row],[loan_status]]="COLLECTION_PAIDOFF","Overdue",Table2[[#This Row],[loan_status]]="PAIDOFF","Paid")</f>
        <v>Paid</v>
      </c>
      <c r="O258" t="str" cm="1">
        <f t="array" ref="O25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59" spans="1:15" x14ac:dyDescent="0.25">
      <c r="A259" t="s">
        <v>282</v>
      </c>
      <c r="B259" t="s">
        <v>20</v>
      </c>
      <c r="C259" t="s">
        <v>17</v>
      </c>
      <c r="D259">
        <v>800</v>
      </c>
      <c r="E259">
        <v>15</v>
      </c>
      <c r="F259" s="8">
        <v>42624</v>
      </c>
      <c r="G259" s="8">
        <v>42638</v>
      </c>
      <c r="H259" s="8">
        <v>42637.486111111109</v>
      </c>
      <c r="I259">
        <v>0</v>
      </c>
      <c r="J259">
        <v>44</v>
      </c>
      <c r="K259" t="s">
        <v>13</v>
      </c>
      <c r="L259" t="s">
        <v>14</v>
      </c>
      <c r="M259" t="s">
        <v>23</v>
      </c>
      <c r="N259" t="str" cm="1">
        <f t="array" ref="N259">_xlfn.IFS(Table2[[#This Row],[loan_status]]="COLLECTION", "Unpaid",Table2[[#This Row],[loan_status]]="COLLECTION_PAIDOFF","Overdue",Table2[[#This Row],[loan_status]]="PAIDOFF","Paid")</f>
        <v>Paid</v>
      </c>
      <c r="O259" t="str" cm="1">
        <f t="array" ref="O25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60" spans="1:15" x14ac:dyDescent="0.25">
      <c r="A260" t="s">
        <v>283</v>
      </c>
      <c r="B260" t="s">
        <v>20</v>
      </c>
      <c r="C260" t="s">
        <v>17</v>
      </c>
      <c r="D260">
        <v>800</v>
      </c>
      <c r="E260">
        <v>15</v>
      </c>
      <c r="F260" s="8">
        <v>42624</v>
      </c>
      <c r="G260" s="8">
        <v>42638</v>
      </c>
      <c r="H260" s="8">
        <v>42635.276388888888</v>
      </c>
      <c r="I260">
        <v>0</v>
      </c>
      <c r="J260">
        <v>39</v>
      </c>
      <c r="K260" t="s">
        <v>15</v>
      </c>
      <c r="L260" t="s">
        <v>12</v>
      </c>
      <c r="M260" t="s">
        <v>23</v>
      </c>
      <c r="N260" t="str" cm="1">
        <f t="array" ref="N260">_xlfn.IFS(Table2[[#This Row],[loan_status]]="COLLECTION", "Unpaid",Table2[[#This Row],[loan_status]]="COLLECTION_PAIDOFF","Overdue",Table2[[#This Row],[loan_status]]="PAIDOFF","Paid")</f>
        <v>Paid</v>
      </c>
      <c r="O260" t="str" cm="1">
        <f t="array" ref="O26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61" spans="1:15" x14ac:dyDescent="0.25">
      <c r="A261" t="s">
        <v>284</v>
      </c>
      <c r="B261" t="s">
        <v>20</v>
      </c>
      <c r="C261" t="s">
        <v>17</v>
      </c>
      <c r="D261">
        <v>1000</v>
      </c>
      <c r="E261">
        <v>30</v>
      </c>
      <c r="F261" s="8">
        <v>42624</v>
      </c>
      <c r="G261" s="8">
        <v>42653</v>
      </c>
      <c r="H261" s="8">
        <v>42643.883333333331</v>
      </c>
      <c r="I261">
        <v>0</v>
      </c>
      <c r="J261">
        <v>34</v>
      </c>
      <c r="K261" t="s">
        <v>525</v>
      </c>
      <c r="L261" t="s">
        <v>12</v>
      </c>
      <c r="M261" t="s">
        <v>23</v>
      </c>
      <c r="N261" t="str" cm="1">
        <f t="array" ref="N261">_xlfn.IFS(Table2[[#This Row],[loan_status]]="COLLECTION", "Unpaid",Table2[[#This Row],[loan_status]]="COLLECTION_PAIDOFF","Overdue",Table2[[#This Row],[loan_status]]="PAIDOFF","Paid")</f>
        <v>Paid</v>
      </c>
      <c r="O261" t="str" cm="1">
        <f t="array" ref="O26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62" spans="1:15" x14ac:dyDescent="0.25">
      <c r="A262" t="s">
        <v>285</v>
      </c>
      <c r="B262" t="s">
        <v>20</v>
      </c>
      <c r="C262" t="s">
        <v>17</v>
      </c>
      <c r="D262">
        <v>1000</v>
      </c>
      <c r="E262">
        <v>15</v>
      </c>
      <c r="F262" s="8">
        <v>42624</v>
      </c>
      <c r="G262" s="8">
        <v>42638</v>
      </c>
      <c r="H262" s="8">
        <v>42637.570833333331</v>
      </c>
      <c r="I262">
        <v>0</v>
      </c>
      <c r="J262">
        <v>37</v>
      </c>
      <c r="K262" t="s">
        <v>11</v>
      </c>
      <c r="L262" t="s">
        <v>12</v>
      </c>
      <c r="M262" t="s">
        <v>23</v>
      </c>
      <c r="N262" t="str" cm="1">
        <f t="array" ref="N262">_xlfn.IFS(Table2[[#This Row],[loan_status]]="COLLECTION", "Unpaid",Table2[[#This Row],[loan_status]]="COLLECTION_PAIDOFF","Overdue",Table2[[#This Row],[loan_status]]="PAIDOFF","Paid")</f>
        <v>Paid</v>
      </c>
      <c r="O262" t="str" cm="1">
        <f t="array" ref="O26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63" spans="1:15" x14ac:dyDescent="0.25">
      <c r="A263" t="s">
        <v>286</v>
      </c>
      <c r="B263" t="s">
        <v>20</v>
      </c>
      <c r="C263" t="s">
        <v>17</v>
      </c>
      <c r="D263">
        <v>1000</v>
      </c>
      <c r="E263">
        <v>30</v>
      </c>
      <c r="F263" s="8">
        <v>42624</v>
      </c>
      <c r="G263" s="8">
        <v>42653</v>
      </c>
      <c r="H263" s="8">
        <v>42651.309027777781</v>
      </c>
      <c r="I263">
        <v>0</v>
      </c>
      <c r="J263">
        <v>34</v>
      </c>
      <c r="K263" t="s">
        <v>13</v>
      </c>
      <c r="L263" t="s">
        <v>12</v>
      </c>
      <c r="M263" t="s">
        <v>23</v>
      </c>
      <c r="N263" t="str" cm="1">
        <f t="array" ref="N263">_xlfn.IFS(Table2[[#This Row],[loan_status]]="COLLECTION", "Unpaid",Table2[[#This Row],[loan_status]]="COLLECTION_PAIDOFF","Overdue",Table2[[#This Row],[loan_status]]="PAIDOFF","Paid")</f>
        <v>Paid</v>
      </c>
      <c r="O263" t="str" cm="1">
        <f t="array" ref="O26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64" spans="1:15" x14ac:dyDescent="0.25">
      <c r="A264" t="s">
        <v>287</v>
      </c>
      <c r="B264" t="s">
        <v>20</v>
      </c>
      <c r="C264" t="s">
        <v>17</v>
      </c>
      <c r="D264">
        <v>1000</v>
      </c>
      <c r="E264">
        <v>30</v>
      </c>
      <c r="F264" s="8">
        <v>42624</v>
      </c>
      <c r="G264" s="8">
        <v>42653</v>
      </c>
      <c r="H264" s="8">
        <v>42625.486111111109</v>
      </c>
      <c r="I264">
        <v>0</v>
      </c>
      <c r="J264">
        <v>45</v>
      </c>
      <c r="K264" t="s">
        <v>11</v>
      </c>
      <c r="L264" t="s">
        <v>12</v>
      </c>
      <c r="M264" t="s">
        <v>23</v>
      </c>
      <c r="N264" t="str" cm="1">
        <f t="array" ref="N264">_xlfn.IFS(Table2[[#This Row],[loan_status]]="COLLECTION", "Unpaid",Table2[[#This Row],[loan_status]]="COLLECTION_PAIDOFF","Overdue",Table2[[#This Row],[loan_status]]="PAIDOFF","Paid")</f>
        <v>Paid</v>
      </c>
      <c r="O264" t="str" cm="1">
        <f t="array" ref="O26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65" spans="1:15" x14ac:dyDescent="0.25">
      <c r="A265" t="s">
        <v>288</v>
      </c>
      <c r="B265" t="s">
        <v>20</v>
      </c>
      <c r="C265" t="s">
        <v>17</v>
      </c>
      <c r="D265">
        <v>800</v>
      </c>
      <c r="E265">
        <v>15</v>
      </c>
      <c r="F265" s="8">
        <v>42624</v>
      </c>
      <c r="G265" s="8">
        <v>42638</v>
      </c>
      <c r="H265" s="8">
        <v>42638.609722222223</v>
      </c>
      <c r="I265">
        <v>0</v>
      </c>
      <c r="J265">
        <v>24</v>
      </c>
      <c r="K265" t="s">
        <v>13</v>
      </c>
      <c r="L265" t="s">
        <v>12</v>
      </c>
      <c r="M265" t="s">
        <v>23</v>
      </c>
      <c r="N265" t="str" cm="1">
        <f t="array" ref="N265">_xlfn.IFS(Table2[[#This Row],[loan_status]]="COLLECTION", "Unpaid",Table2[[#This Row],[loan_status]]="COLLECTION_PAIDOFF","Overdue",Table2[[#This Row],[loan_status]]="PAIDOFF","Paid")</f>
        <v>Paid</v>
      </c>
      <c r="O265" t="str" cm="1">
        <f t="array" ref="O26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66" spans="1:15" x14ac:dyDescent="0.25">
      <c r="A266" t="s">
        <v>289</v>
      </c>
      <c r="B266" t="s">
        <v>20</v>
      </c>
      <c r="C266" t="s">
        <v>17</v>
      </c>
      <c r="D266">
        <v>900</v>
      </c>
      <c r="E266">
        <v>15</v>
      </c>
      <c r="F266" s="8">
        <v>42624</v>
      </c>
      <c r="G266" s="8">
        <v>42638</v>
      </c>
      <c r="H266" s="8">
        <v>42638.958333333336</v>
      </c>
      <c r="I266">
        <v>0</v>
      </c>
      <c r="J266">
        <v>28</v>
      </c>
      <c r="K266" t="s">
        <v>11</v>
      </c>
      <c r="L266" t="s">
        <v>12</v>
      </c>
      <c r="M266" t="s">
        <v>23</v>
      </c>
      <c r="N266" t="str" cm="1">
        <f t="array" ref="N266">_xlfn.IFS(Table2[[#This Row],[loan_status]]="COLLECTION", "Unpaid",Table2[[#This Row],[loan_status]]="COLLECTION_PAIDOFF","Overdue",Table2[[#This Row],[loan_status]]="PAIDOFF","Paid")</f>
        <v>Paid</v>
      </c>
      <c r="O266" t="str" cm="1">
        <f t="array" ref="O26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67" spans="1:15" x14ac:dyDescent="0.25">
      <c r="A267" t="s">
        <v>290</v>
      </c>
      <c r="B267" t="s">
        <v>20</v>
      </c>
      <c r="C267" t="s">
        <v>17</v>
      </c>
      <c r="D267">
        <v>1000</v>
      </c>
      <c r="E267">
        <v>30</v>
      </c>
      <c r="F267" s="8">
        <v>42624</v>
      </c>
      <c r="G267" s="8">
        <v>42653</v>
      </c>
      <c r="H267" s="8">
        <v>42651.50277777778</v>
      </c>
      <c r="I267">
        <v>0</v>
      </c>
      <c r="J267">
        <v>28</v>
      </c>
      <c r="K267" t="s">
        <v>525</v>
      </c>
      <c r="L267" t="s">
        <v>12</v>
      </c>
      <c r="M267" t="s">
        <v>23</v>
      </c>
      <c r="N267" t="str" cm="1">
        <f t="array" ref="N267">_xlfn.IFS(Table2[[#This Row],[loan_status]]="COLLECTION", "Unpaid",Table2[[#This Row],[loan_status]]="COLLECTION_PAIDOFF","Overdue",Table2[[#This Row],[loan_status]]="PAIDOFF","Paid")</f>
        <v>Paid</v>
      </c>
      <c r="O267" t="str" cm="1">
        <f t="array" ref="O26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68" spans="1:15" x14ac:dyDescent="0.25">
      <c r="A268" t="s">
        <v>291</v>
      </c>
      <c r="B268" t="s">
        <v>20</v>
      </c>
      <c r="C268" t="s">
        <v>17</v>
      </c>
      <c r="D268">
        <v>1000</v>
      </c>
      <c r="E268">
        <v>30</v>
      </c>
      <c r="F268" s="8">
        <v>42624</v>
      </c>
      <c r="G268" s="8">
        <v>42653</v>
      </c>
      <c r="H268" s="8">
        <v>42653.375</v>
      </c>
      <c r="I268">
        <v>0</v>
      </c>
      <c r="J268">
        <v>37</v>
      </c>
      <c r="K268" t="s">
        <v>13</v>
      </c>
      <c r="L268" t="s">
        <v>12</v>
      </c>
      <c r="M268" t="s">
        <v>23</v>
      </c>
      <c r="N268" t="str" cm="1">
        <f t="array" ref="N268">_xlfn.IFS(Table2[[#This Row],[loan_status]]="COLLECTION", "Unpaid",Table2[[#This Row],[loan_status]]="COLLECTION_PAIDOFF","Overdue",Table2[[#This Row],[loan_status]]="PAIDOFF","Paid")</f>
        <v>Paid</v>
      </c>
      <c r="O268" t="str" cm="1">
        <f t="array" ref="O26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69" spans="1:15" x14ac:dyDescent="0.25">
      <c r="A269" t="s">
        <v>292</v>
      </c>
      <c r="B269" t="s">
        <v>20</v>
      </c>
      <c r="C269" t="s">
        <v>17</v>
      </c>
      <c r="D269">
        <v>300</v>
      </c>
      <c r="E269">
        <v>7</v>
      </c>
      <c r="F269" s="8">
        <v>42624</v>
      </c>
      <c r="G269" s="8">
        <v>42630</v>
      </c>
      <c r="H269" s="8">
        <v>42627.920138888891</v>
      </c>
      <c r="I269">
        <v>0</v>
      </c>
      <c r="J269">
        <v>35</v>
      </c>
      <c r="K269" t="s">
        <v>11</v>
      </c>
      <c r="L269" t="s">
        <v>12</v>
      </c>
      <c r="M269" t="s">
        <v>23</v>
      </c>
      <c r="N269" t="str" cm="1">
        <f t="array" ref="N269">_xlfn.IFS(Table2[[#This Row],[loan_status]]="COLLECTION", "Unpaid",Table2[[#This Row],[loan_status]]="COLLECTION_PAIDOFF","Overdue",Table2[[#This Row],[loan_status]]="PAIDOFF","Paid")</f>
        <v>Paid</v>
      </c>
      <c r="O269" t="str" cm="1">
        <f t="array" ref="O26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0" spans="1:15" x14ac:dyDescent="0.25">
      <c r="A270" t="s">
        <v>293</v>
      </c>
      <c r="B270" t="s">
        <v>20</v>
      </c>
      <c r="C270" t="s">
        <v>17</v>
      </c>
      <c r="D270">
        <v>1000</v>
      </c>
      <c r="E270">
        <v>30</v>
      </c>
      <c r="F270" s="8">
        <v>42624</v>
      </c>
      <c r="G270" s="8">
        <v>42653</v>
      </c>
      <c r="H270" s="8">
        <v>42637.560416666667</v>
      </c>
      <c r="I270">
        <v>0</v>
      </c>
      <c r="J270">
        <v>43</v>
      </c>
      <c r="K270" t="s">
        <v>525</v>
      </c>
      <c r="L270" t="s">
        <v>12</v>
      </c>
      <c r="M270" t="s">
        <v>23</v>
      </c>
      <c r="N270" t="str" cm="1">
        <f t="array" ref="N270">_xlfn.IFS(Table2[[#This Row],[loan_status]]="COLLECTION", "Unpaid",Table2[[#This Row],[loan_status]]="COLLECTION_PAIDOFF","Overdue",Table2[[#This Row],[loan_status]]="PAIDOFF","Paid")</f>
        <v>Paid</v>
      </c>
      <c r="O270" t="str" cm="1">
        <f t="array" ref="O27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71" spans="1:15" x14ac:dyDescent="0.25">
      <c r="A271" t="s">
        <v>294</v>
      </c>
      <c r="B271" t="s">
        <v>20</v>
      </c>
      <c r="C271" t="s">
        <v>17</v>
      </c>
      <c r="D271">
        <v>800</v>
      </c>
      <c r="E271">
        <v>15</v>
      </c>
      <c r="F271" s="8">
        <v>42624</v>
      </c>
      <c r="G271" s="8">
        <v>42638</v>
      </c>
      <c r="H271" s="8">
        <v>42635.887499999997</v>
      </c>
      <c r="I271">
        <v>0</v>
      </c>
      <c r="J271">
        <v>29</v>
      </c>
      <c r="K271" t="s">
        <v>11</v>
      </c>
      <c r="L271" t="s">
        <v>12</v>
      </c>
      <c r="M271" t="s">
        <v>23</v>
      </c>
      <c r="N271" t="str" cm="1">
        <f t="array" ref="N271">_xlfn.IFS(Table2[[#This Row],[loan_status]]="COLLECTION", "Unpaid",Table2[[#This Row],[loan_status]]="COLLECTION_PAIDOFF","Overdue",Table2[[#This Row],[loan_status]]="PAIDOFF","Paid")</f>
        <v>Paid</v>
      </c>
      <c r="O271" t="str" cm="1">
        <f t="array" ref="O27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2" spans="1:15" x14ac:dyDescent="0.25">
      <c r="A272" t="s">
        <v>295</v>
      </c>
      <c r="B272" t="s">
        <v>20</v>
      </c>
      <c r="C272" t="s">
        <v>17</v>
      </c>
      <c r="D272">
        <v>800</v>
      </c>
      <c r="E272">
        <v>15</v>
      </c>
      <c r="F272" s="8">
        <v>42624</v>
      </c>
      <c r="G272" s="8">
        <v>42638</v>
      </c>
      <c r="H272" s="8">
        <v>42637.953472222223</v>
      </c>
      <c r="I272">
        <v>0</v>
      </c>
      <c r="J272">
        <v>29</v>
      </c>
      <c r="K272" t="s">
        <v>13</v>
      </c>
      <c r="L272" t="s">
        <v>12</v>
      </c>
      <c r="M272" t="s">
        <v>23</v>
      </c>
      <c r="N272" t="str" cm="1">
        <f t="array" ref="N272">_xlfn.IFS(Table2[[#This Row],[loan_status]]="COLLECTION", "Unpaid",Table2[[#This Row],[loan_status]]="COLLECTION_PAIDOFF","Overdue",Table2[[#This Row],[loan_status]]="PAIDOFF","Paid")</f>
        <v>Paid</v>
      </c>
      <c r="O272" t="str" cm="1">
        <f t="array" ref="O27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3" spans="1:15" x14ac:dyDescent="0.25">
      <c r="A273" t="s">
        <v>296</v>
      </c>
      <c r="B273" t="s">
        <v>20</v>
      </c>
      <c r="C273" t="s">
        <v>17</v>
      </c>
      <c r="D273">
        <v>1000</v>
      </c>
      <c r="E273">
        <v>30</v>
      </c>
      <c r="F273" s="8">
        <v>42624</v>
      </c>
      <c r="G273" s="8">
        <v>42653</v>
      </c>
      <c r="H273" s="8">
        <v>42653.666666666664</v>
      </c>
      <c r="I273">
        <v>0</v>
      </c>
      <c r="J273">
        <v>33</v>
      </c>
      <c r="K273" t="s">
        <v>525</v>
      </c>
      <c r="L273" t="s">
        <v>14</v>
      </c>
      <c r="M273" t="s">
        <v>23</v>
      </c>
      <c r="N273" t="str" cm="1">
        <f t="array" ref="N273">_xlfn.IFS(Table2[[#This Row],[loan_status]]="COLLECTION", "Unpaid",Table2[[#This Row],[loan_status]]="COLLECTION_PAIDOFF","Overdue",Table2[[#This Row],[loan_status]]="PAIDOFF","Paid")</f>
        <v>Paid</v>
      </c>
      <c r="O273" t="str" cm="1">
        <f t="array" ref="O27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4" spans="1:15" x14ac:dyDescent="0.25">
      <c r="A274" t="s">
        <v>297</v>
      </c>
      <c r="B274" t="s">
        <v>20</v>
      </c>
      <c r="C274" t="s">
        <v>17</v>
      </c>
      <c r="D274">
        <v>1000</v>
      </c>
      <c r="E274">
        <v>15</v>
      </c>
      <c r="F274" s="8">
        <v>42624</v>
      </c>
      <c r="G274" s="8">
        <v>42638</v>
      </c>
      <c r="H274" s="8">
        <v>42638.375</v>
      </c>
      <c r="I274">
        <v>0</v>
      </c>
      <c r="J274">
        <v>34</v>
      </c>
      <c r="K274" t="s">
        <v>11</v>
      </c>
      <c r="L274" t="s">
        <v>12</v>
      </c>
      <c r="M274" t="s">
        <v>23</v>
      </c>
      <c r="N274" t="str" cm="1">
        <f t="array" ref="N274">_xlfn.IFS(Table2[[#This Row],[loan_status]]="COLLECTION", "Unpaid",Table2[[#This Row],[loan_status]]="COLLECTION_PAIDOFF","Overdue",Table2[[#This Row],[loan_status]]="PAIDOFF","Paid")</f>
        <v>Paid</v>
      </c>
      <c r="O274" t="str" cm="1">
        <f t="array" ref="O27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5" spans="1:15" x14ac:dyDescent="0.25">
      <c r="A275" t="s">
        <v>298</v>
      </c>
      <c r="B275" t="s">
        <v>20</v>
      </c>
      <c r="C275" t="s">
        <v>17</v>
      </c>
      <c r="D275">
        <v>1000</v>
      </c>
      <c r="E275">
        <v>15</v>
      </c>
      <c r="F275" s="8">
        <v>42624</v>
      </c>
      <c r="G275" s="8">
        <v>42638</v>
      </c>
      <c r="H275" s="8">
        <v>42638.375</v>
      </c>
      <c r="I275">
        <v>0</v>
      </c>
      <c r="J275">
        <v>25</v>
      </c>
      <c r="K275" t="s">
        <v>11</v>
      </c>
      <c r="L275" t="s">
        <v>12</v>
      </c>
      <c r="M275" t="s">
        <v>23</v>
      </c>
      <c r="N275" t="str" cm="1">
        <f t="array" ref="N275">_xlfn.IFS(Table2[[#This Row],[loan_status]]="COLLECTION", "Unpaid",Table2[[#This Row],[loan_status]]="COLLECTION_PAIDOFF","Overdue",Table2[[#This Row],[loan_status]]="PAIDOFF","Paid")</f>
        <v>Paid</v>
      </c>
      <c r="O275" t="str" cm="1">
        <f t="array" ref="O27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76" spans="1:15" x14ac:dyDescent="0.25">
      <c r="A276" t="s">
        <v>299</v>
      </c>
      <c r="B276" t="s">
        <v>20</v>
      </c>
      <c r="C276" t="s">
        <v>17</v>
      </c>
      <c r="D276">
        <v>1000</v>
      </c>
      <c r="E276">
        <v>30</v>
      </c>
      <c r="F276" s="8">
        <v>42624</v>
      </c>
      <c r="G276" s="8">
        <v>42653</v>
      </c>
      <c r="H276" s="8">
        <v>42651.55</v>
      </c>
      <c r="I276">
        <v>0</v>
      </c>
      <c r="J276">
        <v>30</v>
      </c>
      <c r="K276" t="s">
        <v>13</v>
      </c>
      <c r="L276" t="s">
        <v>12</v>
      </c>
      <c r="M276" t="s">
        <v>23</v>
      </c>
      <c r="N276" t="str" cm="1">
        <f t="array" ref="N276">_xlfn.IFS(Table2[[#This Row],[loan_status]]="COLLECTION", "Unpaid",Table2[[#This Row],[loan_status]]="COLLECTION_PAIDOFF","Overdue",Table2[[#This Row],[loan_status]]="PAIDOFF","Paid")</f>
        <v>Paid</v>
      </c>
      <c r="O276" t="str" cm="1">
        <f t="array" ref="O27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7" spans="1:15" x14ac:dyDescent="0.25">
      <c r="A277" t="s">
        <v>300</v>
      </c>
      <c r="B277" t="s">
        <v>20</v>
      </c>
      <c r="C277" t="s">
        <v>17</v>
      </c>
      <c r="D277">
        <v>1000</v>
      </c>
      <c r="E277">
        <v>30</v>
      </c>
      <c r="F277" s="8">
        <v>42624</v>
      </c>
      <c r="G277" s="8">
        <v>42653</v>
      </c>
      <c r="H277" s="8">
        <v>42652.575694444444</v>
      </c>
      <c r="I277">
        <v>0</v>
      </c>
      <c r="J277">
        <v>31</v>
      </c>
      <c r="K277" t="s">
        <v>525</v>
      </c>
      <c r="L277" t="s">
        <v>12</v>
      </c>
      <c r="M277" t="s">
        <v>23</v>
      </c>
      <c r="N277" t="str" cm="1">
        <f t="array" ref="N277">_xlfn.IFS(Table2[[#This Row],[loan_status]]="COLLECTION", "Unpaid",Table2[[#This Row],[loan_status]]="COLLECTION_PAIDOFF","Overdue",Table2[[#This Row],[loan_status]]="PAIDOFF","Paid")</f>
        <v>Paid</v>
      </c>
      <c r="O277" t="str" cm="1">
        <f t="array" ref="O27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8" spans="1:15" x14ac:dyDescent="0.25">
      <c r="A278" t="s">
        <v>301</v>
      </c>
      <c r="B278" t="s">
        <v>20</v>
      </c>
      <c r="C278" t="s">
        <v>17</v>
      </c>
      <c r="D278">
        <v>1000</v>
      </c>
      <c r="E278">
        <v>30</v>
      </c>
      <c r="F278" s="8">
        <v>42624</v>
      </c>
      <c r="G278" s="8">
        <v>42653</v>
      </c>
      <c r="H278" s="8">
        <v>42653.375</v>
      </c>
      <c r="I278">
        <v>0</v>
      </c>
      <c r="J278">
        <v>35</v>
      </c>
      <c r="K278" t="s">
        <v>11</v>
      </c>
      <c r="L278" t="s">
        <v>12</v>
      </c>
      <c r="M278" t="s">
        <v>23</v>
      </c>
      <c r="N278" t="str" cm="1">
        <f t="array" ref="N278">_xlfn.IFS(Table2[[#This Row],[loan_status]]="COLLECTION", "Unpaid",Table2[[#This Row],[loan_status]]="COLLECTION_PAIDOFF","Overdue",Table2[[#This Row],[loan_status]]="PAIDOFF","Paid")</f>
        <v>Paid</v>
      </c>
      <c r="O278" t="str" cm="1">
        <f t="array" ref="O27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79" spans="1:15" x14ac:dyDescent="0.25">
      <c r="A279" t="s">
        <v>302</v>
      </c>
      <c r="B279" t="s">
        <v>20</v>
      </c>
      <c r="C279" t="s">
        <v>17</v>
      </c>
      <c r="D279">
        <v>1000</v>
      </c>
      <c r="E279">
        <v>30</v>
      </c>
      <c r="F279" s="8">
        <v>42624</v>
      </c>
      <c r="G279" s="8">
        <v>42653</v>
      </c>
      <c r="H279" s="8">
        <v>42643.603472222225</v>
      </c>
      <c r="I279">
        <v>0</v>
      </c>
      <c r="J279">
        <v>37</v>
      </c>
      <c r="K279" t="s">
        <v>11</v>
      </c>
      <c r="L279" t="s">
        <v>14</v>
      </c>
      <c r="M279" t="s">
        <v>23</v>
      </c>
      <c r="N279" t="str" cm="1">
        <f t="array" ref="N279">_xlfn.IFS(Table2[[#This Row],[loan_status]]="COLLECTION", "Unpaid",Table2[[#This Row],[loan_status]]="COLLECTION_PAIDOFF","Overdue",Table2[[#This Row],[loan_status]]="PAIDOFF","Paid")</f>
        <v>Paid</v>
      </c>
      <c r="O279" t="str" cm="1">
        <f t="array" ref="O27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80" spans="1:15" x14ac:dyDescent="0.25">
      <c r="A280" t="s">
        <v>303</v>
      </c>
      <c r="B280" t="s">
        <v>20</v>
      </c>
      <c r="C280" t="s">
        <v>17</v>
      </c>
      <c r="D280">
        <v>1000</v>
      </c>
      <c r="E280">
        <v>30</v>
      </c>
      <c r="F280" s="8">
        <v>42624</v>
      </c>
      <c r="G280" s="8">
        <v>42653</v>
      </c>
      <c r="H280" s="8">
        <v>42653.375</v>
      </c>
      <c r="I280">
        <v>0</v>
      </c>
      <c r="J280">
        <v>44</v>
      </c>
      <c r="K280" t="s">
        <v>13</v>
      </c>
      <c r="L280" t="s">
        <v>14</v>
      </c>
      <c r="M280" t="s">
        <v>23</v>
      </c>
      <c r="N280" t="str" cm="1">
        <f t="array" ref="N280">_xlfn.IFS(Table2[[#This Row],[loan_status]]="COLLECTION", "Unpaid",Table2[[#This Row],[loan_status]]="COLLECTION_PAIDOFF","Overdue",Table2[[#This Row],[loan_status]]="PAIDOFF","Paid")</f>
        <v>Paid</v>
      </c>
      <c r="O280" t="str" cm="1">
        <f t="array" ref="O28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81" spans="1:15" x14ac:dyDescent="0.25">
      <c r="A281" t="s">
        <v>304</v>
      </c>
      <c r="B281" t="s">
        <v>20</v>
      </c>
      <c r="C281" t="s">
        <v>17</v>
      </c>
      <c r="D281">
        <v>1000</v>
      </c>
      <c r="E281">
        <v>30</v>
      </c>
      <c r="F281" s="8">
        <v>42624</v>
      </c>
      <c r="G281" s="8">
        <v>42653</v>
      </c>
      <c r="H281" s="8">
        <v>42634.679166666669</v>
      </c>
      <c r="I281">
        <v>0</v>
      </c>
      <c r="J281">
        <v>28</v>
      </c>
      <c r="K281" t="s">
        <v>13</v>
      </c>
      <c r="L281" t="s">
        <v>12</v>
      </c>
      <c r="M281" t="s">
        <v>23</v>
      </c>
      <c r="N281" t="str" cm="1">
        <f t="array" ref="N281">_xlfn.IFS(Table2[[#This Row],[loan_status]]="COLLECTION", "Unpaid",Table2[[#This Row],[loan_status]]="COLLECTION_PAIDOFF","Overdue",Table2[[#This Row],[loan_status]]="PAIDOFF","Paid")</f>
        <v>Paid</v>
      </c>
      <c r="O281" t="str" cm="1">
        <f t="array" ref="O28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2" spans="1:15" x14ac:dyDescent="0.25">
      <c r="A282" t="s">
        <v>305</v>
      </c>
      <c r="B282" t="s">
        <v>20</v>
      </c>
      <c r="C282" t="s">
        <v>17</v>
      </c>
      <c r="D282">
        <v>1000</v>
      </c>
      <c r="E282">
        <v>7</v>
      </c>
      <c r="F282" s="8">
        <v>42624</v>
      </c>
      <c r="G282" s="8">
        <v>42630</v>
      </c>
      <c r="H282" s="8">
        <v>42626.620138888888</v>
      </c>
      <c r="I282">
        <v>0</v>
      </c>
      <c r="J282">
        <v>25</v>
      </c>
      <c r="K282" t="s">
        <v>11</v>
      </c>
      <c r="L282" t="s">
        <v>12</v>
      </c>
      <c r="M282" t="s">
        <v>23</v>
      </c>
      <c r="N282" t="str" cm="1">
        <f t="array" ref="N282">_xlfn.IFS(Table2[[#This Row],[loan_status]]="COLLECTION", "Unpaid",Table2[[#This Row],[loan_status]]="COLLECTION_PAIDOFF","Overdue",Table2[[#This Row],[loan_status]]="PAIDOFF","Paid")</f>
        <v>Paid</v>
      </c>
      <c r="O282" t="str" cm="1">
        <f t="array" ref="O28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83" spans="1:15" x14ac:dyDescent="0.25">
      <c r="A283" t="s">
        <v>306</v>
      </c>
      <c r="B283" t="s">
        <v>20</v>
      </c>
      <c r="C283" t="s">
        <v>17</v>
      </c>
      <c r="D283">
        <v>1000</v>
      </c>
      <c r="E283">
        <v>15</v>
      </c>
      <c r="F283" s="8">
        <v>42624</v>
      </c>
      <c r="G283" s="8">
        <v>42638</v>
      </c>
      <c r="H283" s="8">
        <v>42638.375</v>
      </c>
      <c r="I283">
        <v>0</v>
      </c>
      <c r="J283">
        <v>29</v>
      </c>
      <c r="K283" t="s">
        <v>11</v>
      </c>
      <c r="L283" t="s">
        <v>12</v>
      </c>
      <c r="M283" t="s">
        <v>23</v>
      </c>
      <c r="N283" t="str" cm="1">
        <f t="array" ref="N283">_xlfn.IFS(Table2[[#This Row],[loan_status]]="COLLECTION", "Unpaid",Table2[[#This Row],[loan_status]]="COLLECTION_PAIDOFF","Overdue",Table2[[#This Row],[loan_status]]="PAIDOFF","Paid")</f>
        <v>Paid</v>
      </c>
      <c r="O283" t="str" cm="1">
        <f t="array" ref="O28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4" spans="1:15" x14ac:dyDescent="0.25">
      <c r="A284" t="s">
        <v>307</v>
      </c>
      <c r="B284" t="s">
        <v>20</v>
      </c>
      <c r="C284" t="s">
        <v>17</v>
      </c>
      <c r="D284">
        <v>800</v>
      </c>
      <c r="E284">
        <v>15</v>
      </c>
      <c r="F284" s="8">
        <v>42624</v>
      </c>
      <c r="G284" s="8">
        <v>42638</v>
      </c>
      <c r="H284" s="8">
        <v>42638.541666666664</v>
      </c>
      <c r="I284">
        <v>0</v>
      </c>
      <c r="J284">
        <v>33</v>
      </c>
      <c r="K284" t="s">
        <v>11</v>
      </c>
      <c r="L284" t="s">
        <v>12</v>
      </c>
      <c r="M284" t="s">
        <v>23</v>
      </c>
      <c r="N284" t="str" cm="1">
        <f t="array" ref="N284">_xlfn.IFS(Table2[[#This Row],[loan_status]]="COLLECTION", "Unpaid",Table2[[#This Row],[loan_status]]="COLLECTION_PAIDOFF","Overdue",Table2[[#This Row],[loan_status]]="PAIDOFF","Paid")</f>
        <v>Paid</v>
      </c>
      <c r="O284" t="str" cm="1">
        <f t="array" ref="O28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5" spans="1:15" x14ac:dyDescent="0.25">
      <c r="A285" t="s">
        <v>308</v>
      </c>
      <c r="B285" t="s">
        <v>20</v>
      </c>
      <c r="C285" t="s">
        <v>17</v>
      </c>
      <c r="D285">
        <v>1000</v>
      </c>
      <c r="E285">
        <v>30</v>
      </c>
      <c r="F285" s="8">
        <v>42624</v>
      </c>
      <c r="G285" s="8">
        <v>42653</v>
      </c>
      <c r="H285" s="8">
        <v>42653.541666666664</v>
      </c>
      <c r="I285">
        <v>0</v>
      </c>
      <c r="J285">
        <v>37</v>
      </c>
      <c r="K285" t="s">
        <v>13</v>
      </c>
      <c r="L285" t="s">
        <v>14</v>
      </c>
      <c r="M285" t="s">
        <v>23</v>
      </c>
      <c r="N285" t="str" cm="1">
        <f t="array" ref="N285">_xlfn.IFS(Table2[[#This Row],[loan_status]]="COLLECTION", "Unpaid",Table2[[#This Row],[loan_status]]="COLLECTION_PAIDOFF","Overdue",Table2[[#This Row],[loan_status]]="PAIDOFF","Paid")</f>
        <v>Paid</v>
      </c>
      <c r="O285" t="str" cm="1">
        <f t="array" ref="O28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86" spans="1:15" x14ac:dyDescent="0.25">
      <c r="A286" t="s">
        <v>309</v>
      </c>
      <c r="B286" t="s">
        <v>20</v>
      </c>
      <c r="C286" t="s">
        <v>17</v>
      </c>
      <c r="D286">
        <v>1000</v>
      </c>
      <c r="E286">
        <v>30</v>
      </c>
      <c r="F286" s="8">
        <v>42624</v>
      </c>
      <c r="G286" s="8">
        <v>42683</v>
      </c>
      <c r="H286" s="8">
        <v>42683.375</v>
      </c>
      <c r="I286">
        <v>0</v>
      </c>
      <c r="J286">
        <v>33</v>
      </c>
      <c r="K286" t="s">
        <v>11</v>
      </c>
      <c r="L286" t="s">
        <v>12</v>
      </c>
      <c r="M286" t="s">
        <v>23</v>
      </c>
      <c r="N286" t="str" cm="1">
        <f t="array" ref="N286">_xlfn.IFS(Table2[[#This Row],[loan_status]]="COLLECTION", "Unpaid",Table2[[#This Row],[loan_status]]="COLLECTION_PAIDOFF","Overdue",Table2[[#This Row],[loan_status]]="PAIDOFF","Paid")</f>
        <v>Paid</v>
      </c>
      <c r="O286" t="str" cm="1">
        <f t="array" ref="O28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7" spans="1:15" x14ac:dyDescent="0.25">
      <c r="A287" t="s">
        <v>310</v>
      </c>
      <c r="B287" t="s">
        <v>20</v>
      </c>
      <c r="C287" t="s">
        <v>17</v>
      </c>
      <c r="D287">
        <v>1000</v>
      </c>
      <c r="E287">
        <v>30</v>
      </c>
      <c r="F287" s="8">
        <v>42624</v>
      </c>
      <c r="G287" s="8">
        <v>42653</v>
      </c>
      <c r="H287" s="8">
        <v>42653.375</v>
      </c>
      <c r="I287">
        <v>0</v>
      </c>
      <c r="J287">
        <v>24</v>
      </c>
      <c r="K287" t="s">
        <v>13</v>
      </c>
      <c r="L287" t="s">
        <v>14</v>
      </c>
      <c r="M287" t="s">
        <v>23</v>
      </c>
      <c r="N287" t="str" cm="1">
        <f t="array" ref="N287">_xlfn.IFS(Table2[[#This Row],[loan_status]]="COLLECTION", "Unpaid",Table2[[#This Row],[loan_status]]="COLLECTION_PAIDOFF","Overdue",Table2[[#This Row],[loan_status]]="PAIDOFF","Paid")</f>
        <v>Paid</v>
      </c>
      <c r="O287" t="str" cm="1">
        <f t="array" ref="O28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288" spans="1:15" x14ac:dyDescent="0.25">
      <c r="A288" t="s">
        <v>311</v>
      </c>
      <c r="B288" t="s">
        <v>20</v>
      </c>
      <c r="C288" t="s">
        <v>17</v>
      </c>
      <c r="D288">
        <v>1000</v>
      </c>
      <c r="E288">
        <v>30</v>
      </c>
      <c r="F288" s="8">
        <v>42624</v>
      </c>
      <c r="G288" s="8">
        <v>42653</v>
      </c>
      <c r="H288" s="8">
        <v>42630.542361111111</v>
      </c>
      <c r="I288">
        <v>0</v>
      </c>
      <c r="J288">
        <v>27</v>
      </c>
      <c r="K288" t="s">
        <v>11</v>
      </c>
      <c r="L288" t="s">
        <v>14</v>
      </c>
      <c r="M288" t="s">
        <v>23</v>
      </c>
      <c r="N288" t="str" cm="1">
        <f t="array" ref="N288">_xlfn.IFS(Table2[[#This Row],[loan_status]]="COLLECTION", "Unpaid",Table2[[#This Row],[loan_status]]="COLLECTION_PAIDOFF","Overdue",Table2[[#This Row],[loan_status]]="PAIDOFF","Paid")</f>
        <v>Paid</v>
      </c>
      <c r="O288" t="str" cm="1">
        <f t="array" ref="O28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89" spans="1:15" x14ac:dyDescent="0.25">
      <c r="A289" t="s">
        <v>312</v>
      </c>
      <c r="B289" t="s">
        <v>20</v>
      </c>
      <c r="C289" t="s">
        <v>17</v>
      </c>
      <c r="D289">
        <v>800</v>
      </c>
      <c r="E289">
        <v>15</v>
      </c>
      <c r="F289" s="8">
        <v>42624</v>
      </c>
      <c r="G289" s="8">
        <v>42638</v>
      </c>
      <c r="H289" s="8">
        <v>42634.399305555555</v>
      </c>
      <c r="I289">
        <v>0</v>
      </c>
      <c r="J289">
        <v>43</v>
      </c>
      <c r="K289" t="s">
        <v>525</v>
      </c>
      <c r="L289" t="s">
        <v>12</v>
      </c>
      <c r="M289" t="s">
        <v>23</v>
      </c>
      <c r="N289" t="str" cm="1">
        <f t="array" ref="N289">_xlfn.IFS(Table2[[#This Row],[loan_status]]="COLLECTION", "Unpaid",Table2[[#This Row],[loan_status]]="COLLECTION_PAIDOFF","Overdue",Table2[[#This Row],[loan_status]]="PAIDOFF","Paid")</f>
        <v>Paid</v>
      </c>
      <c r="O289" t="str" cm="1">
        <f t="array" ref="O28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90" spans="1:15" x14ac:dyDescent="0.25">
      <c r="A290" t="s">
        <v>313</v>
      </c>
      <c r="B290" t="s">
        <v>20</v>
      </c>
      <c r="C290" t="s">
        <v>17</v>
      </c>
      <c r="D290">
        <v>800</v>
      </c>
      <c r="E290">
        <v>15</v>
      </c>
      <c r="F290" s="8">
        <v>42624</v>
      </c>
      <c r="G290" s="8">
        <v>42638</v>
      </c>
      <c r="H290" s="8">
        <v>42637.856249999997</v>
      </c>
      <c r="I290">
        <v>0</v>
      </c>
      <c r="J290">
        <v>46</v>
      </c>
      <c r="K290" t="s">
        <v>13</v>
      </c>
      <c r="L290" t="s">
        <v>14</v>
      </c>
      <c r="M290" t="s">
        <v>23</v>
      </c>
      <c r="N290" t="str" cm="1">
        <f t="array" ref="N290">_xlfn.IFS(Table2[[#This Row],[loan_status]]="COLLECTION", "Unpaid",Table2[[#This Row],[loan_status]]="COLLECTION_PAIDOFF","Overdue",Table2[[#This Row],[loan_status]]="PAIDOFF","Paid")</f>
        <v>Paid</v>
      </c>
      <c r="O290" t="str" cm="1">
        <f t="array" ref="O290">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291" spans="1:15" x14ac:dyDescent="0.25">
      <c r="A291" t="s">
        <v>314</v>
      </c>
      <c r="B291" t="s">
        <v>20</v>
      </c>
      <c r="C291" t="s">
        <v>17</v>
      </c>
      <c r="D291">
        <v>800</v>
      </c>
      <c r="E291">
        <v>15</v>
      </c>
      <c r="F291" s="8">
        <v>42624</v>
      </c>
      <c r="G291" s="8">
        <v>42638</v>
      </c>
      <c r="H291" s="8">
        <v>42638.375</v>
      </c>
      <c r="I291">
        <v>0</v>
      </c>
      <c r="J291">
        <v>34</v>
      </c>
      <c r="K291" t="s">
        <v>11</v>
      </c>
      <c r="L291" t="s">
        <v>14</v>
      </c>
      <c r="M291" t="s">
        <v>23</v>
      </c>
      <c r="N291" t="str" cm="1">
        <f t="array" ref="N291">_xlfn.IFS(Table2[[#This Row],[loan_status]]="COLLECTION", "Unpaid",Table2[[#This Row],[loan_status]]="COLLECTION_PAIDOFF","Overdue",Table2[[#This Row],[loan_status]]="PAIDOFF","Paid")</f>
        <v>Paid</v>
      </c>
      <c r="O291" t="str" cm="1">
        <f t="array" ref="O29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2" spans="1:15" x14ac:dyDescent="0.25">
      <c r="A292" t="s">
        <v>315</v>
      </c>
      <c r="B292" t="s">
        <v>20</v>
      </c>
      <c r="C292" t="s">
        <v>17</v>
      </c>
      <c r="D292">
        <v>1000</v>
      </c>
      <c r="E292">
        <v>7</v>
      </c>
      <c r="F292" s="8">
        <v>42624</v>
      </c>
      <c r="G292" s="8">
        <v>42630</v>
      </c>
      <c r="H292" s="8">
        <v>42630.375</v>
      </c>
      <c r="I292">
        <v>0</v>
      </c>
      <c r="J292">
        <v>32</v>
      </c>
      <c r="K292" t="s">
        <v>525</v>
      </c>
      <c r="L292" t="s">
        <v>14</v>
      </c>
      <c r="M292" t="s">
        <v>23</v>
      </c>
      <c r="N292" t="str" cm="1">
        <f t="array" ref="N292">_xlfn.IFS(Table2[[#This Row],[loan_status]]="COLLECTION", "Unpaid",Table2[[#This Row],[loan_status]]="COLLECTION_PAIDOFF","Overdue",Table2[[#This Row],[loan_status]]="PAIDOFF","Paid")</f>
        <v>Paid</v>
      </c>
      <c r="O292" t="str" cm="1">
        <f t="array" ref="O29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3" spans="1:15" x14ac:dyDescent="0.25">
      <c r="A293" t="s">
        <v>316</v>
      </c>
      <c r="B293" t="s">
        <v>20</v>
      </c>
      <c r="C293" t="s">
        <v>17</v>
      </c>
      <c r="D293">
        <v>800</v>
      </c>
      <c r="E293">
        <v>15</v>
      </c>
      <c r="F293" s="8">
        <v>42624</v>
      </c>
      <c r="G293" s="8">
        <v>42638</v>
      </c>
      <c r="H293" s="8">
        <v>42637.008333333331</v>
      </c>
      <c r="I293">
        <v>0</v>
      </c>
      <c r="J293">
        <v>38</v>
      </c>
      <c r="K293" t="s">
        <v>13</v>
      </c>
      <c r="L293" t="s">
        <v>12</v>
      </c>
      <c r="M293" t="s">
        <v>23</v>
      </c>
      <c r="N293" t="str" cm="1">
        <f t="array" ref="N293">_xlfn.IFS(Table2[[#This Row],[loan_status]]="COLLECTION", "Unpaid",Table2[[#This Row],[loan_status]]="COLLECTION_PAIDOFF","Overdue",Table2[[#This Row],[loan_status]]="PAIDOFF","Paid")</f>
        <v>Paid</v>
      </c>
      <c r="O293" t="str" cm="1">
        <f t="array" ref="O29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94" spans="1:15" x14ac:dyDescent="0.25">
      <c r="A294" t="s">
        <v>317</v>
      </c>
      <c r="B294" t="s">
        <v>20</v>
      </c>
      <c r="C294" t="s">
        <v>17</v>
      </c>
      <c r="D294">
        <v>800</v>
      </c>
      <c r="E294">
        <v>15</v>
      </c>
      <c r="F294" s="8">
        <v>42624</v>
      </c>
      <c r="G294" s="8">
        <v>42638</v>
      </c>
      <c r="H294" s="8">
        <v>42634.529861111114</v>
      </c>
      <c r="I294">
        <v>0</v>
      </c>
      <c r="J294">
        <v>27</v>
      </c>
      <c r="K294" t="s">
        <v>13</v>
      </c>
      <c r="L294" t="s">
        <v>12</v>
      </c>
      <c r="M294" t="s">
        <v>23</v>
      </c>
      <c r="N294" t="str" cm="1">
        <f t="array" ref="N294">_xlfn.IFS(Table2[[#This Row],[loan_status]]="COLLECTION", "Unpaid",Table2[[#This Row],[loan_status]]="COLLECTION_PAIDOFF","Overdue",Table2[[#This Row],[loan_status]]="PAIDOFF","Paid")</f>
        <v>Paid</v>
      </c>
      <c r="O294" t="str" cm="1">
        <f t="array" ref="O29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5" spans="1:15" x14ac:dyDescent="0.25">
      <c r="A295" t="s">
        <v>318</v>
      </c>
      <c r="B295" t="s">
        <v>20</v>
      </c>
      <c r="C295" t="s">
        <v>17</v>
      </c>
      <c r="D295">
        <v>1000</v>
      </c>
      <c r="E295">
        <v>30</v>
      </c>
      <c r="F295" s="8">
        <v>42624</v>
      </c>
      <c r="G295" s="8">
        <v>42653</v>
      </c>
      <c r="H295" s="8">
        <v>42653.541666666664</v>
      </c>
      <c r="I295">
        <v>0</v>
      </c>
      <c r="J295">
        <v>33</v>
      </c>
      <c r="K295" t="s">
        <v>13</v>
      </c>
      <c r="L295" t="s">
        <v>12</v>
      </c>
      <c r="M295" t="s">
        <v>22</v>
      </c>
      <c r="N295" t="str" cm="1">
        <f t="array" ref="N295">_xlfn.IFS(Table2[[#This Row],[loan_status]]="COLLECTION", "Unpaid",Table2[[#This Row],[loan_status]]="COLLECTION_PAIDOFF","Overdue",Table2[[#This Row],[loan_status]]="PAIDOFF","Paid")</f>
        <v>Paid</v>
      </c>
      <c r="O295" t="str" cm="1">
        <f t="array" ref="O29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6" spans="1:15" x14ac:dyDescent="0.25">
      <c r="A296" t="s">
        <v>319</v>
      </c>
      <c r="B296" t="s">
        <v>20</v>
      </c>
      <c r="C296" t="s">
        <v>17</v>
      </c>
      <c r="D296">
        <v>1000</v>
      </c>
      <c r="E296">
        <v>30</v>
      </c>
      <c r="F296" s="8">
        <v>42624</v>
      </c>
      <c r="G296" s="8">
        <v>42653</v>
      </c>
      <c r="H296" s="8">
        <v>42651.867361111108</v>
      </c>
      <c r="I296">
        <v>0</v>
      </c>
      <c r="J296">
        <v>36</v>
      </c>
      <c r="K296" t="s">
        <v>11</v>
      </c>
      <c r="L296" t="s">
        <v>12</v>
      </c>
      <c r="M296" t="s">
        <v>23</v>
      </c>
      <c r="N296" t="str" cm="1">
        <f t="array" ref="N296">_xlfn.IFS(Table2[[#This Row],[loan_status]]="COLLECTION", "Unpaid",Table2[[#This Row],[loan_status]]="COLLECTION_PAIDOFF","Overdue",Table2[[#This Row],[loan_status]]="PAIDOFF","Paid")</f>
        <v>Paid</v>
      </c>
      <c r="O296" t="str" cm="1">
        <f t="array" ref="O29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297" spans="1:15" x14ac:dyDescent="0.25">
      <c r="A297" t="s">
        <v>320</v>
      </c>
      <c r="B297" t="s">
        <v>20</v>
      </c>
      <c r="C297" t="s">
        <v>17</v>
      </c>
      <c r="D297">
        <v>1000</v>
      </c>
      <c r="E297">
        <v>15</v>
      </c>
      <c r="F297" s="8">
        <v>42624</v>
      </c>
      <c r="G297" s="8">
        <v>42638</v>
      </c>
      <c r="H297" s="8">
        <v>42633.234722222223</v>
      </c>
      <c r="I297">
        <v>0</v>
      </c>
      <c r="J297">
        <v>26</v>
      </c>
      <c r="K297" t="s">
        <v>13</v>
      </c>
      <c r="L297" t="s">
        <v>12</v>
      </c>
      <c r="M297" t="s">
        <v>23</v>
      </c>
      <c r="N297" t="str" cm="1">
        <f t="array" ref="N297">_xlfn.IFS(Table2[[#This Row],[loan_status]]="COLLECTION", "Unpaid",Table2[[#This Row],[loan_status]]="COLLECTION_PAIDOFF","Overdue",Table2[[#This Row],[loan_status]]="PAIDOFF","Paid")</f>
        <v>Paid</v>
      </c>
      <c r="O297" t="str" cm="1">
        <f t="array" ref="O29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8" spans="1:15" x14ac:dyDescent="0.25">
      <c r="A298" t="s">
        <v>321</v>
      </c>
      <c r="B298" t="s">
        <v>20</v>
      </c>
      <c r="C298" t="s">
        <v>17</v>
      </c>
      <c r="D298">
        <v>1000</v>
      </c>
      <c r="E298">
        <v>30</v>
      </c>
      <c r="F298" s="8">
        <v>42624</v>
      </c>
      <c r="G298" s="8">
        <v>42653</v>
      </c>
      <c r="H298" s="8">
        <v>42653.375694444447</v>
      </c>
      <c r="I298">
        <v>0</v>
      </c>
      <c r="J298">
        <v>34</v>
      </c>
      <c r="K298" t="s">
        <v>11</v>
      </c>
      <c r="L298" t="s">
        <v>12</v>
      </c>
      <c r="M298" t="s">
        <v>23</v>
      </c>
      <c r="N298" t="str" cm="1">
        <f t="array" ref="N298">_xlfn.IFS(Table2[[#This Row],[loan_status]]="COLLECTION", "Unpaid",Table2[[#This Row],[loan_status]]="COLLECTION_PAIDOFF","Overdue",Table2[[#This Row],[loan_status]]="PAIDOFF","Paid")</f>
        <v>Paid</v>
      </c>
      <c r="O298" t="str" cm="1">
        <f t="array" ref="O29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299" spans="1:15" x14ac:dyDescent="0.25">
      <c r="A299" t="s">
        <v>322</v>
      </c>
      <c r="B299" t="s">
        <v>20</v>
      </c>
      <c r="C299" t="s">
        <v>17</v>
      </c>
      <c r="D299">
        <v>1000</v>
      </c>
      <c r="E299">
        <v>30</v>
      </c>
      <c r="F299" s="8">
        <v>42624</v>
      </c>
      <c r="G299" s="8">
        <v>42653</v>
      </c>
      <c r="H299" s="8">
        <v>42653.375694444447</v>
      </c>
      <c r="I299">
        <v>0</v>
      </c>
      <c r="J299">
        <v>22</v>
      </c>
      <c r="K299" t="s">
        <v>13</v>
      </c>
      <c r="L299" t="s">
        <v>12</v>
      </c>
      <c r="M299" t="s">
        <v>23</v>
      </c>
      <c r="N299" t="str" cm="1">
        <f t="array" ref="N299">_xlfn.IFS(Table2[[#This Row],[loan_status]]="COLLECTION", "Unpaid",Table2[[#This Row],[loan_status]]="COLLECTION_PAIDOFF","Overdue",Table2[[#This Row],[loan_status]]="PAIDOFF","Paid")</f>
        <v>Paid</v>
      </c>
      <c r="O299" t="str" cm="1">
        <f t="array" ref="O29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00" spans="1:15" x14ac:dyDescent="0.25">
      <c r="A300" t="s">
        <v>323</v>
      </c>
      <c r="B300" t="s">
        <v>20</v>
      </c>
      <c r="C300" t="s">
        <v>17</v>
      </c>
      <c r="D300">
        <v>1000</v>
      </c>
      <c r="E300">
        <v>30</v>
      </c>
      <c r="F300" s="8">
        <v>42624</v>
      </c>
      <c r="G300" s="8">
        <v>42653</v>
      </c>
      <c r="H300" s="8">
        <v>42651.704861111109</v>
      </c>
      <c r="I300">
        <v>0</v>
      </c>
      <c r="J300">
        <v>31</v>
      </c>
      <c r="K300" t="s">
        <v>525</v>
      </c>
      <c r="L300" t="s">
        <v>14</v>
      </c>
      <c r="M300" t="s">
        <v>23</v>
      </c>
      <c r="N300" t="str" cm="1">
        <f t="array" ref="N300">_xlfn.IFS(Table2[[#This Row],[loan_status]]="COLLECTION", "Unpaid",Table2[[#This Row],[loan_status]]="COLLECTION_PAIDOFF","Overdue",Table2[[#This Row],[loan_status]]="PAIDOFF","Paid")</f>
        <v>Paid</v>
      </c>
      <c r="O300" t="str" cm="1">
        <f t="array" ref="O30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1" spans="1:15" x14ac:dyDescent="0.25">
      <c r="A301" t="s">
        <v>324</v>
      </c>
      <c r="B301" t="s">
        <v>20</v>
      </c>
      <c r="C301" t="s">
        <v>17</v>
      </c>
      <c r="D301">
        <v>1000</v>
      </c>
      <c r="E301">
        <v>7</v>
      </c>
      <c r="F301" s="8">
        <v>42624</v>
      </c>
      <c r="G301" s="8">
        <v>42630</v>
      </c>
      <c r="H301" s="8">
        <v>42630.375</v>
      </c>
      <c r="I301">
        <v>0</v>
      </c>
      <c r="J301">
        <v>29</v>
      </c>
      <c r="K301" t="s">
        <v>13</v>
      </c>
      <c r="L301" t="s">
        <v>12</v>
      </c>
      <c r="M301" t="s">
        <v>23</v>
      </c>
      <c r="N301" t="str" cm="1">
        <f t="array" ref="N301">_xlfn.IFS(Table2[[#This Row],[loan_status]]="COLLECTION", "Unpaid",Table2[[#This Row],[loan_status]]="COLLECTION_PAIDOFF","Overdue",Table2[[#This Row],[loan_status]]="PAIDOFF","Paid")</f>
        <v>Paid</v>
      </c>
      <c r="O301" t="str" cm="1">
        <f t="array" ref="O30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2" spans="1:15" x14ac:dyDescent="0.25">
      <c r="A302" t="s">
        <v>325</v>
      </c>
      <c r="B302" t="s">
        <v>20</v>
      </c>
      <c r="C302" t="s">
        <v>17</v>
      </c>
      <c r="D302">
        <v>800</v>
      </c>
      <c r="E302">
        <v>15</v>
      </c>
      <c r="F302" s="8">
        <v>42624</v>
      </c>
      <c r="G302" s="8">
        <v>42638</v>
      </c>
      <c r="H302" s="8">
        <v>42638.375</v>
      </c>
      <c r="I302">
        <v>0</v>
      </c>
      <c r="J302">
        <v>38</v>
      </c>
      <c r="K302" t="s">
        <v>11</v>
      </c>
      <c r="L302" t="s">
        <v>12</v>
      </c>
      <c r="M302" t="s">
        <v>23</v>
      </c>
      <c r="N302" t="str" cm="1">
        <f t="array" ref="N302">_xlfn.IFS(Table2[[#This Row],[loan_status]]="COLLECTION", "Unpaid",Table2[[#This Row],[loan_status]]="COLLECTION_PAIDOFF","Overdue",Table2[[#This Row],[loan_status]]="PAIDOFF","Paid")</f>
        <v>Paid</v>
      </c>
      <c r="O302" t="str" cm="1">
        <f t="array" ref="O302">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03" spans="1:15" x14ac:dyDescent="0.25">
      <c r="A303" t="s">
        <v>326</v>
      </c>
      <c r="B303" t="s">
        <v>20</v>
      </c>
      <c r="C303" t="s">
        <v>17</v>
      </c>
      <c r="D303">
        <v>1000</v>
      </c>
      <c r="E303">
        <v>30</v>
      </c>
      <c r="F303" s="8">
        <v>42624</v>
      </c>
      <c r="G303" s="8">
        <v>42653</v>
      </c>
      <c r="H303" s="8">
        <v>42653.666666666664</v>
      </c>
      <c r="I303">
        <v>0</v>
      </c>
      <c r="J303">
        <v>30</v>
      </c>
      <c r="K303" t="s">
        <v>11</v>
      </c>
      <c r="L303" t="s">
        <v>12</v>
      </c>
      <c r="M303" t="s">
        <v>23</v>
      </c>
      <c r="N303" t="str" cm="1">
        <f t="array" ref="N303">_xlfn.IFS(Table2[[#This Row],[loan_status]]="COLLECTION", "Unpaid",Table2[[#This Row],[loan_status]]="COLLECTION_PAIDOFF","Overdue",Table2[[#This Row],[loan_status]]="PAIDOFF","Paid")</f>
        <v>Paid</v>
      </c>
      <c r="O303" t="str" cm="1">
        <f t="array" ref="O30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4" spans="1:15" x14ac:dyDescent="0.25">
      <c r="A304" t="s">
        <v>327</v>
      </c>
      <c r="B304" t="s">
        <v>20</v>
      </c>
      <c r="C304" t="s">
        <v>17</v>
      </c>
      <c r="D304">
        <v>1000</v>
      </c>
      <c r="E304">
        <v>15</v>
      </c>
      <c r="F304" s="8">
        <v>42624</v>
      </c>
      <c r="G304" s="8">
        <v>42638</v>
      </c>
      <c r="H304" s="8">
        <v>42638.991666666669</v>
      </c>
      <c r="I304">
        <v>0</v>
      </c>
      <c r="J304">
        <v>45</v>
      </c>
      <c r="K304" t="s">
        <v>13</v>
      </c>
      <c r="L304" t="s">
        <v>12</v>
      </c>
      <c r="M304" t="s">
        <v>23</v>
      </c>
      <c r="N304" t="str" cm="1">
        <f t="array" ref="N304">_xlfn.IFS(Table2[[#This Row],[loan_status]]="COLLECTION", "Unpaid",Table2[[#This Row],[loan_status]]="COLLECTION_PAIDOFF","Overdue",Table2[[#This Row],[loan_status]]="PAIDOFF","Paid")</f>
        <v>Paid</v>
      </c>
      <c r="O304" t="str" cm="1">
        <f t="array" ref="O30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05" spans="1:15" x14ac:dyDescent="0.25">
      <c r="A305" t="s">
        <v>328</v>
      </c>
      <c r="B305" t="s">
        <v>20</v>
      </c>
      <c r="C305" t="s">
        <v>17</v>
      </c>
      <c r="D305">
        <v>1000</v>
      </c>
      <c r="E305">
        <v>15</v>
      </c>
      <c r="F305" s="8">
        <v>42624</v>
      </c>
      <c r="G305" s="8">
        <v>42638</v>
      </c>
      <c r="H305" s="8">
        <v>42635.552083333336</v>
      </c>
      <c r="I305">
        <v>0</v>
      </c>
      <c r="J305">
        <v>35</v>
      </c>
      <c r="K305" t="s">
        <v>11</v>
      </c>
      <c r="L305" t="s">
        <v>12</v>
      </c>
      <c r="M305" t="s">
        <v>23</v>
      </c>
      <c r="N305" t="str" cm="1">
        <f t="array" ref="N305">_xlfn.IFS(Table2[[#This Row],[loan_status]]="COLLECTION", "Unpaid",Table2[[#This Row],[loan_status]]="COLLECTION_PAIDOFF","Overdue",Table2[[#This Row],[loan_status]]="PAIDOFF","Paid")</f>
        <v>Paid</v>
      </c>
      <c r="O305" t="str" cm="1">
        <f t="array" ref="O30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6" spans="1:15" x14ac:dyDescent="0.25">
      <c r="A306" t="s">
        <v>329</v>
      </c>
      <c r="B306" t="s">
        <v>20</v>
      </c>
      <c r="C306" t="s">
        <v>17</v>
      </c>
      <c r="D306">
        <v>1000</v>
      </c>
      <c r="E306">
        <v>30</v>
      </c>
      <c r="F306" s="8">
        <v>42624</v>
      </c>
      <c r="G306" s="8">
        <v>42653</v>
      </c>
      <c r="H306" s="8">
        <v>42636.563194444447</v>
      </c>
      <c r="I306">
        <v>0</v>
      </c>
      <c r="J306">
        <v>30</v>
      </c>
      <c r="K306" t="s">
        <v>11</v>
      </c>
      <c r="L306" t="s">
        <v>12</v>
      </c>
      <c r="M306" t="s">
        <v>23</v>
      </c>
      <c r="N306" t="str" cm="1">
        <f t="array" ref="N306">_xlfn.IFS(Table2[[#This Row],[loan_status]]="COLLECTION", "Unpaid",Table2[[#This Row],[loan_status]]="COLLECTION_PAIDOFF","Overdue",Table2[[#This Row],[loan_status]]="PAIDOFF","Paid")</f>
        <v>Paid</v>
      </c>
      <c r="O306" t="str" cm="1">
        <f t="array" ref="O30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7" spans="1:15" x14ac:dyDescent="0.25">
      <c r="A307" t="s">
        <v>330</v>
      </c>
      <c r="B307" t="s">
        <v>20</v>
      </c>
      <c r="C307" t="s">
        <v>17</v>
      </c>
      <c r="D307">
        <v>1000</v>
      </c>
      <c r="E307">
        <v>30</v>
      </c>
      <c r="F307" s="8">
        <v>42624</v>
      </c>
      <c r="G307" s="8">
        <v>42653</v>
      </c>
      <c r="H307" s="8">
        <v>42651.72152777778</v>
      </c>
      <c r="I307">
        <v>0</v>
      </c>
      <c r="J307">
        <v>31</v>
      </c>
      <c r="K307" t="s">
        <v>13</v>
      </c>
      <c r="L307" t="s">
        <v>12</v>
      </c>
      <c r="M307" t="s">
        <v>23</v>
      </c>
      <c r="N307" t="str" cm="1">
        <f t="array" ref="N307">_xlfn.IFS(Table2[[#This Row],[loan_status]]="COLLECTION", "Unpaid",Table2[[#This Row],[loan_status]]="COLLECTION_PAIDOFF","Overdue",Table2[[#This Row],[loan_status]]="PAIDOFF","Paid")</f>
        <v>Paid</v>
      </c>
      <c r="O307" t="str" cm="1">
        <f t="array" ref="O30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8" spans="1:15" x14ac:dyDescent="0.25">
      <c r="A308" t="s">
        <v>331</v>
      </c>
      <c r="B308" t="s">
        <v>20</v>
      </c>
      <c r="C308" t="s">
        <v>17</v>
      </c>
      <c r="D308">
        <v>1000</v>
      </c>
      <c r="E308">
        <v>30</v>
      </c>
      <c r="F308" s="8">
        <v>42624</v>
      </c>
      <c r="G308" s="8">
        <v>42653</v>
      </c>
      <c r="H308" s="8">
        <v>42653.375694444447</v>
      </c>
      <c r="I308">
        <v>0</v>
      </c>
      <c r="J308">
        <v>31</v>
      </c>
      <c r="K308" t="s">
        <v>13</v>
      </c>
      <c r="L308" t="s">
        <v>12</v>
      </c>
      <c r="M308" t="s">
        <v>23</v>
      </c>
      <c r="N308" t="str" cm="1">
        <f t="array" ref="N308">_xlfn.IFS(Table2[[#This Row],[loan_status]]="COLLECTION", "Unpaid",Table2[[#This Row],[loan_status]]="COLLECTION_PAIDOFF","Overdue",Table2[[#This Row],[loan_status]]="PAIDOFF","Paid")</f>
        <v>Paid</v>
      </c>
      <c r="O308" t="str" cm="1">
        <f t="array" ref="O30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09" spans="1:15" x14ac:dyDescent="0.25">
      <c r="A309" t="s">
        <v>332</v>
      </c>
      <c r="B309" t="s">
        <v>20</v>
      </c>
      <c r="C309" t="s">
        <v>17</v>
      </c>
      <c r="D309">
        <v>1000</v>
      </c>
      <c r="E309">
        <v>30</v>
      </c>
      <c r="F309" s="8">
        <v>42624</v>
      </c>
      <c r="G309" s="8">
        <v>42653</v>
      </c>
      <c r="H309" s="8">
        <v>42652.545138888891</v>
      </c>
      <c r="I309">
        <v>0</v>
      </c>
      <c r="J309">
        <v>28</v>
      </c>
      <c r="K309" t="s">
        <v>11</v>
      </c>
      <c r="L309" t="s">
        <v>12</v>
      </c>
      <c r="M309" t="s">
        <v>23</v>
      </c>
      <c r="N309" t="str" cm="1">
        <f t="array" ref="N309">_xlfn.IFS(Table2[[#This Row],[loan_status]]="COLLECTION", "Unpaid",Table2[[#This Row],[loan_status]]="COLLECTION_PAIDOFF","Overdue",Table2[[#This Row],[loan_status]]="PAIDOFF","Paid")</f>
        <v>Paid</v>
      </c>
      <c r="O309" t="str" cm="1">
        <f t="array" ref="O30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0" spans="1:15" x14ac:dyDescent="0.25">
      <c r="A310" t="s">
        <v>333</v>
      </c>
      <c r="B310" t="s">
        <v>20</v>
      </c>
      <c r="C310" t="s">
        <v>17</v>
      </c>
      <c r="D310">
        <v>1000</v>
      </c>
      <c r="E310">
        <v>7</v>
      </c>
      <c r="F310" s="8">
        <v>42624</v>
      </c>
      <c r="G310" s="8">
        <v>42637</v>
      </c>
      <c r="H310" s="8">
        <v>42637.541666666664</v>
      </c>
      <c r="I310">
        <v>0</v>
      </c>
      <c r="J310">
        <v>29</v>
      </c>
      <c r="K310" t="s">
        <v>11</v>
      </c>
      <c r="L310" t="s">
        <v>12</v>
      </c>
      <c r="M310" t="s">
        <v>23</v>
      </c>
      <c r="N310" t="str" cm="1">
        <f t="array" ref="N310">_xlfn.IFS(Table2[[#This Row],[loan_status]]="COLLECTION", "Unpaid",Table2[[#This Row],[loan_status]]="COLLECTION_PAIDOFF","Overdue",Table2[[#This Row],[loan_status]]="PAIDOFF","Paid")</f>
        <v>Paid</v>
      </c>
      <c r="O310" t="str" cm="1">
        <f t="array" ref="O31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1" spans="1:15" x14ac:dyDescent="0.25">
      <c r="A311" t="s">
        <v>334</v>
      </c>
      <c r="B311" t="s">
        <v>20</v>
      </c>
      <c r="C311" t="s">
        <v>17</v>
      </c>
      <c r="D311">
        <v>800</v>
      </c>
      <c r="E311">
        <v>15</v>
      </c>
      <c r="F311" s="8">
        <v>42624</v>
      </c>
      <c r="G311" s="8">
        <v>42638</v>
      </c>
      <c r="H311" s="8">
        <v>42633.865972222222</v>
      </c>
      <c r="I311">
        <v>0</v>
      </c>
      <c r="J311">
        <v>29</v>
      </c>
      <c r="K311" t="s">
        <v>11</v>
      </c>
      <c r="L311" t="s">
        <v>12</v>
      </c>
      <c r="M311" t="s">
        <v>23</v>
      </c>
      <c r="N311" t="str" cm="1">
        <f t="array" ref="N311">_xlfn.IFS(Table2[[#This Row],[loan_status]]="COLLECTION", "Unpaid",Table2[[#This Row],[loan_status]]="COLLECTION_PAIDOFF","Overdue",Table2[[#This Row],[loan_status]]="PAIDOFF","Paid")</f>
        <v>Paid</v>
      </c>
      <c r="O311" t="str" cm="1">
        <f t="array" ref="O31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2" spans="1:15" x14ac:dyDescent="0.25">
      <c r="A312" t="s">
        <v>335</v>
      </c>
      <c r="B312" t="s">
        <v>20</v>
      </c>
      <c r="C312" t="s">
        <v>17</v>
      </c>
      <c r="D312">
        <v>1000</v>
      </c>
      <c r="E312">
        <v>30</v>
      </c>
      <c r="F312" s="8">
        <v>42624</v>
      </c>
      <c r="G312" s="8">
        <v>42683</v>
      </c>
      <c r="H312" s="8">
        <v>42683.375</v>
      </c>
      <c r="I312">
        <v>0</v>
      </c>
      <c r="J312">
        <v>27</v>
      </c>
      <c r="K312" t="s">
        <v>11</v>
      </c>
      <c r="L312" t="s">
        <v>14</v>
      </c>
      <c r="M312" t="s">
        <v>23</v>
      </c>
      <c r="N312" t="str" cm="1">
        <f t="array" ref="N312">_xlfn.IFS(Table2[[#This Row],[loan_status]]="COLLECTION", "Unpaid",Table2[[#This Row],[loan_status]]="COLLECTION_PAIDOFF","Overdue",Table2[[#This Row],[loan_status]]="PAIDOFF","Paid")</f>
        <v>Paid</v>
      </c>
      <c r="O312" t="str" cm="1">
        <f t="array" ref="O31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3" spans="1:15" x14ac:dyDescent="0.25">
      <c r="A313" t="s">
        <v>336</v>
      </c>
      <c r="B313" t="s">
        <v>20</v>
      </c>
      <c r="C313" t="s">
        <v>17</v>
      </c>
      <c r="D313">
        <v>1000</v>
      </c>
      <c r="E313">
        <v>30</v>
      </c>
      <c r="F313" s="8">
        <v>42624</v>
      </c>
      <c r="G313" s="8">
        <v>42653</v>
      </c>
      <c r="H313" s="8">
        <v>42653.375694444447</v>
      </c>
      <c r="I313">
        <v>0</v>
      </c>
      <c r="J313">
        <v>27</v>
      </c>
      <c r="K313" t="s">
        <v>11</v>
      </c>
      <c r="L313" t="s">
        <v>12</v>
      </c>
      <c r="M313" t="s">
        <v>23</v>
      </c>
      <c r="N313" t="str" cm="1">
        <f t="array" ref="N313">_xlfn.IFS(Table2[[#This Row],[loan_status]]="COLLECTION", "Unpaid",Table2[[#This Row],[loan_status]]="COLLECTION_PAIDOFF","Overdue",Table2[[#This Row],[loan_status]]="PAIDOFF","Paid")</f>
        <v>Paid</v>
      </c>
      <c r="O313" t="str" cm="1">
        <f t="array" ref="O31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4" spans="1:15" x14ac:dyDescent="0.25">
      <c r="A314" t="s">
        <v>337</v>
      </c>
      <c r="B314" t="s">
        <v>20</v>
      </c>
      <c r="C314" t="s">
        <v>17</v>
      </c>
      <c r="D314">
        <v>1000</v>
      </c>
      <c r="E314">
        <v>30</v>
      </c>
      <c r="F314" s="8">
        <v>42624</v>
      </c>
      <c r="G314" s="8">
        <v>42653</v>
      </c>
      <c r="H314" s="8">
        <v>42653.542361111111</v>
      </c>
      <c r="I314">
        <v>0</v>
      </c>
      <c r="J314">
        <v>33</v>
      </c>
      <c r="K314" t="s">
        <v>11</v>
      </c>
      <c r="L314" t="s">
        <v>12</v>
      </c>
      <c r="M314" t="s">
        <v>23</v>
      </c>
      <c r="N314" t="str" cm="1">
        <f t="array" ref="N314">_xlfn.IFS(Table2[[#This Row],[loan_status]]="COLLECTION", "Unpaid",Table2[[#This Row],[loan_status]]="COLLECTION_PAIDOFF","Overdue",Table2[[#This Row],[loan_status]]="PAIDOFF","Paid")</f>
        <v>Paid</v>
      </c>
      <c r="O314" t="str" cm="1">
        <f t="array" ref="O31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5" spans="1:15" x14ac:dyDescent="0.25">
      <c r="A315" t="s">
        <v>338</v>
      </c>
      <c r="B315" t="s">
        <v>20</v>
      </c>
      <c r="C315" t="s">
        <v>17</v>
      </c>
      <c r="D315">
        <v>1000</v>
      </c>
      <c r="E315">
        <v>30</v>
      </c>
      <c r="F315" s="8">
        <v>42624</v>
      </c>
      <c r="G315" s="8">
        <v>42653</v>
      </c>
      <c r="H315" s="8">
        <v>42651.902083333334</v>
      </c>
      <c r="I315">
        <v>0</v>
      </c>
      <c r="J315">
        <v>28</v>
      </c>
      <c r="K315" t="s">
        <v>11</v>
      </c>
      <c r="L315" t="s">
        <v>12</v>
      </c>
      <c r="M315" t="s">
        <v>22</v>
      </c>
      <c r="N315" t="str" cm="1">
        <f t="array" ref="N315">_xlfn.IFS(Table2[[#This Row],[loan_status]]="COLLECTION", "Unpaid",Table2[[#This Row],[loan_status]]="COLLECTION_PAIDOFF","Overdue",Table2[[#This Row],[loan_status]]="PAIDOFF","Paid")</f>
        <v>Paid</v>
      </c>
      <c r="O315" t="str" cm="1">
        <f t="array" ref="O31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16" spans="1:15" x14ac:dyDescent="0.25">
      <c r="A316" t="s">
        <v>339</v>
      </c>
      <c r="B316" t="s">
        <v>20</v>
      </c>
      <c r="C316" t="s">
        <v>17</v>
      </c>
      <c r="D316">
        <v>1000</v>
      </c>
      <c r="E316">
        <v>15</v>
      </c>
      <c r="F316" s="8">
        <v>42624</v>
      </c>
      <c r="G316" s="8">
        <v>42638</v>
      </c>
      <c r="H316" s="8">
        <v>42638.958333333336</v>
      </c>
      <c r="I316">
        <v>0</v>
      </c>
      <c r="J316">
        <v>25</v>
      </c>
      <c r="K316" t="s">
        <v>13</v>
      </c>
      <c r="L316" t="s">
        <v>12</v>
      </c>
      <c r="M316" t="s">
        <v>23</v>
      </c>
      <c r="N316" t="str" cm="1">
        <f t="array" ref="N316">_xlfn.IFS(Table2[[#This Row],[loan_status]]="COLLECTION", "Unpaid",Table2[[#This Row],[loan_status]]="COLLECTION_PAIDOFF","Overdue",Table2[[#This Row],[loan_status]]="PAIDOFF","Paid")</f>
        <v>Paid</v>
      </c>
      <c r="O316" t="str" cm="1">
        <f t="array" ref="O316">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17" spans="1:15" x14ac:dyDescent="0.25">
      <c r="A317" t="s">
        <v>340</v>
      </c>
      <c r="B317" t="s">
        <v>20</v>
      </c>
      <c r="C317" t="s">
        <v>17</v>
      </c>
      <c r="D317">
        <v>1000</v>
      </c>
      <c r="E317">
        <v>30</v>
      </c>
      <c r="F317" s="8">
        <v>42624</v>
      </c>
      <c r="G317" s="8">
        <v>42653</v>
      </c>
      <c r="H317" s="8">
        <v>42650.599305555559</v>
      </c>
      <c r="I317">
        <v>0</v>
      </c>
      <c r="J317">
        <v>40</v>
      </c>
      <c r="K317" t="s">
        <v>11</v>
      </c>
      <c r="L317" t="s">
        <v>12</v>
      </c>
      <c r="M317" t="s">
        <v>23</v>
      </c>
      <c r="N317" t="str" cm="1">
        <f t="array" ref="N317">_xlfn.IFS(Table2[[#This Row],[loan_status]]="COLLECTION", "Unpaid",Table2[[#This Row],[loan_status]]="COLLECTION_PAIDOFF","Overdue",Table2[[#This Row],[loan_status]]="PAIDOFF","Paid")</f>
        <v>Paid</v>
      </c>
      <c r="O317" t="str" cm="1">
        <f t="array" ref="O31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18" spans="1:15" x14ac:dyDescent="0.25">
      <c r="A318" t="s">
        <v>341</v>
      </c>
      <c r="B318" t="s">
        <v>20</v>
      </c>
      <c r="C318" t="s">
        <v>17</v>
      </c>
      <c r="D318">
        <v>1000</v>
      </c>
      <c r="E318">
        <v>30</v>
      </c>
      <c r="F318" s="8">
        <v>42624</v>
      </c>
      <c r="G318" s="8">
        <v>42653</v>
      </c>
      <c r="H318" s="8">
        <v>42649.642361111109</v>
      </c>
      <c r="I318">
        <v>0</v>
      </c>
      <c r="J318">
        <v>23</v>
      </c>
      <c r="K318" t="s">
        <v>13</v>
      </c>
      <c r="L318" t="s">
        <v>12</v>
      </c>
      <c r="M318" t="s">
        <v>23</v>
      </c>
      <c r="N318" t="str" cm="1">
        <f t="array" ref="N318">_xlfn.IFS(Table2[[#This Row],[loan_status]]="COLLECTION", "Unpaid",Table2[[#This Row],[loan_status]]="COLLECTION_PAIDOFF","Overdue",Table2[[#This Row],[loan_status]]="PAIDOFF","Paid")</f>
        <v>Paid</v>
      </c>
      <c r="O318" t="str" cm="1">
        <f t="array" ref="O31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19" spans="1:15" x14ac:dyDescent="0.25">
      <c r="A319" t="s">
        <v>342</v>
      </c>
      <c r="B319" t="s">
        <v>20</v>
      </c>
      <c r="C319" t="s">
        <v>17</v>
      </c>
      <c r="D319">
        <v>1000</v>
      </c>
      <c r="E319">
        <v>30</v>
      </c>
      <c r="F319" s="8">
        <v>42624</v>
      </c>
      <c r="G319" s="8">
        <v>42653</v>
      </c>
      <c r="H319" s="8">
        <v>42651.288888888892</v>
      </c>
      <c r="I319">
        <v>0</v>
      </c>
      <c r="J319">
        <v>35</v>
      </c>
      <c r="K319" t="s">
        <v>525</v>
      </c>
      <c r="L319" t="s">
        <v>12</v>
      </c>
      <c r="M319" t="s">
        <v>23</v>
      </c>
      <c r="N319" t="str" cm="1">
        <f t="array" ref="N319">_xlfn.IFS(Table2[[#This Row],[loan_status]]="COLLECTION", "Unpaid",Table2[[#This Row],[loan_status]]="COLLECTION_PAIDOFF","Overdue",Table2[[#This Row],[loan_status]]="PAIDOFF","Paid")</f>
        <v>Paid</v>
      </c>
      <c r="O319" t="str" cm="1">
        <f t="array" ref="O31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0" spans="1:15" x14ac:dyDescent="0.25">
      <c r="A320" t="s">
        <v>343</v>
      </c>
      <c r="B320" t="s">
        <v>20</v>
      </c>
      <c r="C320" t="s">
        <v>17</v>
      </c>
      <c r="D320">
        <v>800</v>
      </c>
      <c r="E320">
        <v>15</v>
      </c>
      <c r="F320" s="8">
        <v>42624</v>
      </c>
      <c r="G320" s="8">
        <v>42638</v>
      </c>
      <c r="H320" s="8">
        <v>42629.498611111114</v>
      </c>
      <c r="I320">
        <v>0</v>
      </c>
      <c r="J320">
        <v>24</v>
      </c>
      <c r="K320" t="s">
        <v>11</v>
      </c>
      <c r="L320" t="s">
        <v>12</v>
      </c>
      <c r="M320" t="s">
        <v>23</v>
      </c>
      <c r="N320" t="str" cm="1">
        <f t="array" ref="N320">_xlfn.IFS(Table2[[#This Row],[loan_status]]="COLLECTION", "Unpaid",Table2[[#This Row],[loan_status]]="COLLECTION_PAIDOFF","Overdue",Table2[[#This Row],[loan_status]]="PAIDOFF","Paid")</f>
        <v>Paid</v>
      </c>
      <c r="O320" t="str" cm="1">
        <f t="array" ref="O32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21" spans="1:15" x14ac:dyDescent="0.25">
      <c r="A321" t="s">
        <v>344</v>
      </c>
      <c r="B321" t="s">
        <v>20</v>
      </c>
      <c r="C321" t="s">
        <v>17</v>
      </c>
      <c r="D321">
        <v>1000</v>
      </c>
      <c r="E321">
        <v>30</v>
      </c>
      <c r="F321" s="8">
        <v>42624</v>
      </c>
      <c r="G321" s="8">
        <v>42653</v>
      </c>
      <c r="H321" s="8">
        <v>42653.667361111111</v>
      </c>
      <c r="I321">
        <v>0</v>
      </c>
      <c r="J321">
        <v>34</v>
      </c>
      <c r="K321" t="s">
        <v>11</v>
      </c>
      <c r="L321" t="s">
        <v>12</v>
      </c>
      <c r="M321" t="s">
        <v>23</v>
      </c>
      <c r="N321" t="str" cm="1">
        <f t="array" ref="N321">_xlfn.IFS(Table2[[#This Row],[loan_status]]="COLLECTION", "Unpaid",Table2[[#This Row],[loan_status]]="COLLECTION_PAIDOFF","Overdue",Table2[[#This Row],[loan_status]]="PAIDOFF","Paid")</f>
        <v>Paid</v>
      </c>
      <c r="O321" t="str" cm="1">
        <f t="array" ref="O32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2" spans="1:15" x14ac:dyDescent="0.25">
      <c r="A322" t="s">
        <v>345</v>
      </c>
      <c r="B322" t="s">
        <v>20</v>
      </c>
      <c r="C322" t="s">
        <v>17</v>
      </c>
      <c r="D322">
        <v>1000</v>
      </c>
      <c r="E322">
        <v>30</v>
      </c>
      <c r="F322" s="8">
        <v>42624</v>
      </c>
      <c r="G322" s="8">
        <v>42653</v>
      </c>
      <c r="H322" s="8">
        <v>42640.293055555558</v>
      </c>
      <c r="I322">
        <v>0</v>
      </c>
      <c r="J322">
        <v>22</v>
      </c>
      <c r="K322" t="s">
        <v>13</v>
      </c>
      <c r="L322" t="s">
        <v>12</v>
      </c>
      <c r="M322" t="s">
        <v>22</v>
      </c>
      <c r="N322" t="str" cm="1">
        <f t="array" ref="N322">_xlfn.IFS(Table2[[#This Row],[loan_status]]="COLLECTION", "Unpaid",Table2[[#This Row],[loan_status]]="COLLECTION_PAIDOFF","Overdue",Table2[[#This Row],[loan_status]]="PAIDOFF","Paid")</f>
        <v>Paid</v>
      </c>
      <c r="O322" t="str" cm="1">
        <f t="array" ref="O32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23" spans="1:15" x14ac:dyDescent="0.25">
      <c r="A323" t="s">
        <v>346</v>
      </c>
      <c r="B323" t="s">
        <v>20</v>
      </c>
      <c r="C323" t="s">
        <v>17</v>
      </c>
      <c r="D323">
        <v>1000</v>
      </c>
      <c r="E323">
        <v>15</v>
      </c>
      <c r="F323" s="8">
        <v>42624</v>
      </c>
      <c r="G323" s="8">
        <v>42668</v>
      </c>
      <c r="H323" s="8">
        <v>42668.375</v>
      </c>
      <c r="I323">
        <v>0</v>
      </c>
      <c r="J323">
        <v>20</v>
      </c>
      <c r="K323" t="s">
        <v>11</v>
      </c>
      <c r="L323" t="s">
        <v>12</v>
      </c>
      <c r="M323" t="s">
        <v>23</v>
      </c>
      <c r="N323" t="str" cm="1">
        <f t="array" ref="N323">_xlfn.IFS(Table2[[#This Row],[loan_status]]="COLLECTION", "Unpaid",Table2[[#This Row],[loan_status]]="COLLECTION_PAIDOFF","Overdue",Table2[[#This Row],[loan_status]]="PAIDOFF","Paid")</f>
        <v>Paid</v>
      </c>
      <c r="O323" t="str" cm="1">
        <f t="array" ref="O32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24" spans="1:15" x14ac:dyDescent="0.25">
      <c r="A324" t="s">
        <v>347</v>
      </c>
      <c r="B324" t="s">
        <v>20</v>
      </c>
      <c r="C324" t="s">
        <v>17</v>
      </c>
      <c r="D324">
        <v>1000</v>
      </c>
      <c r="E324">
        <v>15</v>
      </c>
      <c r="F324" s="8">
        <v>42624</v>
      </c>
      <c r="G324" s="8">
        <v>42638</v>
      </c>
      <c r="H324" s="8">
        <v>42637.459722222222</v>
      </c>
      <c r="I324">
        <v>0</v>
      </c>
      <c r="J324">
        <v>23</v>
      </c>
      <c r="K324" t="s">
        <v>11</v>
      </c>
      <c r="L324" t="s">
        <v>12</v>
      </c>
      <c r="M324" t="s">
        <v>23</v>
      </c>
      <c r="N324" t="str" cm="1">
        <f t="array" ref="N324">_xlfn.IFS(Table2[[#This Row],[loan_status]]="COLLECTION", "Unpaid",Table2[[#This Row],[loan_status]]="COLLECTION_PAIDOFF","Overdue",Table2[[#This Row],[loan_status]]="PAIDOFF","Paid")</f>
        <v>Paid</v>
      </c>
      <c r="O324" t="str" cm="1">
        <f t="array" ref="O324">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25" spans="1:15" x14ac:dyDescent="0.25">
      <c r="A325" t="s">
        <v>348</v>
      </c>
      <c r="B325" t="s">
        <v>20</v>
      </c>
      <c r="C325" t="s">
        <v>17</v>
      </c>
      <c r="D325">
        <v>1000</v>
      </c>
      <c r="E325">
        <v>30</v>
      </c>
      <c r="F325" s="8">
        <v>42624</v>
      </c>
      <c r="G325" s="8">
        <v>42653</v>
      </c>
      <c r="H325" s="8">
        <v>42642.789583333331</v>
      </c>
      <c r="I325">
        <v>0</v>
      </c>
      <c r="J325">
        <v>33</v>
      </c>
      <c r="K325" t="s">
        <v>11</v>
      </c>
      <c r="L325" t="s">
        <v>12</v>
      </c>
      <c r="M325" t="s">
        <v>23</v>
      </c>
      <c r="N325" t="str" cm="1">
        <f t="array" ref="N325">_xlfn.IFS(Table2[[#This Row],[loan_status]]="COLLECTION", "Unpaid",Table2[[#This Row],[loan_status]]="COLLECTION_PAIDOFF","Overdue",Table2[[#This Row],[loan_status]]="PAIDOFF","Paid")</f>
        <v>Paid</v>
      </c>
      <c r="O325" t="str" cm="1">
        <f t="array" ref="O32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6" spans="1:15" x14ac:dyDescent="0.25">
      <c r="A326" t="s">
        <v>349</v>
      </c>
      <c r="B326" t="s">
        <v>20</v>
      </c>
      <c r="C326" t="s">
        <v>17</v>
      </c>
      <c r="D326">
        <v>1000</v>
      </c>
      <c r="E326">
        <v>30</v>
      </c>
      <c r="F326" s="8">
        <v>42624</v>
      </c>
      <c r="G326" s="8">
        <v>42653</v>
      </c>
      <c r="H326" s="8">
        <v>42653.542361111111</v>
      </c>
      <c r="I326">
        <v>0</v>
      </c>
      <c r="J326">
        <v>26</v>
      </c>
      <c r="K326" t="s">
        <v>11</v>
      </c>
      <c r="L326" t="s">
        <v>12</v>
      </c>
      <c r="M326" t="s">
        <v>23</v>
      </c>
      <c r="N326" t="str" cm="1">
        <f t="array" ref="N326">_xlfn.IFS(Table2[[#This Row],[loan_status]]="COLLECTION", "Unpaid",Table2[[#This Row],[loan_status]]="COLLECTION_PAIDOFF","Overdue",Table2[[#This Row],[loan_status]]="PAIDOFF","Paid")</f>
        <v>Paid</v>
      </c>
      <c r="O326" t="str" cm="1">
        <f t="array" ref="O32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7" spans="1:15" x14ac:dyDescent="0.25">
      <c r="A327" t="s">
        <v>350</v>
      </c>
      <c r="B327" t="s">
        <v>20</v>
      </c>
      <c r="C327" t="s">
        <v>17</v>
      </c>
      <c r="D327">
        <v>1000</v>
      </c>
      <c r="E327">
        <v>15</v>
      </c>
      <c r="F327" s="8">
        <v>42624</v>
      </c>
      <c r="G327" s="8">
        <v>42638</v>
      </c>
      <c r="H327" s="8">
        <v>42638.375</v>
      </c>
      <c r="I327">
        <v>0</v>
      </c>
      <c r="J327">
        <v>28</v>
      </c>
      <c r="K327" t="s">
        <v>13</v>
      </c>
      <c r="L327" t="s">
        <v>12</v>
      </c>
      <c r="M327" t="s">
        <v>23</v>
      </c>
      <c r="N327" t="str" cm="1">
        <f t="array" ref="N327">_xlfn.IFS(Table2[[#This Row],[loan_status]]="COLLECTION", "Unpaid",Table2[[#This Row],[loan_status]]="COLLECTION_PAIDOFF","Overdue",Table2[[#This Row],[loan_status]]="PAIDOFF","Paid")</f>
        <v>Paid</v>
      </c>
      <c r="O327" t="str" cm="1">
        <f t="array" ref="O32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28" spans="1:15" x14ac:dyDescent="0.25">
      <c r="A328" t="s">
        <v>351</v>
      </c>
      <c r="B328" t="s">
        <v>20</v>
      </c>
      <c r="C328" t="s">
        <v>17</v>
      </c>
      <c r="D328">
        <v>800</v>
      </c>
      <c r="E328">
        <v>15</v>
      </c>
      <c r="F328" s="8">
        <v>42624</v>
      </c>
      <c r="G328" s="8">
        <v>42638</v>
      </c>
      <c r="H328" s="8">
        <v>42638.51666666667</v>
      </c>
      <c r="I328">
        <v>0</v>
      </c>
      <c r="J328">
        <v>43</v>
      </c>
      <c r="K328" t="s">
        <v>13</v>
      </c>
      <c r="L328" t="s">
        <v>12</v>
      </c>
      <c r="M328" t="s">
        <v>23</v>
      </c>
      <c r="N328" t="str" cm="1">
        <f t="array" ref="N328">_xlfn.IFS(Table2[[#This Row],[loan_status]]="COLLECTION", "Unpaid",Table2[[#This Row],[loan_status]]="COLLECTION_PAIDOFF","Overdue",Table2[[#This Row],[loan_status]]="PAIDOFF","Paid")</f>
        <v>Paid</v>
      </c>
      <c r="O328" t="str" cm="1">
        <f t="array" ref="O32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29" spans="1:15" x14ac:dyDescent="0.25">
      <c r="A329" t="s">
        <v>352</v>
      </c>
      <c r="B329" t="s">
        <v>20</v>
      </c>
      <c r="C329" t="s">
        <v>17</v>
      </c>
      <c r="D329">
        <v>1000</v>
      </c>
      <c r="E329">
        <v>15</v>
      </c>
      <c r="F329" s="8">
        <v>42624</v>
      </c>
      <c r="G329" s="8">
        <v>42638</v>
      </c>
      <c r="H329" s="8">
        <v>42638.541666666664</v>
      </c>
      <c r="I329">
        <v>0</v>
      </c>
      <c r="J329">
        <v>34</v>
      </c>
      <c r="K329" t="s">
        <v>525</v>
      </c>
      <c r="L329" t="s">
        <v>12</v>
      </c>
      <c r="M329" t="s">
        <v>22</v>
      </c>
      <c r="N329" t="str" cm="1">
        <f t="array" ref="N329">_xlfn.IFS(Table2[[#This Row],[loan_status]]="COLLECTION", "Unpaid",Table2[[#This Row],[loan_status]]="COLLECTION_PAIDOFF","Overdue",Table2[[#This Row],[loan_status]]="PAIDOFF","Paid")</f>
        <v>Paid</v>
      </c>
      <c r="O329" t="str" cm="1">
        <f t="array" ref="O32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0" spans="1:15" x14ac:dyDescent="0.25">
      <c r="A330" t="s">
        <v>353</v>
      </c>
      <c r="B330" t="s">
        <v>20</v>
      </c>
      <c r="C330" t="s">
        <v>17</v>
      </c>
      <c r="D330">
        <v>1000</v>
      </c>
      <c r="E330">
        <v>30</v>
      </c>
      <c r="F330" s="8">
        <v>42624</v>
      </c>
      <c r="G330" s="8">
        <v>42653</v>
      </c>
      <c r="H330" s="8">
        <v>42639.195138888892</v>
      </c>
      <c r="I330">
        <v>0</v>
      </c>
      <c r="J330">
        <v>38</v>
      </c>
      <c r="K330" t="s">
        <v>525</v>
      </c>
      <c r="L330" t="s">
        <v>12</v>
      </c>
      <c r="M330" t="s">
        <v>22</v>
      </c>
      <c r="N330" t="str" cm="1">
        <f t="array" ref="N330">_xlfn.IFS(Table2[[#This Row],[loan_status]]="COLLECTION", "Unpaid",Table2[[#This Row],[loan_status]]="COLLECTION_PAIDOFF","Overdue",Table2[[#This Row],[loan_status]]="PAIDOFF","Paid")</f>
        <v>Paid</v>
      </c>
      <c r="O330" t="str" cm="1">
        <f t="array" ref="O33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31" spans="1:15" x14ac:dyDescent="0.25">
      <c r="A331" t="s">
        <v>357</v>
      </c>
      <c r="B331" t="s">
        <v>20</v>
      </c>
      <c r="C331" t="s">
        <v>17</v>
      </c>
      <c r="D331">
        <v>1000</v>
      </c>
      <c r="E331">
        <v>30</v>
      </c>
      <c r="F331" s="8">
        <v>42624</v>
      </c>
      <c r="G331" s="8">
        <v>42653</v>
      </c>
      <c r="H331" s="8">
        <v>42643.3</v>
      </c>
      <c r="I331">
        <v>0</v>
      </c>
      <c r="J331">
        <v>33</v>
      </c>
      <c r="K331" t="s">
        <v>11</v>
      </c>
      <c r="L331" t="s">
        <v>14</v>
      </c>
      <c r="M331" t="s">
        <v>22</v>
      </c>
      <c r="N331" t="str" cm="1">
        <f t="array" ref="N331">_xlfn.IFS(Table2[[#This Row],[loan_status]]="COLLECTION", "Unpaid",Table2[[#This Row],[loan_status]]="COLLECTION_PAIDOFF","Overdue",Table2[[#This Row],[loan_status]]="PAIDOFF","Paid")</f>
        <v>Paid</v>
      </c>
      <c r="O331" t="str" cm="1">
        <f t="array" ref="O33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2" spans="1:15" x14ac:dyDescent="0.25">
      <c r="A332" t="s">
        <v>358</v>
      </c>
      <c r="B332" t="s">
        <v>20</v>
      </c>
      <c r="C332" t="s">
        <v>17</v>
      </c>
      <c r="D332">
        <v>800</v>
      </c>
      <c r="E332">
        <v>15</v>
      </c>
      <c r="F332" s="8">
        <v>42624</v>
      </c>
      <c r="G332" s="8">
        <v>42638</v>
      </c>
      <c r="H332" s="8">
        <v>42636.476388888892</v>
      </c>
      <c r="I332">
        <v>0</v>
      </c>
      <c r="J332">
        <v>24</v>
      </c>
      <c r="K332" t="s">
        <v>11</v>
      </c>
      <c r="L332" t="s">
        <v>12</v>
      </c>
      <c r="M332" t="s">
        <v>22</v>
      </c>
      <c r="N332" t="str" cm="1">
        <f t="array" ref="N332">_xlfn.IFS(Table2[[#This Row],[loan_status]]="COLLECTION", "Unpaid",Table2[[#This Row],[loan_status]]="COLLECTION_PAIDOFF","Overdue",Table2[[#This Row],[loan_status]]="PAIDOFF","Paid")</f>
        <v>Paid</v>
      </c>
      <c r="O332" t="str" cm="1">
        <f t="array" ref="O33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33" spans="1:15" x14ac:dyDescent="0.25">
      <c r="A333" t="s">
        <v>359</v>
      </c>
      <c r="B333" t="s">
        <v>20</v>
      </c>
      <c r="C333" t="s">
        <v>17</v>
      </c>
      <c r="D333">
        <v>1000</v>
      </c>
      <c r="E333">
        <v>30</v>
      </c>
      <c r="F333" s="8">
        <v>42624</v>
      </c>
      <c r="G333" s="8">
        <v>42653</v>
      </c>
      <c r="H333" s="8">
        <v>42625.43472222222</v>
      </c>
      <c r="I333">
        <v>0</v>
      </c>
      <c r="J333">
        <v>30</v>
      </c>
      <c r="K333" t="s">
        <v>13</v>
      </c>
      <c r="L333" t="s">
        <v>12</v>
      </c>
      <c r="M333" t="s">
        <v>23</v>
      </c>
      <c r="N333" t="str" cm="1">
        <f t="array" ref="N333">_xlfn.IFS(Table2[[#This Row],[loan_status]]="COLLECTION", "Unpaid",Table2[[#This Row],[loan_status]]="COLLECTION_PAIDOFF","Overdue",Table2[[#This Row],[loan_status]]="PAIDOFF","Paid")</f>
        <v>Paid</v>
      </c>
      <c r="O333" t="str" cm="1">
        <f t="array" ref="O33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4" spans="1:15" x14ac:dyDescent="0.25">
      <c r="A334" t="s">
        <v>360</v>
      </c>
      <c r="B334" t="s">
        <v>20</v>
      </c>
      <c r="C334" t="s">
        <v>17</v>
      </c>
      <c r="D334">
        <v>800</v>
      </c>
      <c r="E334">
        <v>15</v>
      </c>
      <c r="F334" s="8">
        <v>42624</v>
      </c>
      <c r="G334" s="8">
        <v>42638</v>
      </c>
      <c r="H334" s="8">
        <v>42638.541666666664</v>
      </c>
      <c r="I334">
        <v>0</v>
      </c>
      <c r="J334">
        <v>32</v>
      </c>
      <c r="K334" t="s">
        <v>13</v>
      </c>
      <c r="L334" t="s">
        <v>14</v>
      </c>
      <c r="M334" t="s">
        <v>23</v>
      </c>
      <c r="N334" t="str" cm="1">
        <f t="array" ref="N334">_xlfn.IFS(Table2[[#This Row],[loan_status]]="COLLECTION", "Unpaid",Table2[[#This Row],[loan_status]]="COLLECTION_PAIDOFF","Overdue",Table2[[#This Row],[loan_status]]="PAIDOFF","Paid")</f>
        <v>Paid</v>
      </c>
      <c r="O334" t="str" cm="1">
        <f t="array" ref="O33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5" spans="1:15" x14ac:dyDescent="0.25">
      <c r="A335" t="s">
        <v>361</v>
      </c>
      <c r="B335" t="s">
        <v>20</v>
      </c>
      <c r="C335" t="s">
        <v>17</v>
      </c>
      <c r="D335">
        <v>1000</v>
      </c>
      <c r="E335">
        <v>15</v>
      </c>
      <c r="F335" s="8">
        <v>42624</v>
      </c>
      <c r="G335" s="8">
        <v>42668</v>
      </c>
      <c r="H335" s="8">
        <v>42668.375</v>
      </c>
      <c r="I335">
        <v>0</v>
      </c>
      <c r="J335">
        <v>22</v>
      </c>
      <c r="K335" t="s">
        <v>11</v>
      </c>
      <c r="L335" t="s">
        <v>12</v>
      </c>
      <c r="M335" t="s">
        <v>22</v>
      </c>
      <c r="N335" t="str" cm="1">
        <f t="array" ref="N335">_xlfn.IFS(Table2[[#This Row],[loan_status]]="COLLECTION", "Unpaid",Table2[[#This Row],[loan_status]]="COLLECTION_PAIDOFF","Overdue",Table2[[#This Row],[loan_status]]="PAIDOFF","Paid")</f>
        <v>Paid</v>
      </c>
      <c r="O335" t="str" cm="1">
        <f t="array" ref="O33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36" spans="1:15" x14ac:dyDescent="0.25">
      <c r="A336" t="s">
        <v>362</v>
      </c>
      <c r="B336" t="s">
        <v>20</v>
      </c>
      <c r="C336" t="s">
        <v>17</v>
      </c>
      <c r="D336">
        <v>1000</v>
      </c>
      <c r="E336">
        <v>15</v>
      </c>
      <c r="F336" s="8">
        <v>42624</v>
      </c>
      <c r="G336" s="8">
        <v>42638</v>
      </c>
      <c r="H336" s="8">
        <v>42635.90625</v>
      </c>
      <c r="I336">
        <v>0</v>
      </c>
      <c r="J336">
        <v>47</v>
      </c>
      <c r="K336" t="s">
        <v>13</v>
      </c>
      <c r="L336" t="s">
        <v>12</v>
      </c>
      <c r="M336" t="s">
        <v>23</v>
      </c>
      <c r="N336" t="str" cm="1">
        <f t="array" ref="N336">_xlfn.IFS(Table2[[#This Row],[loan_status]]="COLLECTION", "Unpaid",Table2[[#This Row],[loan_status]]="COLLECTION_PAIDOFF","Overdue",Table2[[#This Row],[loan_status]]="PAIDOFF","Paid")</f>
        <v>Paid</v>
      </c>
      <c r="O336" t="str" cm="1">
        <f t="array" ref="O336">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337" spans="1:15" x14ac:dyDescent="0.25">
      <c r="A337" t="s">
        <v>363</v>
      </c>
      <c r="B337" t="s">
        <v>20</v>
      </c>
      <c r="C337" t="s">
        <v>17</v>
      </c>
      <c r="D337">
        <v>1000</v>
      </c>
      <c r="E337">
        <v>30</v>
      </c>
      <c r="F337" s="8">
        <v>42624</v>
      </c>
      <c r="G337" s="8">
        <v>42653</v>
      </c>
      <c r="H337" s="8">
        <v>42652.852777777778</v>
      </c>
      <c r="I337">
        <v>0</v>
      </c>
      <c r="J337">
        <v>20</v>
      </c>
      <c r="K337" t="s">
        <v>13</v>
      </c>
      <c r="L337" t="s">
        <v>12</v>
      </c>
      <c r="M337" t="s">
        <v>22</v>
      </c>
      <c r="N337" t="str" cm="1">
        <f t="array" ref="N337">_xlfn.IFS(Table2[[#This Row],[loan_status]]="COLLECTION", "Unpaid",Table2[[#This Row],[loan_status]]="COLLECTION_PAIDOFF","Overdue",Table2[[#This Row],[loan_status]]="PAIDOFF","Paid")</f>
        <v>Paid</v>
      </c>
      <c r="O337" t="str" cm="1">
        <f t="array" ref="O337">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38" spans="1:15" x14ac:dyDescent="0.25">
      <c r="A338" t="s">
        <v>364</v>
      </c>
      <c r="B338" t="s">
        <v>20</v>
      </c>
      <c r="C338" t="s">
        <v>17</v>
      </c>
      <c r="D338">
        <v>1000</v>
      </c>
      <c r="E338">
        <v>30</v>
      </c>
      <c r="F338" s="8">
        <v>42624</v>
      </c>
      <c r="G338" s="8">
        <v>42653</v>
      </c>
      <c r="H338" s="8">
        <v>42644.7</v>
      </c>
      <c r="I338">
        <v>0</v>
      </c>
      <c r="J338">
        <v>28</v>
      </c>
      <c r="K338" t="s">
        <v>13</v>
      </c>
      <c r="L338" t="s">
        <v>12</v>
      </c>
      <c r="M338" t="s">
        <v>22</v>
      </c>
      <c r="N338" t="str" cm="1">
        <f t="array" ref="N338">_xlfn.IFS(Table2[[#This Row],[loan_status]]="COLLECTION", "Unpaid",Table2[[#This Row],[loan_status]]="COLLECTION_PAIDOFF","Overdue",Table2[[#This Row],[loan_status]]="PAIDOFF","Paid")</f>
        <v>Paid</v>
      </c>
      <c r="O338" t="str" cm="1">
        <f t="array" ref="O33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39" spans="1:15" x14ac:dyDescent="0.25">
      <c r="A339" t="s">
        <v>365</v>
      </c>
      <c r="B339" t="s">
        <v>20</v>
      </c>
      <c r="C339" t="s">
        <v>17</v>
      </c>
      <c r="D339">
        <v>800</v>
      </c>
      <c r="E339">
        <v>15</v>
      </c>
      <c r="F339" s="8">
        <v>42624</v>
      </c>
      <c r="G339" s="8">
        <v>42638</v>
      </c>
      <c r="H339" s="8">
        <v>42638.375694444447</v>
      </c>
      <c r="I339">
        <v>0</v>
      </c>
      <c r="J339">
        <v>35</v>
      </c>
      <c r="K339" t="s">
        <v>11</v>
      </c>
      <c r="L339" t="s">
        <v>12</v>
      </c>
      <c r="M339" t="s">
        <v>22</v>
      </c>
      <c r="N339" t="str" cm="1">
        <f t="array" ref="N339">_xlfn.IFS(Table2[[#This Row],[loan_status]]="COLLECTION", "Unpaid",Table2[[#This Row],[loan_status]]="COLLECTION_PAIDOFF","Overdue",Table2[[#This Row],[loan_status]]="PAIDOFF","Paid")</f>
        <v>Paid</v>
      </c>
      <c r="O339" t="str" cm="1">
        <f t="array" ref="O33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0" spans="1:15" x14ac:dyDescent="0.25">
      <c r="A340" t="s">
        <v>366</v>
      </c>
      <c r="B340" t="s">
        <v>20</v>
      </c>
      <c r="C340" t="s">
        <v>17</v>
      </c>
      <c r="D340">
        <v>1000</v>
      </c>
      <c r="E340">
        <v>7</v>
      </c>
      <c r="F340" s="8">
        <v>42624</v>
      </c>
      <c r="G340" s="8">
        <v>42630</v>
      </c>
      <c r="H340" s="8">
        <v>42628.85833333333</v>
      </c>
      <c r="I340">
        <v>0</v>
      </c>
      <c r="J340">
        <v>27</v>
      </c>
      <c r="K340" t="s">
        <v>13</v>
      </c>
      <c r="L340" t="s">
        <v>12</v>
      </c>
      <c r="M340" t="s">
        <v>22</v>
      </c>
      <c r="N340" t="str" cm="1">
        <f t="array" ref="N340">_xlfn.IFS(Table2[[#This Row],[loan_status]]="COLLECTION", "Unpaid",Table2[[#This Row],[loan_status]]="COLLECTION_PAIDOFF","Overdue",Table2[[#This Row],[loan_status]]="PAIDOFF","Paid")</f>
        <v>Paid</v>
      </c>
      <c r="O340" t="str" cm="1">
        <f t="array" ref="O34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1" spans="1:15" x14ac:dyDescent="0.25">
      <c r="A341" t="s">
        <v>367</v>
      </c>
      <c r="B341" t="s">
        <v>20</v>
      </c>
      <c r="C341" t="s">
        <v>17</v>
      </c>
      <c r="D341">
        <v>800</v>
      </c>
      <c r="E341">
        <v>15</v>
      </c>
      <c r="F341" s="8">
        <v>42624</v>
      </c>
      <c r="G341" s="8">
        <v>42638</v>
      </c>
      <c r="H341" s="8">
        <v>42634.647916666669</v>
      </c>
      <c r="I341">
        <v>0</v>
      </c>
      <c r="J341">
        <v>33</v>
      </c>
      <c r="K341" t="s">
        <v>11</v>
      </c>
      <c r="L341" t="s">
        <v>14</v>
      </c>
      <c r="M341" t="s">
        <v>22</v>
      </c>
      <c r="N341" t="str" cm="1">
        <f t="array" ref="N341">_xlfn.IFS(Table2[[#This Row],[loan_status]]="COLLECTION", "Unpaid",Table2[[#This Row],[loan_status]]="COLLECTION_PAIDOFF","Overdue",Table2[[#This Row],[loan_status]]="PAIDOFF","Paid")</f>
        <v>Paid</v>
      </c>
      <c r="O341" t="str" cm="1">
        <f t="array" ref="O34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2" spans="1:15" x14ac:dyDescent="0.25">
      <c r="A342" t="s">
        <v>368</v>
      </c>
      <c r="B342" t="s">
        <v>20</v>
      </c>
      <c r="C342" t="s">
        <v>17</v>
      </c>
      <c r="D342">
        <v>1000</v>
      </c>
      <c r="E342">
        <v>30</v>
      </c>
      <c r="F342" s="8">
        <v>42624</v>
      </c>
      <c r="G342" s="8">
        <v>42653</v>
      </c>
      <c r="H342" s="8">
        <v>42642.566666666666</v>
      </c>
      <c r="I342">
        <v>0</v>
      </c>
      <c r="J342">
        <v>30</v>
      </c>
      <c r="K342" t="s">
        <v>13</v>
      </c>
      <c r="L342" t="s">
        <v>12</v>
      </c>
      <c r="M342" t="s">
        <v>22</v>
      </c>
      <c r="N342" t="str" cm="1">
        <f t="array" ref="N342">_xlfn.IFS(Table2[[#This Row],[loan_status]]="COLLECTION", "Unpaid",Table2[[#This Row],[loan_status]]="COLLECTION_PAIDOFF","Overdue",Table2[[#This Row],[loan_status]]="PAIDOFF","Paid")</f>
        <v>Paid</v>
      </c>
      <c r="O342" t="str" cm="1">
        <f t="array" ref="O34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3" spans="1:15" x14ac:dyDescent="0.25">
      <c r="A343" t="s">
        <v>369</v>
      </c>
      <c r="B343" t="s">
        <v>20</v>
      </c>
      <c r="C343" t="s">
        <v>17</v>
      </c>
      <c r="D343">
        <v>1000</v>
      </c>
      <c r="E343">
        <v>15</v>
      </c>
      <c r="F343" s="8">
        <v>42624</v>
      </c>
      <c r="G343" s="8">
        <v>42638</v>
      </c>
      <c r="H343" s="8">
        <v>42635.868750000001</v>
      </c>
      <c r="I343">
        <v>0</v>
      </c>
      <c r="J343">
        <v>31</v>
      </c>
      <c r="K343" t="s">
        <v>11</v>
      </c>
      <c r="L343" t="s">
        <v>12</v>
      </c>
      <c r="M343" t="s">
        <v>22</v>
      </c>
      <c r="N343" t="str" cm="1">
        <f t="array" ref="N343">_xlfn.IFS(Table2[[#This Row],[loan_status]]="COLLECTION", "Unpaid",Table2[[#This Row],[loan_status]]="COLLECTION_PAIDOFF","Overdue",Table2[[#This Row],[loan_status]]="PAIDOFF","Paid")</f>
        <v>Paid</v>
      </c>
      <c r="O343" t="str" cm="1">
        <f t="array" ref="O34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4" spans="1:15" x14ac:dyDescent="0.25">
      <c r="A344" t="s">
        <v>370</v>
      </c>
      <c r="B344" t="s">
        <v>20</v>
      </c>
      <c r="C344" t="s">
        <v>17</v>
      </c>
      <c r="D344">
        <v>1000</v>
      </c>
      <c r="E344">
        <v>30</v>
      </c>
      <c r="F344" s="8">
        <v>42624</v>
      </c>
      <c r="G344" s="8">
        <v>42683</v>
      </c>
      <c r="H344" s="8">
        <v>42683.958333333336</v>
      </c>
      <c r="I344">
        <v>0</v>
      </c>
      <c r="J344">
        <v>26</v>
      </c>
      <c r="K344" t="s">
        <v>11</v>
      </c>
      <c r="L344" t="s">
        <v>14</v>
      </c>
      <c r="M344" t="s">
        <v>22</v>
      </c>
      <c r="N344" t="str" cm="1">
        <f t="array" ref="N344">_xlfn.IFS(Table2[[#This Row],[loan_status]]="COLLECTION", "Unpaid",Table2[[#This Row],[loan_status]]="COLLECTION_PAIDOFF","Overdue",Table2[[#This Row],[loan_status]]="PAIDOFF","Paid")</f>
        <v>Paid</v>
      </c>
      <c r="O344" t="str" cm="1">
        <f t="array" ref="O34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5" spans="1:15" x14ac:dyDescent="0.25">
      <c r="A345" t="s">
        <v>371</v>
      </c>
      <c r="B345" t="s">
        <v>20</v>
      </c>
      <c r="C345" t="s">
        <v>17</v>
      </c>
      <c r="D345">
        <v>300</v>
      </c>
      <c r="E345">
        <v>7</v>
      </c>
      <c r="F345" s="8">
        <v>42625</v>
      </c>
      <c r="G345" s="8">
        <v>42631</v>
      </c>
      <c r="H345" s="8">
        <v>42631.375</v>
      </c>
      <c r="I345">
        <v>0</v>
      </c>
      <c r="J345">
        <v>37</v>
      </c>
      <c r="K345" t="s">
        <v>15</v>
      </c>
      <c r="L345" t="s">
        <v>12</v>
      </c>
      <c r="M345" t="s">
        <v>22</v>
      </c>
      <c r="N345" t="str" cm="1">
        <f t="array" ref="N345">_xlfn.IFS(Table2[[#This Row],[loan_status]]="COLLECTION", "Unpaid",Table2[[#This Row],[loan_status]]="COLLECTION_PAIDOFF","Overdue",Table2[[#This Row],[loan_status]]="PAIDOFF","Paid")</f>
        <v>Paid</v>
      </c>
      <c r="O345" t="str" cm="1">
        <f t="array" ref="O34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46" spans="1:15" x14ac:dyDescent="0.25">
      <c r="A346" t="s">
        <v>372</v>
      </c>
      <c r="B346" t="s">
        <v>20</v>
      </c>
      <c r="C346" t="s">
        <v>17</v>
      </c>
      <c r="D346">
        <v>1000</v>
      </c>
      <c r="E346">
        <v>15</v>
      </c>
      <c r="F346" s="8">
        <v>42625</v>
      </c>
      <c r="G346" s="8">
        <v>42639</v>
      </c>
      <c r="H346" s="8">
        <v>42639.375</v>
      </c>
      <c r="I346">
        <v>0</v>
      </c>
      <c r="J346">
        <v>26</v>
      </c>
      <c r="K346" t="s">
        <v>525</v>
      </c>
      <c r="L346" t="s">
        <v>12</v>
      </c>
      <c r="M346" t="s">
        <v>22</v>
      </c>
      <c r="N346" t="str" cm="1">
        <f t="array" ref="N346">_xlfn.IFS(Table2[[#This Row],[loan_status]]="COLLECTION", "Unpaid",Table2[[#This Row],[loan_status]]="COLLECTION_PAIDOFF","Overdue",Table2[[#This Row],[loan_status]]="PAIDOFF","Paid")</f>
        <v>Paid</v>
      </c>
      <c r="O346" t="str" cm="1">
        <f t="array" ref="O34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7" spans="1:15" x14ac:dyDescent="0.25">
      <c r="A347" t="s">
        <v>373</v>
      </c>
      <c r="B347" t="s">
        <v>20</v>
      </c>
      <c r="C347" t="s">
        <v>17</v>
      </c>
      <c r="D347">
        <v>800</v>
      </c>
      <c r="E347">
        <v>15</v>
      </c>
      <c r="F347" s="8">
        <v>42625</v>
      </c>
      <c r="G347" s="8">
        <v>42639</v>
      </c>
      <c r="H347" s="8">
        <v>42637.426388888889</v>
      </c>
      <c r="I347">
        <v>0</v>
      </c>
      <c r="J347">
        <v>35</v>
      </c>
      <c r="K347" t="s">
        <v>525</v>
      </c>
      <c r="L347" t="s">
        <v>12</v>
      </c>
      <c r="M347" t="s">
        <v>22</v>
      </c>
      <c r="N347" t="str" cm="1">
        <f t="array" ref="N347">_xlfn.IFS(Table2[[#This Row],[loan_status]]="COLLECTION", "Unpaid",Table2[[#This Row],[loan_status]]="COLLECTION_PAIDOFF","Overdue",Table2[[#This Row],[loan_status]]="PAIDOFF","Paid")</f>
        <v>Paid</v>
      </c>
      <c r="O347" t="str" cm="1">
        <f t="array" ref="O34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8" spans="1:15" x14ac:dyDescent="0.25">
      <c r="A348" t="s">
        <v>374</v>
      </c>
      <c r="B348" t="s">
        <v>20</v>
      </c>
      <c r="C348" t="s">
        <v>17</v>
      </c>
      <c r="D348">
        <v>1000</v>
      </c>
      <c r="E348">
        <v>15</v>
      </c>
      <c r="F348" s="8">
        <v>42625</v>
      </c>
      <c r="G348" s="8">
        <v>42669</v>
      </c>
      <c r="H348" s="8">
        <v>42669.375</v>
      </c>
      <c r="I348">
        <v>0</v>
      </c>
      <c r="J348">
        <v>29</v>
      </c>
      <c r="K348" t="s">
        <v>11</v>
      </c>
      <c r="L348" t="s">
        <v>12</v>
      </c>
      <c r="M348" t="s">
        <v>22</v>
      </c>
      <c r="N348" t="str" cm="1">
        <f t="array" ref="N348">_xlfn.IFS(Table2[[#This Row],[loan_status]]="COLLECTION", "Unpaid",Table2[[#This Row],[loan_status]]="COLLECTION_PAIDOFF","Overdue",Table2[[#This Row],[loan_status]]="PAIDOFF","Paid")</f>
        <v>Paid</v>
      </c>
      <c r="O348" t="str" cm="1">
        <f t="array" ref="O34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49" spans="1:15" x14ac:dyDescent="0.25">
      <c r="A349" t="s">
        <v>375</v>
      </c>
      <c r="B349" t="s">
        <v>20</v>
      </c>
      <c r="C349" t="s">
        <v>17</v>
      </c>
      <c r="D349">
        <v>800</v>
      </c>
      <c r="E349">
        <v>15</v>
      </c>
      <c r="F349" s="8">
        <v>42625</v>
      </c>
      <c r="G349" s="8">
        <v>42639</v>
      </c>
      <c r="H349" s="8">
        <v>42636.854166666664</v>
      </c>
      <c r="I349">
        <v>0</v>
      </c>
      <c r="J349">
        <v>23</v>
      </c>
      <c r="K349" t="s">
        <v>11</v>
      </c>
      <c r="L349" t="s">
        <v>12</v>
      </c>
      <c r="M349" t="s">
        <v>22</v>
      </c>
      <c r="N349" t="str" cm="1">
        <f t="array" ref="N349">_xlfn.IFS(Table2[[#This Row],[loan_status]]="COLLECTION", "Unpaid",Table2[[#This Row],[loan_status]]="COLLECTION_PAIDOFF","Overdue",Table2[[#This Row],[loan_status]]="PAIDOFF","Paid")</f>
        <v>Paid</v>
      </c>
      <c r="O349" t="str" cm="1">
        <f t="array" ref="O34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50" spans="1:15" x14ac:dyDescent="0.25">
      <c r="A350" t="s">
        <v>376</v>
      </c>
      <c r="B350" t="s">
        <v>20</v>
      </c>
      <c r="C350" t="s">
        <v>17</v>
      </c>
      <c r="D350">
        <v>500</v>
      </c>
      <c r="E350">
        <v>15</v>
      </c>
      <c r="F350" s="8">
        <v>42625</v>
      </c>
      <c r="G350" s="8">
        <v>42639</v>
      </c>
      <c r="H350" s="8">
        <v>42626.845138888886</v>
      </c>
      <c r="I350">
        <v>0</v>
      </c>
      <c r="J350">
        <v>23</v>
      </c>
      <c r="K350" t="s">
        <v>11</v>
      </c>
      <c r="L350" t="s">
        <v>14</v>
      </c>
      <c r="M350" t="s">
        <v>22</v>
      </c>
      <c r="N350" t="str" cm="1">
        <f t="array" ref="N350">_xlfn.IFS(Table2[[#This Row],[loan_status]]="COLLECTION", "Unpaid",Table2[[#This Row],[loan_status]]="COLLECTION_PAIDOFF","Overdue",Table2[[#This Row],[loan_status]]="PAIDOFF","Paid")</f>
        <v>Paid</v>
      </c>
      <c r="O350" t="str" cm="1">
        <f t="array" ref="O35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51" spans="1:15" x14ac:dyDescent="0.25">
      <c r="A351" t="s">
        <v>377</v>
      </c>
      <c r="B351" t="s">
        <v>20</v>
      </c>
      <c r="C351" t="s">
        <v>17</v>
      </c>
      <c r="D351">
        <v>1000</v>
      </c>
      <c r="E351">
        <v>15</v>
      </c>
      <c r="F351" s="8">
        <v>42625</v>
      </c>
      <c r="G351" s="8">
        <v>42639</v>
      </c>
      <c r="H351" s="8">
        <v>42639.375</v>
      </c>
      <c r="I351">
        <v>0</v>
      </c>
      <c r="J351">
        <v>30</v>
      </c>
      <c r="K351" t="s">
        <v>11</v>
      </c>
      <c r="L351" t="s">
        <v>12</v>
      </c>
      <c r="M351" t="s">
        <v>23</v>
      </c>
      <c r="N351" t="str" cm="1">
        <f t="array" ref="N351">_xlfn.IFS(Table2[[#This Row],[loan_status]]="COLLECTION", "Unpaid",Table2[[#This Row],[loan_status]]="COLLECTION_PAIDOFF","Overdue",Table2[[#This Row],[loan_status]]="PAIDOFF","Paid")</f>
        <v>Paid</v>
      </c>
      <c r="O351" t="str" cm="1">
        <f t="array" ref="O35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2" spans="1:15" x14ac:dyDescent="0.25">
      <c r="A352" t="s">
        <v>378</v>
      </c>
      <c r="B352" t="s">
        <v>20</v>
      </c>
      <c r="C352" t="s">
        <v>17</v>
      </c>
      <c r="D352">
        <v>1000</v>
      </c>
      <c r="E352">
        <v>30</v>
      </c>
      <c r="F352" s="8">
        <v>42625</v>
      </c>
      <c r="G352" s="8">
        <v>42654</v>
      </c>
      <c r="H352" s="8">
        <v>42653.292361111111</v>
      </c>
      <c r="I352">
        <v>0</v>
      </c>
      <c r="J352">
        <v>34</v>
      </c>
      <c r="K352" t="s">
        <v>11</v>
      </c>
      <c r="L352" t="s">
        <v>12</v>
      </c>
      <c r="M352" t="s">
        <v>23</v>
      </c>
      <c r="N352" t="str" cm="1">
        <f t="array" ref="N352">_xlfn.IFS(Table2[[#This Row],[loan_status]]="COLLECTION", "Unpaid",Table2[[#This Row],[loan_status]]="COLLECTION_PAIDOFF","Overdue",Table2[[#This Row],[loan_status]]="PAIDOFF","Paid")</f>
        <v>Paid</v>
      </c>
      <c r="O352" t="str" cm="1">
        <f t="array" ref="O35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3" spans="1:15" x14ac:dyDescent="0.25">
      <c r="A353" t="s">
        <v>379</v>
      </c>
      <c r="B353" t="s">
        <v>20</v>
      </c>
      <c r="C353" t="s">
        <v>17</v>
      </c>
      <c r="D353">
        <v>1000</v>
      </c>
      <c r="E353">
        <v>30</v>
      </c>
      <c r="F353" s="8">
        <v>42625</v>
      </c>
      <c r="G353" s="8">
        <v>42654</v>
      </c>
      <c r="H353" s="8">
        <v>42654.541666666664</v>
      </c>
      <c r="I353">
        <v>0</v>
      </c>
      <c r="J353">
        <v>36</v>
      </c>
      <c r="K353" t="s">
        <v>13</v>
      </c>
      <c r="L353" t="s">
        <v>14</v>
      </c>
      <c r="M353" t="s">
        <v>23</v>
      </c>
      <c r="N353" t="str" cm="1">
        <f t="array" ref="N353">_xlfn.IFS(Table2[[#This Row],[loan_status]]="COLLECTION", "Unpaid",Table2[[#This Row],[loan_status]]="COLLECTION_PAIDOFF","Overdue",Table2[[#This Row],[loan_status]]="PAIDOFF","Paid")</f>
        <v>Paid</v>
      </c>
      <c r="O353" t="str" cm="1">
        <f t="array" ref="O35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54" spans="1:15" x14ac:dyDescent="0.25">
      <c r="A354" t="s">
        <v>380</v>
      </c>
      <c r="B354" t="s">
        <v>20</v>
      </c>
      <c r="C354" t="s">
        <v>17</v>
      </c>
      <c r="D354">
        <v>1000</v>
      </c>
      <c r="E354">
        <v>15</v>
      </c>
      <c r="F354" s="8">
        <v>42625</v>
      </c>
      <c r="G354" s="8">
        <v>42639</v>
      </c>
      <c r="H354" s="8">
        <v>42639.375</v>
      </c>
      <c r="I354">
        <v>0</v>
      </c>
      <c r="J354">
        <v>26</v>
      </c>
      <c r="K354" t="s">
        <v>525</v>
      </c>
      <c r="L354" t="s">
        <v>12</v>
      </c>
      <c r="M354" t="s">
        <v>22</v>
      </c>
      <c r="N354" t="str" cm="1">
        <f t="array" ref="N354">_xlfn.IFS(Table2[[#This Row],[loan_status]]="COLLECTION", "Unpaid",Table2[[#This Row],[loan_status]]="COLLECTION_PAIDOFF","Overdue",Table2[[#This Row],[loan_status]]="PAIDOFF","Paid")</f>
        <v>Paid</v>
      </c>
      <c r="O354" t="str" cm="1">
        <f t="array" ref="O35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5" spans="1:15" x14ac:dyDescent="0.25">
      <c r="A355" t="s">
        <v>381</v>
      </c>
      <c r="B355" t="s">
        <v>20</v>
      </c>
      <c r="C355" t="s">
        <v>17</v>
      </c>
      <c r="D355">
        <v>800</v>
      </c>
      <c r="E355">
        <v>15</v>
      </c>
      <c r="F355" s="8">
        <v>42625</v>
      </c>
      <c r="G355" s="8">
        <v>42639</v>
      </c>
      <c r="H355" s="8">
        <v>42637.621527777781</v>
      </c>
      <c r="I355">
        <v>0</v>
      </c>
      <c r="J355">
        <v>29</v>
      </c>
      <c r="K355" t="s">
        <v>13</v>
      </c>
      <c r="L355" t="s">
        <v>12</v>
      </c>
      <c r="M355" t="s">
        <v>22</v>
      </c>
      <c r="N355" t="str" cm="1">
        <f t="array" ref="N355">_xlfn.IFS(Table2[[#This Row],[loan_status]]="COLLECTION", "Unpaid",Table2[[#This Row],[loan_status]]="COLLECTION_PAIDOFF","Overdue",Table2[[#This Row],[loan_status]]="PAIDOFF","Paid")</f>
        <v>Paid</v>
      </c>
      <c r="O355" t="str" cm="1">
        <f t="array" ref="O35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6" spans="1:15" x14ac:dyDescent="0.25">
      <c r="A356" t="s">
        <v>382</v>
      </c>
      <c r="B356" t="s">
        <v>20</v>
      </c>
      <c r="C356" t="s">
        <v>17</v>
      </c>
      <c r="D356">
        <v>1000</v>
      </c>
      <c r="E356">
        <v>15</v>
      </c>
      <c r="F356" s="8">
        <v>42625</v>
      </c>
      <c r="G356" s="8">
        <v>42639</v>
      </c>
      <c r="H356" s="8">
        <v>42639.375</v>
      </c>
      <c r="I356">
        <v>0</v>
      </c>
      <c r="J356">
        <v>28</v>
      </c>
      <c r="K356" t="s">
        <v>11</v>
      </c>
      <c r="L356" t="s">
        <v>14</v>
      </c>
      <c r="M356" t="s">
        <v>22</v>
      </c>
      <c r="N356" t="str" cm="1">
        <f t="array" ref="N356">_xlfn.IFS(Table2[[#This Row],[loan_status]]="COLLECTION", "Unpaid",Table2[[#This Row],[loan_status]]="COLLECTION_PAIDOFF","Overdue",Table2[[#This Row],[loan_status]]="PAIDOFF","Paid")</f>
        <v>Paid</v>
      </c>
      <c r="O356" t="str" cm="1">
        <f t="array" ref="O35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7" spans="1:15" x14ac:dyDescent="0.25">
      <c r="A357" t="s">
        <v>383</v>
      </c>
      <c r="B357" t="s">
        <v>20</v>
      </c>
      <c r="C357" t="s">
        <v>17</v>
      </c>
      <c r="D357">
        <v>1000</v>
      </c>
      <c r="E357">
        <v>30</v>
      </c>
      <c r="F357" s="8">
        <v>42625</v>
      </c>
      <c r="G357" s="8">
        <v>42654</v>
      </c>
      <c r="H357" s="8">
        <v>42638.87222222222</v>
      </c>
      <c r="I357">
        <v>0</v>
      </c>
      <c r="J357">
        <v>27</v>
      </c>
      <c r="K357" t="s">
        <v>13</v>
      </c>
      <c r="L357" t="s">
        <v>12</v>
      </c>
      <c r="M357" t="s">
        <v>22</v>
      </c>
      <c r="N357" t="str" cm="1">
        <f t="array" ref="N357">_xlfn.IFS(Table2[[#This Row],[loan_status]]="COLLECTION", "Unpaid",Table2[[#This Row],[loan_status]]="COLLECTION_PAIDOFF","Overdue",Table2[[#This Row],[loan_status]]="PAIDOFF","Paid")</f>
        <v>Paid</v>
      </c>
      <c r="O357" t="str" cm="1">
        <f t="array" ref="O35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58" spans="1:15" x14ac:dyDescent="0.25">
      <c r="A358" t="s">
        <v>384</v>
      </c>
      <c r="B358" t="s">
        <v>20</v>
      </c>
      <c r="C358" t="s">
        <v>17</v>
      </c>
      <c r="D358">
        <v>1000</v>
      </c>
      <c r="E358">
        <v>15</v>
      </c>
      <c r="F358" s="8">
        <v>42625</v>
      </c>
      <c r="G358" s="8">
        <v>42639</v>
      </c>
      <c r="H358" s="8">
        <v>42635.450694444444</v>
      </c>
      <c r="I358">
        <v>0</v>
      </c>
      <c r="J358">
        <v>24</v>
      </c>
      <c r="K358" t="s">
        <v>13</v>
      </c>
      <c r="L358" t="s">
        <v>12</v>
      </c>
      <c r="M358" t="s">
        <v>22</v>
      </c>
      <c r="N358" t="str" cm="1">
        <f t="array" ref="N358">_xlfn.IFS(Table2[[#This Row],[loan_status]]="COLLECTION", "Unpaid",Table2[[#This Row],[loan_status]]="COLLECTION_PAIDOFF","Overdue",Table2[[#This Row],[loan_status]]="PAIDOFF","Paid")</f>
        <v>Paid</v>
      </c>
      <c r="O358" t="str" cm="1">
        <f t="array" ref="O35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59" spans="1:15" x14ac:dyDescent="0.25">
      <c r="A359" t="s">
        <v>385</v>
      </c>
      <c r="B359" t="s">
        <v>20</v>
      </c>
      <c r="C359" t="s">
        <v>17</v>
      </c>
      <c r="D359">
        <v>800</v>
      </c>
      <c r="E359">
        <v>15</v>
      </c>
      <c r="F359" s="8">
        <v>42625</v>
      </c>
      <c r="G359" s="8">
        <v>42639</v>
      </c>
      <c r="H359" s="8">
        <v>42638.92291666667</v>
      </c>
      <c r="I359">
        <v>0</v>
      </c>
      <c r="J359">
        <v>31</v>
      </c>
      <c r="K359" t="s">
        <v>525</v>
      </c>
      <c r="L359" t="s">
        <v>12</v>
      </c>
      <c r="M359" t="s">
        <v>22</v>
      </c>
      <c r="N359" t="str" cm="1">
        <f t="array" ref="N359">_xlfn.IFS(Table2[[#This Row],[loan_status]]="COLLECTION", "Unpaid",Table2[[#This Row],[loan_status]]="COLLECTION_PAIDOFF","Overdue",Table2[[#This Row],[loan_status]]="PAIDOFF","Paid")</f>
        <v>Paid</v>
      </c>
      <c r="O359" t="str" cm="1">
        <f t="array" ref="O35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0" spans="1:15" x14ac:dyDescent="0.25">
      <c r="A360" t="s">
        <v>386</v>
      </c>
      <c r="B360" t="s">
        <v>20</v>
      </c>
      <c r="C360" t="s">
        <v>17</v>
      </c>
      <c r="D360">
        <v>1000</v>
      </c>
      <c r="E360">
        <v>30</v>
      </c>
      <c r="F360" s="8">
        <v>42625</v>
      </c>
      <c r="G360" s="8">
        <v>42654</v>
      </c>
      <c r="H360" s="8">
        <v>42654.375</v>
      </c>
      <c r="I360">
        <v>0</v>
      </c>
      <c r="J360">
        <v>28</v>
      </c>
      <c r="K360" t="s">
        <v>13</v>
      </c>
      <c r="L360" t="s">
        <v>12</v>
      </c>
      <c r="M360" t="s">
        <v>22</v>
      </c>
      <c r="N360" t="str" cm="1">
        <f t="array" ref="N360">_xlfn.IFS(Table2[[#This Row],[loan_status]]="COLLECTION", "Unpaid",Table2[[#This Row],[loan_status]]="COLLECTION_PAIDOFF","Overdue",Table2[[#This Row],[loan_status]]="PAIDOFF","Paid")</f>
        <v>Paid</v>
      </c>
      <c r="O360" t="str" cm="1">
        <f t="array" ref="O36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1" spans="1:15" x14ac:dyDescent="0.25">
      <c r="A361" t="s">
        <v>387</v>
      </c>
      <c r="B361" t="s">
        <v>20</v>
      </c>
      <c r="C361" t="s">
        <v>17</v>
      </c>
      <c r="D361">
        <v>1000</v>
      </c>
      <c r="E361">
        <v>15</v>
      </c>
      <c r="F361" s="8">
        <v>42625</v>
      </c>
      <c r="G361" s="8">
        <v>42639</v>
      </c>
      <c r="H361" s="8">
        <v>42639.375</v>
      </c>
      <c r="I361">
        <v>0</v>
      </c>
      <c r="J361">
        <v>27</v>
      </c>
      <c r="K361" t="s">
        <v>11</v>
      </c>
      <c r="L361" t="s">
        <v>14</v>
      </c>
      <c r="M361" t="s">
        <v>22</v>
      </c>
      <c r="N361" t="str" cm="1">
        <f t="array" ref="N361">_xlfn.IFS(Table2[[#This Row],[loan_status]]="COLLECTION", "Unpaid",Table2[[#This Row],[loan_status]]="COLLECTION_PAIDOFF","Overdue",Table2[[#This Row],[loan_status]]="PAIDOFF","Paid")</f>
        <v>Paid</v>
      </c>
      <c r="O361" t="str" cm="1">
        <f t="array" ref="O36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2" spans="1:15" x14ac:dyDescent="0.25">
      <c r="A362" t="s">
        <v>388</v>
      </c>
      <c r="B362" t="s">
        <v>20</v>
      </c>
      <c r="C362" t="s">
        <v>17</v>
      </c>
      <c r="D362">
        <v>1000</v>
      </c>
      <c r="E362">
        <v>15</v>
      </c>
      <c r="F362" s="8">
        <v>42625</v>
      </c>
      <c r="G362" s="8">
        <v>42639</v>
      </c>
      <c r="H362" s="8">
        <v>42639.814583333333</v>
      </c>
      <c r="I362">
        <v>0</v>
      </c>
      <c r="J362">
        <v>25</v>
      </c>
      <c r="K362" t="s">
        <v>13</v>
      </c>
      <c r="L362" t="s">
        <v>12</v>
      </c>
      <c r="M362" t="s">
        <v>22</v>
      </c>
      <c r="N362" t="str" cm="1">
        <f t="array" ref="N362">_xlfn.IFS(Table2[[#This Row],[loan_status]]="COLLECTION", "Unpaid",Table2[[#This Row],[loan_status]]="COLLECTION_PAIDOFF","Overdue",Table2[[#This Row],[loan_status]]="PAIDOFF","Paid")</f>
        <v>Paid</v>
      </c>
      <c r="O362" t="str" cm="1">
        <f t="array" ref="O36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63" spans="1:15" x14ac:dyDescent="0.25">
      <c r="A363" t="s">
        <v>389</v>
      </c>
      <c r="B363" t="s">
        <v>20</v>
      </c>
      <c r="C363" t="s">
        <v>17</v>
      </c>
      <c r="D363">
        <v>1000</v>
      </c>
      <c r="E363">
        <v>30</v>
      </c>
      <c r="F363" s="8">
        <v>42625</v>
      </c>
      <c r="G363" s="8">
        <v>42684</v>
      </c>
      <c r="H363" s="8">
        <v>42684.666666666664</v>
      </c>
      <c r="I363">
        <v>0</v>
      </c>
      <c r="J363">
        <v>24</v>
      </c>
      <c r="K363" t="s">
        <v>13</v>
      </c>
      <c r="L363" t="s">
        <v>12</v>
      </c>
      <c r="M363" t="s">
        <v>22</v>
      </c>
      <c r="N363" t="str" cm="1">
        <f t="array" ref="N363">_xlfn.IFS(Table2[[#This Row],[loan_status]]="COLLECTION", "Unpaid",Table2[[#This Row],[loan_status]]="COLLECTION_PAIDOFF","Overdue",Table2[[#This Row],[loan_status]]="PAIDOFF","Paid")</f>
        <v>Paid</v>
      </c>
      <c r="O363" t="str" cm="1">
        <f t="array" ref="O36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64" spans="1:15" x14ac:dyDescent="0.25">
      <c r="A364" t="s">
        <v>390</v>
      </c>
      <c r="B364" t="s">
        <v>20</v>
      </c>
      <c r="C364" t="s">
        <v>17</v>
      </c>
      <c r="D364">
        <v>1000</v>
      </c>
      <c r="E364">
        <v>30</v>
      </c>
      <c r="F364" s="8">
        <v>42625</v>
      </c>
      <c r="G364" s="8">
        <v>42654</v>
      </c>
      <c r="H364" s="8">
        <v>42654.666666666664</v>
      </c>
      <c r="I364">
        <v>0</v>
      </c>
      <c r="J364">
        <v>28</v>
      </c>
      <c r="K364" t="s">
        <v>11</v>
      </c>
      <c r="L364" t="s">
        <v>12</v>
      </c>
      <c r="M364" t="s">
        <v>22</v>
      </c>
      <c r="N364" t="str" cm="1">
        <f t="array" ref="N364">_xlfn.IFS(Table2[[#This Row],[loan_status]]="COLLECTION", "Unpaid",Table2[[#This Row],[loan_status]]="COLLECTION_PAIDOFF","Overdue",Table2[[#This Row],[loan_status]]="PAIDOFF","Paid")</f>
        <v>Paid</v>
      </c>
      <c r="O364" t="str" cm="1">
        <f t="array" ref="O36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5" spans="1:15" x14ac:dyDescent="0.25">
      <c r="A365" t="s">
        <v>391</v>
      </c>
      <c r="B365" t="s">
        <v>20</v>
      </c>
      <c r="C365" t="s">
        <v>17</v>
      </c>
      <c r="D365">
        <v>800</v>
      </c>
      <c r="E365">
        <v>30</v>
      </c>
      <c r="F365" s="8">
        <v>42625</v>
      </c>
      <c r="G365" s="8">
        <v>42654</v>
      </c>
      <c r="H365" s="8">
        <v>42654.666666666664</v>
      </c>
      <c r="I365">
        <v>0</v>
      </c>
      <c r="J365">
        <v>28</v>
      </c>
      <c r="K365" t="s">
        <v>11</v>
      </c>
      <c r="L365" t="s">
        <v>12</v>
      </c>
      <c r="M365" t="s">
        <v>23</v>
      </c>
      <c r="N365" t="str" cm="1">
        <f t="array" ref="N365">_xlfn.IFS(Table2[[#This Row],[loan_status]]="COLLECTION", "Unpaid",Table2[[#This Row],[loan_status]]="COLLECTION_PAIDOFF","Overdue",Table2[[#This Row],[loan_status]]="PAIDOFF","Paid")</f>
        <v>Paid</v>
      </c>
      <c r="O365" t="str" cm="1">
        <f t="array" ref="O36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6" spans="1:15" x14ac:dyDescent="0.25">
      <c r="A366" t="s">
        <v>392</v>
      </c>
      <c r="B366" t="s">
        <v>20</v>
      </c>
      <c r="C366" t="s">
        <v>17</v>
      </c>
      <c r="D366">
        <v>1000</v>
      </c>
      <c r="E366">
        <v>15</v>
      </c>
      <c r="F366" s="8">
        <v>42625</v>
      </c>
      <c r="G366" s="8">
        <v>42639</v>
      </c>
      <c r="H366" s="8">
        <v>42639.541666666664</v>
      </c>
      <c r="I366">
        <v>0</v>
      </c>
      <c r="J366">
        <v>35</v>
      </c>
      <c r="K366" t="s">
        <v>13</v>
      </c>
      <c r="L366" t="s">
        <v>12</v>
      </c>
      <c r="M366" t="s">
        <v>22</v>
      </c>
      <c r="N366" t="str" cm="1">
        <f t="array" ref="N366">_xlfn.IFS(Table2[[#This Row],[loan_status]]="COLLECTION", "Unpaid",Table2[[#This Row],[loan_status]]="COLLECTION_PAIDOFF","Overdue",Table2[[#This Row],[loan_status]]="PAIDOFF","Paid")</f>
        <v>Paid</v>
      </c>
      <c r="O366" t="str" cm="1">
        <f t="array" ref="O36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7" spans="1:15" x14ac:dyDescent="0.25">
      <c r="A367" t="s">
        <v>394</v>
      </c>
      <c r="B367" t="s">
        <v>20</v>
      </c>
      <c r="C367" t="s">
        <v>17</v>
      </c>
      <c r="D367">
        <v>1000</v>
      </c>
      <c r="E367">
        <v>15</v>
      </c>
      <c r="F367" s="8">
        <v>42625</v>
      </c>
      <c r="G367" s="8">
        <v>42639</v>
      </c>
      <c r="H367" s="8">
        <v>42639.666666666664</v>
      </c>
      <c r="I367">
        <v>0</v>
      </c>
      <c r="J367">
        <v>38</v>
      </c>
      <c r="K367" t="s">
        <v>13</v>
      </c>
      <c r="L367" t="s">
        <v>12</v>
      </c>
      <c r="M367" t="s">
        <v>23</v>
      </c>
      <c r="N367" t="str" cm="1">
        <f t="array" ref="N367">_xlfn.IFS(Table2[[#This Row],[loan_status]]="COLLECTION", "Unpaid",Table2[[#This Row],[loan_status]]="COLLECTION_PAIDOFF","Overdue",Table2[[#This Row],[loan_status]]="PAIDOFF","Paid")</f>
        <v>Paid</v>
      </c>
      <c r="O367" t="str" cm="1">
        <f t="array" ref="O36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68" spans="1:15" x14ac:dyDescent="0.25">
      <c r="A368" t="s">
        <v>395</v>
      </c>
      <c r="B368" t="s">
        <v>20</v>
      </c>
      <c r="C368" t="s">
        <v>17</v>
      </c>
      <c r="D368">
        <v>1000</v>
      </c>
      <c r="E368">
        <v>30</v>
      </c>
      <c r="F368" s="8">
        <v>42625</v>
      </c>
      <c r="G368" s="8">
        <v>42654</v>
      </c>
      <c r="H368" s="8">
        <v>42654.666666666664</v>
      </c>
      <c r="I368">
        <v>0</v>
      </c>
      <c r="J368">
        <v>29</v>
      </c>
      <c r="K368" t="s">
        <v>11</v>
      </c>
      <c r="L368" t="s">
        <v>12</v>
      </c>
      <c r="M368" t="s">
        <v>23</v>
      </c>
      <c r="N368" t="str" cm="1">
        <f t="array" ref="N368">_xlfn.IFS(Table2[[#This Row],[loan_status]]="COLLECTION", "Unpaid",Table2[[#This Row],[loan_status]]="COLLECTION_PAIDOFF","Overdue",Table2[[#This Row],[loan_status]]="PAIDOFF","Paid")</f>
        <v>Paid</v>
      </c>
      <c r="O368" t="str" cm="1">
        <f t="array" ref="O36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69" spans="1:15" x14ac:dyDescent="0.25">
      <c r="A369" t="s">
        <v>396</v>
      </c>
      <c r="B369" t="s">
        <v>20</v>
      </c>
      <c r="C369" t="s">
        <v>17</v>
      </c>
      <c r="D369">
        <v>800</v>
      </c>
      <c r="E369">
        <v>15</v>
      </c>
      <c r="F369" s="8">
        <v>42625</v>
      </c>
      <c r="G369" s="8">
        <v>42639</v>
      </c>
      <c r="H369" s="8">
        <v>42639.541666666664</v>
      </c>
      <c r="I369">
        <v>0</v>
      </c>
      <c r="J369">
        <v>35</v>
      </c>
      <c r="K369" t="s">
        <v>13</v>
      </c>
      <c r="L369" t="s">
        <v>12</v>
      </c>
      <c r="M369" t="s">
        <v>22</v>
      </c>
      <c r="N369" t="str" cm="1">
        <f t="array" ref="N369">_xlfn.IFS(Table2[[#This Row],[loan_status]]="COLLECTION", "Unpaid",Table2[[#This Row],[loan_status]]="COLLECTION_PAIDOFF","Overdue",Table2[[#This Row],[loan_status]]="PAIDOFF","Paid")</f>
        <v>Paid</v>
      </c>
      <c r="O369" t="str" cm="1">
        <f t="array" ref="O36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70" spans="1:15" x14ac:dyDescent="0.25">
      <c r="A370" t="s">
        <v>397</v>
      </c>
      <c r="B370" t="s">
        <v>20</v>
      </c>
      <c r="C370" t="s">
        <v>17</v>
      </c>
      <c r="D370">
        <v>1000</v>
      </c>
      <c r="E370">
        <v>30</v>
      </c>
      <c r="F370" s="8">
        <v>42625</v>
      </c>
      <c r="G370" s="8">
        <v>42654</v>
      </c>
      <c r="H370" s="8">
        <v>42630.318749999999</v>
      </c>
      <c r="I370">
        <v>0</v>
      </c>
      <c r="J370">
        <v>24</v>
      </c>
      <c r="K370" t="s">
        <v>11</v>
      </c>
      <c r="L370" t="s">
        <v>12</v>
      </c>
      <c r="M370" t="s">
        <v>22</v>
      </c>
      <c r="N370" t="str" cm="1">
        <f t="array" ref="N370">_xlfn.IFS(Table2[[#This Row],[loan_status]]="COLLECTION", "Unpaid",Table2[[#This Row],[loan_status]]="COLLECTION_PAIDOFF","Overdue",Table2[[#This Row],[loan_status]]="PAIDOFF","Paid")</f>
        <v>Paid</v>
      </c>
      <c r="O370" t="str" cm="1">
        <f t="array" ref="O37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71" spans="1:15" x14ac:dyDescent="0.25">
      <c r="A371" t="s">
        <v>398</v>
      </c>
      <c r="B371" t="s">
        <v>20</v>
      </c>
      <c r="C371" t="s">
        <v>17</v>
      </c>
      <c r="D371">
        <v>800</v>
      </c>
      <c r="E371">
        <v>15</v>
      </c>
      <c r="F371" s="8">
        <v>42625</v>
      </c>
      <c r="G371" s="8">
        <v>42639</v>
      </c>
      <c r="H371" s="8">
        <v>42635.4375</v>
      </c>
      <c r="I371">
        <v>0</v>
      </c>
      <c r="J371">
        <v>39</v>
      </c>
      <c r="K371" t="s">
        <v>13</v>
      </c>
      <c r="L371" t="s">
        <v>12</v>
      </c>
      <c r="M371" t="s">
        <v>22</v>
      </c>
      <c r="N371" t="str" cm="1">
        <f t="array" ref="N371">_xlfn.IFS(Table2[[#This Row],[loan_status]]="COLLECTION", "Unpaid",Table2[[#This Row],[loan_status]]="COLLECTION_PAIDOFF","Overdue",Table2[[#This Row],[loan_status]]="PAIDOFF","Paid")</f>
        <v>Paid</v>
      </c>
      <c r="O371" t="str" cm="1">
        <f t="array" ref="O37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72" spans="1:15" x14ac:dyDescent="0.25">
      <c r="A372" t="s">
        <v>399</v>
      </c>
      <c r="B372" t="s">
        <v>20</v>
      </c>
      <c r="C372" t="s">
        <v>17</v>
      </c>
      <c r="D372">
        <v>800</v>
      </c>
      <c r="E372">
        <v>15</v>
      </c>
      <c r="F372" s="8">
        <v>42625</v>
      </c>
      <c r="G372" s="8">
        <v>42639</v>
      </c>
      <c r="H372" s="8">
        <v>42639.541666666664</v>
      </c>
      <c r="I372">
        <v>0</v>
      </c>
      <c r="J372">
        <v>25</v>
      </c>
      <c r="K372" t="s">
        <v>11</v>
      </c>
      <c r="L372" t="s">
        <v>12</v>
      </c>
      <c r="M372" t="s">
        <v>22</v>
      </c>
      <c r="N372" t="str" cm="1">
        <f t="array" ref="N372">_xlfn.IFS(Table2[[#This Row],[loan_status]]="COLLECTION", "Unpaid",Table2[[#This Row],[loan_status]]="COLLECTION_PAIDOFF","Overdue",Table2[[#This Row],[loan_status]]="PAIDOFF","Paid")</f>
        <v>Paid</v>
      </c>
      <c r="O372" t="str" cm="1">
        <f t="array" ref="O37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73" spans="1:15" x14ac:dyDescent="0.25">
      <c r="A373" t="s">
        <v>400</v>
      </c>
      <c r="B373" t="s">
        <v>20</v>
      </c>
      <c r="C373" t="s">
        <v>17</v>
      </c>
      <c r="D373">
        <v>1000</v>
      </c>
      <c r="E373">
        <v>30</v>
      </c>
      <c r="F373" s="8">
        <v>42625</v>
      </c>
      <c r="G373" s="8">
        <v>42654</v>
      </c>
      <c r="H373" s="8">
        <v>42654.666666666664</v>
      </c>
      <c r="I373">
        <v>0</v>
      </c>
      <c r="J373">
        <v>38</v>
      </c>
      <c r="K373" t="s">
        <v>13</v>
      </c>
      <c r="L373" t="s">
        <v>12</v>
      </c>
      <c r="M373" t="s">
        <v>22</v>
      </c>
      <c r="N373" t="str" cm="1">
        <f t="array" ref="N373">_xlfn.IFS(Table2[[#This Row],[loan_status]]="COLLECTION", "Unpaid",Table2[[#This Row],[loan_status]]="COLLECTION_PAIDOFF","Overdue",Table2[[#This Row],[loan_status]]="PAIDOFF","Paid")</f>
        <v>Paid</v>
      </c>
      <c r="O373" t="str" cm="1">
        <f t="array" ref="O37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74" spans="1:15" x14ac:dyDescent="0.25">
      <c r="A374" t="s">
        <v>401</v>
      </c>
      <c r="B374" t="s">
        <v>20</v>
      </c>
      <c r="C374" t="s">
        <v>17</v>
      </c>
      <c r="D374">
        <v>1000</v>
      </c>
      <c r="E374">
        <v>30</v>
      </c>
      <c r="F374" s="8">
        <v>42625</v>
      </c>
      <c r="G374" s="8">
        <v>42654</v>
      </c>
      <c r="H374" s="8">
        <v>42653.861805555556</v>
      </c>
      <c r="I374">
        <v>0</v>
      </c>
      <c r="J374">
        <v>30</v>
      </c>
      <c r="K374" t="s">
        <v>11</v>
      </c>
      <c r="L374" t="s">
        <v>12</v>
      </c>
      <c r="M374" t="s">
        <v>22</v>
      </c>
      <c r="N374" t="str" cm="1">
        <f t="array" ref="N374">_xlfn.IFS(Table2[[#This Row],[loan_status]]="COLLECTION", "Unpaid",Table2[[#This Row],[loan_status]]="COLLECTION_PAIDOFF","Overdue",Table2[[#This Row],[loan_status]]="PAIDOFF","Paid")</f>
        <v>Paid</v>
      </c>
      <c r="O374" t="str" cm="1">
        <f t="array" ref="O37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75" spans="1:15" x14ac:dyDescent="0.25">
      <c r="A375" t="s">
        <v>402</v>
      </c>
      <c r="B375" t="s">
        <v>20</v>
      </c>
      <c r="C375" t="s">
        <v>17</v>
      </c>
      <c r="D375">
        <v>1000</v>
      </c>
      <c r="E375">
        <v>30</v>
      </c>
      <c r="F375" s="8">
        <v>42625</v>
      </c>
      <c r="G375" s="8">
        <v>42654</v>
      </c>
      <c r="H375" s="8">
        <v>42654.375</v>
      </c>
      <c r="I375">
        <v>0</v>
      </c>
      <c r="J375">
        <v>21</v>
      </c>
      <c r="K375" t="s">
        <v>13</v>
      </c>
      <c r="L375" t="s">
        <v>12</v>
      </c>
      <c r="M375" t="s">
        <v>22</v>
      </c>
      <c r="N375" t="str" cm="1">
        <f t="array" ref="N375">_xlfn.IFS(Table2[[#This Row],[loan_status]]="COLLECTION", "Unpaid",Table2[[#This Row],[loan_status]]="COLLECTION_PAIDOFF","Overdue",Table2[[#This Row],[loan_status]]="PAIDOFF","Paid")</f>
        <v>Paid</v>
      </c>
      <c r="O375" t="str" cm="1">
        <f t="array" ref="O37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76" spans="1:15" x14ac:dyDescent="0.25">
      <c r="A376" t="s">
        <v>403</v>
      </c>
      <c r="B376" t="s">
        <v>20</v>
      </c>
      <c r="C376" t="s">
        <v>17</v>
      </c>
      <c r="D376">
        <v>1000</v>
      </c>
      <c r="E376">
        <v>30</v>
      </c>
      <c r="F376" s="8">
        <v>42625</v>
      </c>
      <c r="G376" s="8">
        <v>42654</v>
      </c>
      <c r="H376" s="8">
        <v>42653.336111111108</v>
      </c>
      <c r="I376">
        <v>0</v>
      </c>
      <c r="J376">
        <v>46</v>
      </c>
      <c r="K376" t="s">
        <v>11</v>
      </c>
      <c r="L376" t="s">
        <v>12</v>
      </c>
      <c r="M376" t="s">
        <v>22</v>
      </c>
      <c r="N376" t="str" cm="1">
        <f t="array" ref="N376">_xlfn.IFS(Table2[[#This Row],[loan_status]]="COLLECTION", "Unpaid",Table2[[#This Row],[loan_status]]="COLLECTION_PAIDOFF","Overdue",Table2[[#This Row],[loan_status]]="PAIDOFF","Paid")</f>
        <v>Paid</v>
      </c>
      <c r="O376" t="str" cm="1">
        <f t="array" ref="O376">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377" spans="1:15" x14ac:dyDescent="0.25">
      <c r="A377" t="s">
        <v>404</v>
      </c>
      <c r="B377" t="s">
        <v>20</v>
      </c>
      <c r="C377" t="s">
        <v>17</v>
      </c>
      <c r="D377">
        <v>1000</v>
      </c>
      <c r="E377">
        <v>15</v>
      </c>
      <c r="F377" s="8">
        <v>42625</v>
      </c>
      <c r="G377" s="8">
        <v>42639</v>
      </c>
      <c r="H377" s="8">
        <v>42637.458333333336</v>
      </c>
      <c r="I377">
        <v>0</v>
      </c>
      <c r="J377">
        <v>31</v>
      </c>
      <c r="K377" t="s">
        <v>13</v>
      </c>
      <c r="L377" t="s">
        <v>14</v>
      </c>
      <c r="M377" t="s">
        <v>22</v>
      </c>
      <c r="N377" t="str" cm="1">
        <f t="array" ref="N377">_xlfn.IFS(Table2[[#This Row],[loan_status]]="COLLECTION", "Unpaid",Table2[[#This Row],[loan_status]]="COLLECTION_PAIDOFF","Overdue",Table2[[#This Row],[loan_status]]="PAIDOFF","Paid")</f>
        <v>Paid</v>
      </c>
      <c r="O377" t="str" cm="1">
        <f t="array" ref="O37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78" spans="1:15" x14ac:dyDescent="0.25">
      <c r="A378" t="s">
        <v>405</v>
      </c>
      <c r="B378" t="s">
        <v>20</v>
      </c>
      <c r="C378" t="s">
        <v>17</v>
      </c>
      <c r="D378">
        <v>300</v>
      </c>
      <c r="E378">
        <v>7</v>
      </c>
      <c r="F378" s="8">
        <v>42625</v>
      </c>
      <c r="G378" s="8">
        <v>42631</v>
      </c>
      <c r="H378" s="8">
        <v>42630.392361111109</v>
      </c>
      <c r="I378">
        <v>0</v>
      </c>
      <c r="J378">
        <v>29</v>
      </c>
      <c r="K378" t="s">
        <v>13</v>
      </c>
      <c r="L378" t="s">
        <v>12</v>
      </c>
      <c r="M378" t="s">
        <v>22</v>
      </c>
      <c r="N378" t="str" cm="1">
        <f t="array" ref="N378">_xlfn.IFS(Table2[[#This Row],[loan_status]]="COLLECTION", "Unpaid",Table2[[#This Row],[loan_status]]="COLLECTION_PAIDOFF","Overdue",Table2[[#This Row],[loan_status]]="PAIDOFF","Paid")</f>
        <v>Paid</v>
      </c>
      <c r="O378" t="str" cm="1">
        <f t="array" ref="O37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79" spans="1:15" x14ac:dyDescent="0.25">
      <c r="A379" t="s">
        <v>406</v>
      </c>
      <c r="B379" t="s">
        <v>20</v>
      </c>
      <c r="C379" t="s">
        <v>17</v>
      </c>
      <c r="D379">
        <v>1000</v>
      </c>
      <c r="E379">
        <v>30</v>
      </c>
      <c r="F379" s="8">
        <v>42625</v>
      </c>
      <c r="G379" s="8">
        <v>42654</v>
      </c>
      <c r="H379" s="8">
        <v>42650.495138888888</v>
      </c>
      <c r="I379">
        <v>0</v>
      </c>
      <c r="J379">
        <v>35</v>
      </c>
      <c r="K379" t="s">
        <v>13</v>
      </c>
      <c r="L379" t="s">
        <v>12</v>
      </c>
      <c r="M379" t="s">
        <v>22</v>
      </c>
      <c r="N379" t="str" cm="1">
        <f t="array" ref="N379">_xlfn.IFS(Table2[[#This Row],[loan_status]]="COLLECTION", "Unpaid",Table2[[#This Row],[loan_status]]="COLLECTION_PAIDOFF","Overdue",Table2[[#This Row],[loan_status]]="PAIDOFF","Paid")</f>
        <v>Paid</v>
      </c>
      <c r="O379" t="str" cm="1">
        <f t="array" ref="O37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0" spans="1:15" x14ac:dyDescent="0.25">
      <c r="A380" t="s">
        <v>407</v>
      </c>
      <c r="B380" t="s">
        <v>20</v>
      </c>
      <c r="C380" t="s">
        <v>17</v>
      </c>
      <c r="D380">
        <v>800</v>
      </c>
      <c r="E380">
        <v>15</v>
      </c>
      <c r="F380" s="8">
        <v>42625</v>
      </c>
      <c r="G380" s="8">
        <v>42639</v>
      </c>
      <c r="H380" s="8">
        <v>42638.36041666667</v>
      </c>
      <c r="I380">
        <v>0</v>
      </c>
      <c r="J380">
        <v>30</v>
      </c>
      <c r="K380" t="s">
        <v>13</v>
      </c>
      <c r="L380" t="s">
        <v>12</v>
      </c>
      <c r="M380" t="s">
        <v>22</v>
      </c>
      <c r="N380" t="str" cm="1">
        <f t="array" ref="N380">_xlfn.IFS(Table2[[#This Row],[loan_status]]="COLLECTION", "Unpaid",Table2[[#This Row],[loan_status]]="COLLECTION_PAIDOFF","Overdue",Table2[[#This Row],[loan_status]]="PAIDOFF","Paid")</f>
        <v>Paid</v>
      </c>
      <c r="O380" t="str" cm="1">
        <f t="array" ref="O38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1" spans="1:15" x14ac:dyDescent="0.25">
      <c r="A381" t="s">
        <v>408</v>
      </c>
      <c r="B381" t="s">
        <v>20</v>
      </c>
      <c r="C381" t="s">
        <v>17</v>
      </c>
      <c r="D381">
        <v>1000</v>
      </c>
      <c r="E381">
        <v>30</v>
      </c>
      <c r="F381" s="8">
        <v>42625</v>
      </c>
      <c r="G381" s="8">
        <v>42654</v>
      </c>
      <c r="H381" s="8">
        <v>42654.375</v>
      </c>
      <c r="I381">
        <v>0</v>
      </c>
      <c r="J381">
        <v>27</v>
      </c>
      <c r="K381" t="s">
        <v>13</v>
      </c>
      <c r="L381" t="s">
        <v>12</v>
      </c>
      <c r="M381" t="s">
        <v>22</v>
      </c>
      <c r="N381" t="str" cm="1">
        <f t="array" ref="N381">_xlfn.IFS(Table2[[#This Row],[loan_status]]="COLLECTION", "Unpaid",Table2[[#This Row],[loan_status]]="COLLECTION_PAIDOFF","Overdue",Table2[[#This Row],[loan_status]]="PAIDOFF","Paid")</f>
        <v>Paid</v>
      </c>
      <c r="O381" t="str" cm="1">
        <f t="array" ref="O38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2" spans="1:15" x14ac:dyDescent="0.25">
      <c r="A382" t="s">
        <v>409</v>
      </c>
      <c r="B382" t="s">
        <v>20</v>
      </c>
      <c r="C382" t="s">
        <v>17</v>
      </c>
      <c r="D382">
        <v>1000</v>
      </c>
      <c r="E382">
        <v>30</v>
      </c>
      <c r="F382" s="8">
        <v>42625</v>
      </c>
      <c r="G382" s="8">
        <v>42654</v>
      </c>
      <c r="H382" s="8">
        <v>42653.852777777778</v>
      </c>
      <c r="I382">
        <v>0</v>
      </c>
      <c r="J382">
        <v>31</v>
      </c>
      <c r="K382" t="s">
        <v>13</v>
      </c>
      <c r="L382" t="s">
        <v>14</v>
      </c>
      <c r="M382" t="s">
        <v>22</v>
      </c>
      <c r="N382" t="str" cm="1">
        <f t="array" ref="N382">_xlfn.IFS(Table2[[#This Row],[loan_status]]="COLLECTION", "Unpaid",Table2[[#This Row],[loan_status]]="COLLECTION_PAIDOFF","Overdue",Table2[[#This Row],[loan_status]]="PAIDOFF","Paid")</f>
        <v>Paid</v>
      </c>
      <c r="O382" t="str" cm="1">
        <f t="array" ref="O38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3" spans="1:15" x14ac:dyDescent="0.25">
      <c r="A383" t="s">
        <v>410</v>
      </c>
      <c r="B383" t="s">
        <v>20</v>
      </c>
      <c r="C383" t="s">
        <v>17</v>
      </c>
      <c r="D383">
        <v>1000</v>
      </c>
      <c r="E383">
        <v>30</v>
      </c>
      <c r="F383" s="8">
        <v>42625</v>
      </c>
      <c r="G383" s="8">
        <v>42654</v>
      </c>
      <c r="H383" s="8">
        <v>42644.429166666669</v>
      </c>
      <c r="I383">
        <v>0</v>
      </c>
      <c r="J383">
        <v>33</v>
      </c>
      <c r="K383" t="s">
        <v>525</v>
      </c>
      <c r="L383" t="s">
        <v>12</v>
      </c>
      <c r="M383" t="s">
        <v>22</v>
      </c>
      <c r="N383" t="str" cm="1">
        <f t="array" ref="N383">_xlfn.IFS(Table2[[#This Row],[loan_status]]="COLLECTION", "Unpaid",Table2[[#This Row],[loan_status]]="COLLECTION_PAIDOFF","Overdue",Table2[[#This Row],[loan_status]]="PAIDOFF","Paid")</f>
        <v>Paid</v>
      </c>
      <c r="O383" t="str" cm="1">
        <f t="array" ref="O38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4" spans="1:15" x14ac:dyDescent="0.25">
      <c r="A384" t="s">
        <v>411</v>
      </c>
      <c r="B384" t="s">
        <v>20</v>
      </c>
      <c r="C384" t="s">
        <v>17</v>
      </c>
      <c r="D384">
        <v>1000</v>
      </c>
      <c r="E384">
        <v>15</v>
      </c>
      <c r="F384" s="8">
        <v>42625</v>
      </c>
      <c r="G384" s="8">
        <v>42639</v>
      </c>
      <c r="H384" s="8">
        <v>42639.666666666664</v>
      </c>
      <c r="I384">
        <v>0</v>
      </c>
      <c r="J384">
        <v>34</v>
      </c>
      <c r="K384" t="s">
        <v>13</v>
      </c>
      <c r="L384" t="s">
        <v>12</v>
      </c>
      <c r="M384" t="s">
        <v>22</v>
      </c>
      <c r="N384" t="str" cm="1">
        <f t="array" ref="N384">_xlfn.IFS(Table2[[#This Row],[loan_status]]="COLLECTION", "Unpaid",Table2[[#This Row],[loan_status]]="COLLECTION_PAIDOFF","Overdue",Table2[[#This Row],[loan_status]]="PAIDOFF","Paid")</f>
        <v>Paid</v>
      </c>
      <c r="O384" t="str" cm="1">
        <f t="array" ref="O38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5" spans="1:15" x14ac:dyDescent="0.25">
      <c r="A385" t="s">
        <v>412</v>
      </c>
      <c r="B385" t="s">
        <v>20</v>
      </c>
      <c r="C385" t="s">
        <v>17</v>
      </c>
      <c r="D385">
        <v>800</v>
      </c>
      <c r="E385">
        <v>15</v>
      </c>
      <c r="F385" s="8">
        <v>42625</v>
      </c>
      <c r="G385" s="8">
        <v>42639</v>
      </c>
      <c r="H385" s="8">
        <v>42632.879861111112</v>
      </c>
      <c r="I385">
        <v>0</v>
      </c>
      <c r="J385">
        <v>28</v>
      </c>
      <c r="K385" t="s">
        <v>11</v>
      </c>
      <c r="L385" t="s">
        <v>12</v>
      </c>
      <c r="M385" t="s">
        <v>22</v>
      </c>
      <c r="N385" t="str" cm="1">
        <f t="array" ref="N385">_xlfn.IFS(Table2[[#This Row],[loan_status]]="COLLECTION", "Unpaid",Table2[[#This Row],[loan_status]]="COLLECTION_PAIDOFF","Overdue",Table2[[#This Row],[loan_status]]="PAIDOFF","Paid")</f>
        <v>Paid</v>
      </c>
      <c r="O385" t="str" cm="1">
        <f t="array" ref="O38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6" spans="1:15" x14ac:dyDescent="0.25">
      <c r="A386" t="s">
        <v>413</v>
      </c>
      <c r="B386" t="s">
        <v>20</v>
      </c>
      <c r="C386" t="s">
        <v>17</v>
      </c>
      <c r="D386">
        <v>800</v>
      </c>
      <c r="E386">
        <v>15</v>
      </c>
      <c r="F386" s="8">
        <v>42625</v>
      </c>
      <c r="G386" s="8">
        <v>42639</v>
      </c>
      <c r="H386" s="8">
        <v>42639.375</v>
      </c>
      <c r="I386">
        <v>0</v>
      </c>
      <c r="J386">
        <v>42</v>
      </c>
      <c r="K386" t="s">
        <v>11</v>
      </c>
      <c r="L386" t="s">
        <v>12</v>
      </c>
      <c r="M386" t="s">
        <v>22</v>
      </c>
      <c r="N386" t="str" cm="1">
        <f t="array" ref="N386">_xlfn.IFS(Table2[[#This Row],[loan_status]]="COLLECTION", "Unpaid",Table2[[#This Row],[loan_status]]="COLLECTION_PAIDOFF","Overdue",Table2[[#This Row],[loan_status]]="PAIDOFF","Paid")</f>
        <v>Paid</v>
      </c>
      <c r="O386" t="str" cm="1">
        <f t="array" ref="O38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87" spans="1:15" x14ac:dyDescent="0.25">
      <c r="A387" t="s">
        <v>414</v>
      </c>
      <c r="B387" t="s">
        <v>20</v>
      </c>
      <c r="C387" t="s">
        <v>17</v>
      </c>
      <c r="D387">
        <v>1000</v>
      </c>
      <c r="E387">
        <v>30</v>
      </c>
      <c r="F387" s="8">
        <v>42625</v>
      </c>
      <c r="G387" s="8">
        <v>42654</v>
      </c>
      <c r="H387" s="8">
        <v>42643.609722222223</v>
      </c>
      <c r="I387">
        <v>0</v>
      </c>
      <c r="J387">
        <v>32</v>
      </c>
      <c r="K387" t="s">
        <v>11</v>
      </c>
      <c r="L387" t="s">
        <v>12</v>
      </c>
      <c r="M387" t="s">
        <v>22</v>
      </c>
      <c r="N387" t="str" cm="1">
        <f t="array" ref="N387">_xlfn.IFS(Table2[[#This Row],[loan_status]]="COLLECTION", "Unpaid",Table2[[#This Row],[loan_status]]="COLLECTION_PAIDOFF","Overdue",Table2[[#This Row],[loan_status]]="PAIDOFF","Paid")</f>
        <v>Paid</v>
      </c>
      <c r="O387" t="str" cm="1">
        <f t="array" ref="O38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8" spans="1:15" x14ac:dyDescent="0.25">
      <c r="A388" t="s">
        <v>415</v>
      </c>
      <c r="B388" t="s">
        <v>20</v>
      </c>
      <c r="C388" t="s">
        <v>17</v>
      </c>
      <c r="D388">
        <v>1000</v>
      </c>
      <c r="E388">
        <v>30</v>
      </c>
      <c r="F388" s="8">
        <v>42625</v>
      </c>
      <c r="G388" s="8">
        <v>42654</v>
      </c>
      <c r="H388" s="8">
        <v>42654.541666666664</v>
      </c>
      <c r="I388">
        <v>0</v>
      </c>
      <c r="J388">
        <v>30</v>
      </c>
      <c r="K388" t="s">
        <v>13</v>
      </c>
      <c r="L388" t="s">
        <v>12</v>
      </c>
      <c r="M388" t="s">
        <v>22</v>
      </c>
      <c r="N388" t="str" cm="1">
        <f t="array" ref="N388">_xlfn.IFS(Table2[[#This Row],[loan_status]]="COLLECTION", "Unpaid",Table2[[#This Row],[loan_status]]="COLLECTION_PAIDOFF","Overdue",Table2[[#This Row],[loan_status]]="PAIDOFF","Paid")</f>
        <v>Paid</v>
      </c>
      <c r="O388" t="str" cm="1">
        <f t="array" ref="O38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89" spans="1:15" x14ac:dyDescent="0.25">
      <c r="A389" t="s">
        <v>416</v>
      </c>
      <c r="B389" t="s">
        <v>20</v>
      </c>
      <c r="C389" t="s">
        <v>17</v>
      </c>
      <c r="D389">
        <v>1000</v>
      </c>
      <c r="E389">
        <v>15</v>
      </c>
      <c r="F389" s="8">
        <v>42625</v>
      </c>
      <c r="G389" s="8">
        <v>42639</v>
      </c>
      <c r="H389" s="8">
        <v>42627.854861111111</v>
      </c>
      <c r="I389">
        <v>0</v>
      </c>
      <c r="J389">
        <v>25</v>
      </c>
      <c r="K389" t="s">
        <v>13</v>
      </c>
      <c r="L389" t="s">
        <v>14</v>
      </c>
      <c r="M389" t="s">
        <v>22</v>
      </c>
      <c r="N389" t="str" cm="1">
        <f t="array" ref="N389">_xlfn.IFS(Table2[[#This Row],[loan_status]]="COLLECTION", "Unpaid",Table2[[#This Row],[loan_status]]="COLLECTION_PAIDOFF","Overdue",Table2[[#This Row],[loan_status]]="PAIDOFF","Paid")</f>
        <v>Paid</v>
      </c>
      <c r="O389" t="str" cm="1">
        <f t="array" ref="O38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90" spans="1:15" x14ac:dyDescent="0.25">
      <c r="A390" t="s">
        <v>417</v>
      </c>
      <c r="B390" t="s">
        <v>20</v>
      </c>
      <c r="C390" t="s">
        <v>17</v>
      </c>
      <c r="D390">
        <v>1000</v>
      </c>
      <c r="E390">
        <v>30</v>
      </c>
      <c r="F390" s="8">
        <v>42625</v>
      </c>
      <c r="G390" s="8">
        <v>42654</v>
      </c>
      <c r="H390" s="8">
        <v>42654.375</v>
      </c>
      <c r="I390">
        <v>0</v>
      </c>
      <c r="J390">
        <v>27</v>
      </c>
      <c r="K390" t="s">
        <v>13</v>
      </c>
      <c r="L390" t="s">
        <v>14</v>
      </c>
      <c r="M390" t="s">
        <v>22</v>
      </c>
      <c r="N390" t="str" cm="1">
        <f t="array" ref="N390">_xlfn.IFS(Table2[[#This Row],[loan_status]]="COLLECTION", "Unpaid",Table2[[#This Row],[loan_status]]="COLLECTION_PAIDOFF","Overdue",Table2[[#This Row],[loan_status]]="PAIDOFF","Paid")</f>
        <v>Paid</v>
      </c>
      <c r="O390" t="str" cm="1">
        <f t="array" ref="O39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1" spans="1:15" x14ac:dyDescent="0.25">
      <c r="A391" t="s">
        <v>418</v>
      </c>
      <c r="B391" t="s">
        <v>20</v>
      </c>
      <c r="C391" t="s">
        <v>17</v>
      </c>
      <c r="D391">
        <v>800</v>
      </c>
      <c r="E391">
        <v>15</v>
      </c>
      <c r="F391" s="8">
        <v>42625</v>
      </c>
      <c r="G391" s="8">
        <v>42639</v>
      </c>
      <c r="H391" s="8">
        <v>42637.677083333336</v>
      </c>
      <c r="I391">
        <v>0</v>
      </c>
      <c r="J391">
        <v>21</v>
      </c>
      <c r="K391" t="s">
        <v>11</v>
      </c>
      <c r="L391" t="s">
        <v>12</v>
      </c>
      <c r="M391" t="s">
        <v>22</v>
      </c>
      <c r="N391" t="str" cm="1">
        <f t="array" ref="N391">_xlfn.IFS(Table2[[#This Row],[loan_status]]="COLLECTION", "Unpaid",Table2[[#This Row],[loan_status]]="COLLECTION_PAIDOFF","Overdue",Table2[[#This Row],[loan_status]]="PAIDOFF","Paid")</f>
        <v>Paid</v>
      </c>
      <c r="O391" t="str" cm="1">
        <f t="array" ref="O391">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92" spans="1:15" x14ac:dyDescent="0.25">
      <c r="A392" t="s">
        <v>419</v>
      </c>
      <c r="B392" t="s">
        <v>20</v>
      </c>
      <c r="C392" t="s">
        <v>17</v>
      </c>
      <c r="D392">
        <v>1000</v>
      </c>
      <c r="E392">
        <v>30</v>
      </c>
      <c r="F392" s="8">
        <v>42625</v>
      </c>
      <c r="G392" s="8">
        <v>42654</v>
      </c>
      <c r="H392" s="8">
        <v>42653.65902777778</v>
      </c>
      <c r="I392">
        <v>0</v>
      </c>
      <c r="J392">
        <v>24</v>
      </c>
      <c r="K392" t="s">
        <v>11</v>
      </c>
      <c r="L392" t="s">
        <v>12</v>
      </c>
      <c r="M392" t="s">
        <v>22</v>
      </c>
      <c r="N392" t="str" cm="1">
        <f t="array" ref="N392">_xlfn.IFS(Table2[[#This Row],[loan_status]]="COLLECTION", "Unpaid",Table2[[#This Row],[loan_status]]="COLLECTION_PAIDOFF","Overdue",Table2[[#This Row],[loan_status]]="PAIDOFF","Paid")</f>
        <v>Paid</v>
      </c>
      <c r="O392" t="str" cm="1">
        <f t="array" ref="O39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393" spans="1:15" x14ac:dyDescent="0.25">
      <c r="A393" t="s">
        <v>420</v>
      </c>
      <c r="B393" t="s">
        <v>20</v>
      </c>
      <c r="C393" t="s">
        <v>17</v>
      </c>
      <c r="D393">
        <v>1000</v>
      </c>
      <c r="E393">
        <v>30</v>
      </c>
      <c r="F393" s="8">
        <v>42625</v>
      </c>
      <c r="G393" s="8">
        <v>42684</v>
      </c>
      <c r="H393" s="8">
        <v>42684.541666666664</v>
      </c>
      <c r="I393">
        <v>0</v>
      </c>
      <c r="J393">
        <v>29</v>
      </c>
      <c r="K393" t="s">
        <v>11</v>
      </c>
      <c r="L393" t="s">
        <v>12</v>
      </c>
      <c r="M393" t="s">
        <v>22</v>
      </c>
      <c r="N393" t="str" cm="1">
        <f t="array" ref="N393">_xlfn.IFS(Table2[[#This Row],[loan_status]]="COLLECTION", "Unpaid",Table2[[#This Row],[loan_status]]="COLLECTION_PAIDOFF","Overdue",Table2[[#This Row],[loan_status]]="PAIDOFF","Paid")</f>
        <v>Paid</v>
      </c>
      <c r="O393" t="str" cm="1">
        <f t="array" ref="O39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4" spans="1:15" x14ac:dyDescent="0.25">
      <c r="A394" t="s">
        <v>421</v>
      </c>
      <c r="B394" t="s">
        <v>20</v>
      </c>
      <c r="C394" t="s">
        <v>17</v>
      </c>
      <c r="D394">
        <v>1000</v>
      </c>
      <c r="E394">
        <v>15</v>
      </c>
      <c r="F394" s="8">
        <v>42625</v>
      </c>
      <c r="G394" s="8">
        <v>42639</v>
      </c>
      <c r="H394" s="8">
        <v>42636.438888888886</v>
      </c>
      <c r="I394">
        <v>0</v>
      </c>
      <c r="J394">
        <v>40</v>
      </c>
      <c r="K394" t="s">
        <v>11</v>
      </c>
      <c r="L394" t="s">
        <v>12</v>
      </c>
      <c r="M394" t="s">
        <v>22</v>
      </c>
      <c r="N394" t="str" cm="1">
        <f t="array" ref="N394">_xlfn.IFS(Table2[[#This Row],[loan_status]]="COLLECTION", "Unpaid",Table2[[#This Row],[loan_status]]="COLLECTION_PAIDOFF","Overdue",Table2[[#This Row],[loan_status]]="PAIDOFF","Paid")</f>
        <v>Paid</v>
      </c>
      <c r="O394" t="str" cm="1">
        <f t="array" ref="O39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395" spans="1:15" x14ac:dyDescent="0.25">
      <c r="A395" t="s">
        <v>422</v>
      </c>
      <c r="B395" t="s">
        <v>20</v>
      </c>
      <c r="C395" t="s">
        <v>17</v>
      </c>
      <c r="D395">
        <v>1000</v>
      </c>
      <c r="E395">
        <v>30</v>
      </c>
      <c r="F395" s="8">
        <v>42625</v>
      </c>
      <c r="G395" s="8">
        <v>42654</v>
      </c>
      <c r="H395" s="8">
        <v>42643.585416666669</v>
      </c>
      <c r="I395">
        <v>0</v>
      </c>
      <c r="J395">
        <v>29</v>
      </c>
      <c r="K395" t="s">
        <v>13</v>
      </c>
      <c r="L395" t="s">
        <v>12</v>
      </c>
      <c r="M395" t="s">
        <v>22</v>
      </c>
      <c r="N395" t="str" cm="1">
        <f t="array" ref="N395">_xlfn.IFS(Table2[[#This Row],[loan_status]]="COLLECTION", "Unpaid",Table2[[#This Row],[loan_status]]="COLLECTION_PAIDOFF","Overdue",Table2[[#This Row],[loan_status]]="PAIDOFF","Paid")</f>
        <v>Paid</v>
      </c>
      <c r="O395" t="str" cm="1">
        <f t="array" ref="O39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6" spans="1:15" x14ac:dyDescent="0.25">
      <c r="A396" t="s">
        <v>423</v>
      </c>
      <c r="B396" t="s">
        <v>20</v>
      </c>
      <c r="C396" t="s">
        <v>17</v>
      </c>
      <c r="D396">
        <v>1000</v>
      </c>
      <c r="E396">
        <v>30</v>
      </c>
      <c r="F396" s="8">
        <v>42625</v>
      </c>
      <c r="G396" s="8">
        <v>42654</v>
      </c>
      <c r="H396" s="8">
        <v>42652.595138888886</v>
      </c>
      <c r="I396">
        <v>0</v>
      </c>
      <c r="J396">
        <v>29</v>
      </c>
      <c r="K396" t="s">
        <v>11</v>
      </c>
      <c r="L396" t="s">
        <v>12</v>
      </c>
      <c r="M396" t="s">
        <v>22</v>
      </c>
      <c r="N396" t="str" cm="1">
        <f t="array" ref="N396">_xlfn.IFS(Table2[[#This Row],[loan_status]]="COLLECTION", "Unpaid",Table2[[#This Row],[loan_status]]="COLLECTION_PAIDOFF","Overdue",Table2[[#This Row],[loan_status]]="PAIDOFF","Paid")</f>
        <v>Paid</v>
      </c>
      <c r="O396" t="str" cm="1">
        <f t="array" ref="O39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7" spans="1:15" x14ac:dyDescent="0.25">
      <c r="A397" t="s">
        <v>424</v>
      </c>
      <c r="B397" t="s">
        <v>20</v>
      </c>
      <c r="C397" t="s">
        <v>17</v>
      </c>
      <c r="D397">
        <v>1000</v>
      </c>
      <c r="E397">
        <v>15</v>
      </c>
      <c r="F397" s="8">
        <v>42625</v>
      </c>
      <c r="G397" s="8">
        <v>42639</v>
      </c>
      <c r="H397" s="8">
        <v>42633.351388888892</v>
      </c>
      <c r="I397">
        <v>0</v>
      </c>
      <c r="J397">
        <v>30</v>
      </c>
      <c r="K397" t="s">
        <v>11</v>
      </c>
      <c r="L397" t="s">
        <v>12</v>
      </c>
      <c r="M397" t="s">
        <v>22</v>
      </c>
      <c r="N397" t="str" cm="1">
        <f t="array" ref="N397">_xlfn.IFS(Table2[[#This Row],[loan_status]]="COLLECTION", "Unpaid",Table2[[#This Row],[loan_status]]="COLLECTION_PAIDOFF","Overdue",Table2[[#This Row],[loan_status]]="PAIDOFF","Paid")</f>
        <v>Paid</v>
      </c>
      <c r="O397" t="str" cm="1">
        <f t="array" ref="O39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8" spans="1:15" x14ac:dyDescent="0.25">
      <c r="A398" t="s">
        <v>425</v>
      </c>
      <c r="B398" t="s">
        <v>20</v>
      </c>
      <c r="C398" t="s">
        <v>17</v>
      </c>
      <c r="D398">
        <v>1000</v>
      </c>
      <c r="E398">
        <v>30</v>
      </c>
      <c r="F398" s="8">
        <v>42625</v>
      </c>
      <c r="G398" s="8">
        <v>42654</v>
      </c>
      <c r="H398" s="8">
        <v>42654.958333333336</v>
      </c>
      <c r="I398">
        <v>0</v>
      </c>
      <c r="J398">
        <v>26</v>
      </c>
      <c r="K398" t="s">
        <v>13</v>
      </c>
      <c r="L398" t="s">
        <v>14</v>
      </c>
      <c r="M398" t="s">
        <v>22</v>
      </c>
      <c r="N398" t="str" cm="1">
        <f t="array" ref="N398">_xlfn.IFS(Table2[[#This Row],[loan_status]]="COLLECTION", "Unpaid",Table2[[#This Row],[loan_status]]="COLLECTION_PAIDOFF","Overdue",Table2[[#This Row],[loan_status]]="PAIDOFF","Paid")</f>
        <v>Paid</v>
      </c>
      <c r="O398" t="str" cm="1">
        <f t="array" ref="O39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399" spans="1:15" x14ac:dyDescent="0.25">
      <c r="A399" t="s">
        <v>426</v>
      </c>
      <c r="B399" t="s">
        <v>20</v>
      </c>
      <c r="C399" t="s">
        <v>17</v>
      </c>
      <c r="D399">
        <v>1000</v>
      </c>
      <c r="E399">
        <v>15</v>
      </c>
      <c r="F399" s="8">
        <v>42625</v>
      </c>
      <c r="G399" s="8">
        <v>42639</v>
      </c>
      <c r="H399" s="8">
        <v>42637.865972222222</v>
      </c>
      <c r="I399">
        <v>0</v>
      </c>
      <c r="J399">
        <v>36</v>
      </c>
      <c r="K399" t="s">
        <v>13</v>
      </c>
      <c r="L399" t="s">
        <v>12</v>
      </c>
      <c r="M399" t="s">
        <v>22</v>
      </c>
      <c r="N399" t="str" cm="1">
        <f t="array" ref="N399">_xlfn.IFS(Table2[[#This Row],[loan_status]]="COLLECTION", "Unpaid",Table2[[#This Row],[loan_status]]="COLLECTION_PAIDOFF","Overdue",Table2[[#This Row],[loan_status]]="PAIDOFF","Paid")</f>
        <v>Paid</v>
      </c>
      <c r="O399" t="str" cm="1">
        <f t="array" ref="O39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00" spans="1:15" x14ac:dyDescent="0.25">
      <c r="A400" t="s">
        <v>427</v>
      </c>
      <c r="B400" t="s">
        <v>20</v>
      </c>
      <c r="C400" t="s">
        <v>17</v>
      </c>
      <c r="D400">
        <v>800</v>
      </c>
      <c r="E400">
        <v>15</v>
      </c>
      <c r="F400" s="8">
        <v>42625</v>
      </c>
      <c r="G400" s="8">
        <v>42639</v>
      </c>
      <c r="H400" s="8">
        <v>42639.666666666664</v>
      </c>
      <c r="I400">
        <v>0</v>
      </c>
      <c r="J400">
        <v>27</v>
      </c>
      <c r="K400" t="s">
        <v>11</v>
      </c>
      <c r="L400" t="s">
        <v>12</v>
      </c>
      <c r="M400" t="s">
        <v>22</v>
      </c>
      <c r="N400" t="str" cm="1">
        <f t="array" ref="N400">_xlfn.IFS(Table2[[#This Row],[loan_status]]="COLLECTION", "Unpaid",Table2[[#This Row],[loan_status]]="COLLECTION_PAIDOFF","Overdue",Table2[[#This Row],[loan_status]]="PAIDOFF","Paid")</f>
        <v>Paid</v>
      </c>
      <c r="O400" t="str" cm="1">
        <f t="array" ref="O40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1" spans="1:15" x14ac:dyDescent="0.25">
      <c r="A401" t="s">
        <v>428</v>
      </c>
      <c r="B401" t="s">
        <v>20</v>
      </c>
      <c r="C401" t="s">
        <v>17</v>
      </c>
      <c r="D401">
        <v>1000</v>
      </c>
      <c r="E401">
        <v>30</v>
      </c>
      <c r="F401" s="8">
        <v>42625</v>
      </c>
      <c r="G401" s="8">
        <v>42654</v>
      </c>
      <c r="H401" s="8">
        <v>42654.375694444447</v>
      </c>
      <c r="I401">
        <v>0</v>
      </c>
      <c r="J401">
        <v>20</v>
      </c>
      <c r="K401" t="s">
        <v>11</v>
      </c>
      <c r="L401" t="s">
        <v>12</v>
      </c>
      <c r="M401" t="s">
        <v>22</v>
      </c>
      <c r="N401" t="str" cm="1">
        <f t="array" ref="N401">_xlfn.IFS(Table2[[#This Row],[loan_status]]="COLLECTION", "Unpaid",Table2[[#This Row],[loan_status]]="COLLECTION_PAIDOFF","Overdue",Table2[[#This Row],[loan_status]]="PAIDOFF","Paid")</f>
        <v>Paid</v>
      </c>
      <c r="O401" t="str" cm="1">
        <f t="array" ref="O401">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02" spans="1:15" x14ac:dyDescent="0.25">
      <c r="A402" t="s">
        <v>429</v>
      </c>
      <c r="B402" t="s">
        <v>20</v>
      </c>
      <c r="C402" t="s">
        <v>17</v>
      </c>
      <c r="D402">
        <v>1000</v>
      </c>
      <c r="E402">
        <v>7</v>
      </c>
      <c r="F402" s="8">
        <v>42625</v>
      </c>
      <c r="G402" s="8">
        <v>42631</v>
      </c>
      <c r="H402" s="8">
        <v>42629.619444444441</v>
      </c>
      <c r="I402">
        <v>0</v>
      </c>
      <c r="J402">
        <v>26</v>
      </c>
      <c r="K402" t="s">
        <v>525</v>
      </c>
      <c r="L402" t="s">
        <v>14</v>
      </c>
      <c r="M402" t="s">
        <v>22</v>
      </c>
      <c r="N402" t="str" cm="1">
        <f t="array" ref="N402">_xlfn.IFS(Table2[[#This Row],[loan_status]]="COLLECTION", "Unpaid",Table2[[#This Row],[loan_status]]="COLLECTION_PAIDOFF","Overdue",Table2[[#This Row],[loan_status]]="PAIDOFF","Paid")</f>
        <v>Paid</v>
      </c>
      <c r="O402" t="str" cm="1">
        <f t="array" ref="O40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3" spans="1:15" x14ac:dyDescent="0.25">
      <c r="A403" t="s">
        <v>430</v>
      </c>
      <c r="B403" t="s">
        <v>20</v>
      </c>
      <c r="C403" t="s">
        <v>17</v>
      </c>
      <c r="D403">
        <v>1000</v>
      </c>
      <c r="E403">
        <v>30</v>
      </c>
      <c r="F403" s="8">
        <v>42625</v>
      </c>
      <c r="G403" s="8">
        <v>42684</v>
      </c>
      <c r="H403" s="8">
        <v>42684.541666666664</v>
      </c>
      <c r="I403">
        <v>0</v>
      </c>
      <c r="J403">
        <v>26</v>
      </c>
      <c r="K403" t="s">
        <v>11</v>
      </c>
      <c r="L403" t="s">
        <v>12</v>
      </c>
      <c r="M403" t="s">
        <v>22</v>
      </c>
      <c r="N403" t="str" cm="1">
        <f t="array" ref="N403">_xlfn.IFS(Table2[[#This Row],[loan_status]]="COLLECTION", "Unpaid",Table2[[#This Row],[loan_status]]="COLLECTION_PAIDOFF","Overdue",Table2[[#This Row],[loan_status]]="PAIDOFF","Paid")</f>
        <v>Paid</v>
      </c>
      <c r="O403" t="str" cm="1">
        <f t="array" ref="O40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4" spans="1:15" x14ac:dyDescent="0.25">
      <c r="A404" t="s">
        <v>431</v>
      </c>
      <c r="B404" t="s">
        <v>20</v>
      </c>
      <c r="C404" t="s">
        <v>17</v>
      </c>
      <c r="D404">
        <v>1000</v>
      </c>
      <c r="E404">
        <v>30</v>
      </c>
      <c r="F404" s="8">
        <v>42625</v>
      </c>
      <c r="G404" s="8">
        <v>42654</v>
      </c>
      <c r="H404" s="8">
        <v>42652.416666666664</v>
      </c>
      <c r="I404">
        <v>0</v>
      </c>
      <c r="J404">
        <v>27</v>
      </c>
      <c r="K404" t="s">
        <v>11</v>
      </c>
      <c r="L404" t="s">
        <v>12</v>
      </c>
      <c r="M404" t="s">
        <v>22</v>
      </c>
      <c r="N404" t="str" cm="1">
        <f t="array" ref="N404">_xlfn.IFS(Table2[[#This Row],[loan_status]]="COLLECTION", "Unpaid",Table2[[#This Row],[loan_status]]="COLLECTION_PAIDOFF","Overdue",Table2[[#This Row],[loan_status]]="PAIDOFF","Paid")</f>
        <v>Paid</v>
      </c>
      <c r="O404" t="str" cm="1">
        <f t="array" ref="O40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5" spans="1:15" x14ac:dyDescent="0.25">
      <c r="A405" t="s">
        <v>432</v>
      </c>
      <c r="B405" t="s">
        <v>20</v>
      </c>
      <c r="C405" t="s">
        <v>17</v>
      </c>
      <c r="D405">
        <v>300</v>
      </c>
      <c r="E405">
        <v>7</v>
      </c>
      <c r="F405" s="8">
        <v>42625</v>
      </c>
      <c r="G405" s="8">
        <v>42631</v>
      </c>
      <c r="H405" s="8">
        <v>42625.611111111109</v>
      </c>
      <c r="I405">
        <v>0</v>
      </c>
      <c r="J405">
        <v>23</v>
      </c>
      <c r="K405" t="s">
        <v>13</v>
      </c>
      <c r="L405" t="s">
        <v>12</v>
      </c>
      <c r="M405" t="s">
        <v>22</v>
      </c>
      <c r="N405" t="str" cm="1">
        <f t="array" ref="N405">_xlfn.IFS(Table2[[#This Row],[loan_status]]="COLLECTION", "Unpaid",Table2[[#This Row],[loan_status]]="COLLECTION_PAIDOFF","Overdue",Table2[[#This Row],[loan_status]]="PAIDOFF","Paid")</f>
        <v>Paid</v>
      </c>
      <c r="O405" t="str" cm="1">
        <f t="array" ref="O40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06" spans="1:15" x14ac:dyDescent="0.25">
      <c r="A406" t="s">
        <v>433</v>
      </c>
      <c r="B406" t="s">
        <v>20</v>
      </c>
      <c r="C406" t="s">
        <v>17</v>
      </c>
      <c r="D406">
        <v>1000</v>
      </c>
      <c r="E406">
        <v>30</v>
      </c>
      <c r="F406" s="8">
        <v>42625</v>
      </c>
      <c r="G406" s="8">
        <v>42654</v>
      </c>
      <c r="H406" s="8">
        <v>42654.666666666664</v>
      </c>
      <c r="I406">
        <v>0</v>
      </c>
      <c r="J406">
        <v>39</v>
      </c>
      <c r="K406" t="s">
        <v>13</v>
      </c>
      <c r="L406" t="s">
        <v>12</v>
      </c>
      <c r="M406" t="s">
        <v>22</v>
      </c>
      <c r="N406" t="str" cm="1">
        <f t="array" ref="N406">_xlfn.IFS(Table2[[#This Row],[loan_status]]="COLLECTION", "Unpaid",Table2[[#This Row],[loan_status]]="COLLECTION_PAIDOFF","Overdue",Table2[[#This Row],[loan_status]]="PAIDOFF","Paid")</f>
        <v>Paid</v>
      </c>
      <c r="O406" t="str" cm="1">
        <f t="array" ref="O40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07" spans="1:15" x14ac:dyDescent="0.25">
      <c r="A407" t="s">
        <v>434</v>
      </c>
      <c r="B407" t="s">
        <v>20</v>
      </c>
      <c r="C407" t="s">
        <v>17</v>
      </c>
      <c r="D407">
        <v>1000</v>
      </c>
      <c r="E407">
        <v>15</v>
      </c>
      <c r="F407" s="8">
        <v>42625</v>
      </c>
      <c r="G407" s="8">
        <v>42639</v>
      </c>
      <c r="H407" s="8">
        <v>42636.915277777778</v>
      </c>
      <c r="I407">
        <v>0</v>
      </c>
      <c r="J407">
        <v>27</v>
      </c>
      <c r="K407" t="s">
        <v>13</v>
      </c>
      <c r="L407" t="s">
        <v>12</v>
      </c>
      <c r="M407" t="s">
        <v>22</v>
      </c>
      <c r="N407" t="str" cm="1">
        <f t="array" ref="N407">_xlfn.IFS(Table2[[#This Row],[loan_status]]="COLLECTION", "Unpaid",Table2[[#This Row],[loan_status]]="COLLECTION_PAIDOFF","Overdue",Table2[[#This Row],[loan_status]]="PAIDOFF","Paid")</f>
        <v>Paid</v>
      </c>
      <c r="O407" t="str" cm="1">
        <f t="array" ref="O40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8" spans="1:15" x14ac:dyDescent="0.25">
      <c r="A408" t="s">
        <v>435</v>
      </c>
      <c r="B408" t="s">
        <v>20</v>
      </c>
      <c r="C408" t="s">
        <v>17</v>
      </c>
      <c r="D408">
        <v>1000</v>
      </c>
      <c r="E408">
        <v>30</v>
      </c>
      <c r="F408" s="8">
        <v>42625</v>
      </c>
      <c r="G408" s="8">
        <v>42654</v>
      </c>
      <c r="H408" s="8">
        <v>42651.783333333333</v>
      </c>
      <c r="I408">
        <v>0</v>
      </c>
      <c r="J408">
        <v>30</v>
      </c>
      <c r="K408" t="s">
        <v>13</v>
      </c>
      <c r="L408" t="s">
        <v>12</v>
      </c>
      <c r="M408" t="s">
        <v>22</v>
      </c>
      <c r="N408" t="str" cm="1">
        <f t="array" ref="N408">_xlfn.IFS(Table2[[#This Row],[loan_status]]="COLLECTION", "Unpaid",Table2[[#This Row],[loan_status]]="COLLECTION_PAIDOFF","Overdue",Table2[[#This Row],[loan_status]]="PAIDOFF","Paid")</f>
        <v>Paid</v>
      </c>
      <c r="O408" t="str" cm="1">
        <f t="array" ref="O40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09" spans="1:15" x14ac:dyDescent="0.25">
      <c r="A409" t="s">
        <v>436</v>
      </c>
      <c r="B409" t="s">
        <v>20</v>
      </c>
      <c r="C409" t="s">
        <v>17</v>
      </c>
      <c r="D409">
        <v>1000</v>
      </c>
      <c r="E409">
        <v>30</v>
      </c>
      <c r="F409" s="8">
        <v>42625</v>
      </c>
      <c r="G409" s="8">
        <v>42654</v>
      </c>
      <c r="H409" s="8">
        <v>42653.695138888892</v>
      </c>
      <c r="I409">
        <v>0</v>
      </c>
      <c r="J409">
        <v>33</v>
      </c>
      <c r="K409" t="s">
        <v>13</v>
      </c>
      <c r="L409" t="s">
        <v>14</v>
      </c>
      <c r="M409" t="s">
        <v>22</v>
      </c>
      <c r="N409" t="str" cm="1">
        <f t="array" ref="N409">_xlfn.IFS(Table2[[#This Row],[loan_status]]="COLLECTION", "Unpaid",Table2[[#This Row],[loan_status]]="COLLECTION_PAIDOFF","Overdue",Table2[[#This Row],[loan_status]]="PAIDOFF","Paid")</f>
        <v>Paid</v>
      </c>
      <c r="O409" t="str" cm="1">
        <f t="array" ref="O40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0" spans="1:15" x14ac:dyDescent="0.25">
      <c r="A410" t="s">
        <v>437</v>
      </c>
      <c r="B410" t="s">
        <v>20</v>
      </c>
      <c r="C410" t="s">
        <v>17</v>
      </c>
      <c r="D410">
        <v>1000</v>
      </c>
      <c r="E410">
        <v>30</v>
      </c>
      <c r="F410" s="8">
        <v>42625</v>
      </c>
      <c r="G410" s="8">
        <v>42654</v>
      </c>
      <c r="H410" s="8">
        <v>42654.542361111111</v>
      </c>
      <c r="I410">
        <v>0</v>
      </c>
      <c r="J410">
        <v>27</v>
      </c>
      <c r="K410" t="s">
        <v>13</v>
      </c>
      <c r="L410" t="s">
        <v>12</v>
      </c>
      <c r="M410" t="s">
        <v>22</v>
      </c>
      <c r="N410" t="str" cm="1">
        <f t="array" ref="N410">_xlfn.IFS(Table2[[#This Row],[loan_status]]="COLLECTION", "Unpaid",Table2[[#This Row],[loan_status]]="COLLECTION_PAIDOFF","Overdue",Table2[[#This Row],[loan_status]]="PAIDOFF","Paid")</f>
        <v>Paid</v>
      </c>
      <c r="O410" t="str" cm="1">
        <f t="array" ref="O41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1" spans="1:15" x14ac:dyDescent="0.25">
      <c r="A411" t="s">
        <v>438</v>
      </c>
      <c r="B411" t="s">
        <v>20</v>
      </c>
      <c r="C411" t="s">
        <v>17</v>
      </c>
      <c r="D411">
        <v>1000</v>
      </c>
      <c r="E411">
        <v>30</v>
      </c>
      <c r="F411" s="8">
        <v>42625</v>
      </c>
      <c r="G411" s="8">
        <v>42654</v>
      </c>
      <c r="H411" s="8">
        <v>42629.106944444444</v>
      </c>
      <c r="I411">
        <v>0</v>
      </c>
      <c r="J411">
        <v>35</v>
      </c>
      <c r="K411" t="s">
        <v>13</v>
      </c>
      <c r="L411" t="s">
        <v>12</v>
      </c>
      <c r="M411" t="s">
        <v>22</v>
      </c>
      <c r="N411" t="str" cm="1">
        <f t="array" ref="N411">_xlfn.IFS(Table2[[#This Row],[loan_status]]="COLLECTION", "Unpaid",Table2[[#This Row],[loan_status]]="COLLECTION_PAIDOFF","Overdue",Table2[[#This Row],[loan_status]]="PAIDOFF","Paid")</f>
        <v>Paid</v>
      </c>
      <c r="O411" t="str" cm="1">
        <f t="array" ref="O41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2" spans="1:15" x14ac:dyDescent="0.25">
      <c r="A412" t="s">
        <v>439</v>
      </c>
      <c r="B412" t="s">
        <v>20</v>
      </c>
      <c r="C412" t="s">
        <v>17</v>
      </c>
      <c r="D412">
        <v>1000</v>
      </c>
      <c r="E412">
        <v>30</v>
      </c>
      <c r="F412" s="8">
        <v>42625</v>
      </c>
      <c r="G412" s="8">
        <v>42684</v>
      </c>
      <c r="H412" s="8">
        <v>42684.666666666664</v>
      </c>
      <c r="I412">
        <v>0</v>
      </c>
      <c r="J412">
        <v>29</v>
      </c>
      <c r="K412" t="s">
        <v>11</v>
      </c>
      <c r="L412" t="s">
        <v>14</v>
      </c>
      <c r="M412" t="s">
        <v>22</v>
      </c>
      <c r="N412" t="str" cm="1">
        <f t="array" ref="N412">_xlfn.IFS(Table2[[#This Row],[loan_status]]="COLLECTION", "Unpaid",Table2[[#This Row],[loan_status]]="COLLECTION_PAIDOFF","Overdue",Table2[[#This Row],[loan_status]]="PAIDOFF","Paid")</f>
        <v>Paid</v>
      </c>
      <c r="O412" t="str" cm="1">
        <f t="array" ref="O41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3" spans="1:15" x14ac:dyDescent="0.25">
      <c r="A413" t="s">
        <v>440</v>
      </c>
      <c r="B413" t="s">
        <v>20</v>
      </c>
      <c r="C413" t="s">
        <v>17</v>
      </c>
      <c r="D413">
        <v>1000</v>
      </c>
      <c r="E413">
        <v>15</v>
      </c>
      <c r="F413" s="8">
        <v>42625</v>
      </c>
      <c r="G413" s="8">
        <v>42639</v>
      </c>
      <c r="H413" s="8">
        <v>42634.34097222222</v>
      </c>
      <c r="I413">
        <v>0</v>
      </c>
      <c r="J413">
        <v>50</v>
      </c>
      <c r="K413" t="s">
        <v>13</v>
      </c>
      <c r="L413" t="s">
        <v>12</v>
      </c>
      <c r="M413" t="s">
        <v>22</v>
      </c>
      <c r="N413" t="str" cm="1">
        <f t="array" ref="N413">_xlfn.IFS(Table2[[#This Row],[loan_status]]="COLLECTION", "Unpaid",Table2[[#This Row],[loan_status]]="COLLECTION_PAIDOFF","Overdue",Table2[[#This Row],[loan_status]]="PAIDOFF","Paid")</f>
        <v>Paid</v>
      </c>
      <c r="O413" t="str" cm="1">
        <f t="array" ref="O413">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414" spans="1:15" x14ac:dyDescent="0.25">
      <c r="A414" t="s">
        <v>441</v>
      </c>
      <c r="B414" t="s">
        <v>20</v>
      </c>
      <c r="C414" t="s">
        <v>17</v>
      </c>
      <c r="D414">
        <v>800</v>
      </c>
      <c r="E414">
        <v>15</v>
      </c>
      <c r="F414" s="8">
        <v>42625</v>
      </c>
      <c r="G414" s="8">
        <v>42639</v>
      </c>
      <c r="H414" s="8">
        <v>42639.375</v>
      </c>
      <c r="I414">
        <v>0</v>
      </c>
      <c r="J414">
        <v>31</v>
      </c>
      <c r="K414" t="s">
        <v>13</v>
      </c>
      <c r="L414" t="s">
        <v>14</v>
      </c>
      <c r="M414" t="s">
        <v>22</v>
      </c>
      <c r="N414" t="str" cm="1">
        <f t="array" ref="N414">_xlfn.IFS(Table2[[#This Row],[loan_status]]="COLLECTION", "Unpaid",Table2[[#This Row],[loan_status]]="COLLECTION_PAIDOFF","Overdue",Table2[[#This Row],[loan_status]]="PAIDOFF","Paid")</f>
        <v>Paid</v>
      </c>
      <c r="O414" t="str" cm="1">
        <f t="array" ref="O41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5" spans="1:15" x14ac:dyDescent="0.25">
      <c r="A415" t="s">
        <v>442</v>
      </c>
      <c r="B415" t="s">
        <v>20</v>
      </c>
      <c r="C415" t="s">
        <v>17</v>
      </c>
      <c r="D415">
        <v>1000</v>
      </c>
      <c r="E415">
        <v>15</v>
      </c>
      <c r="F415" s="8">
        <v>42625</v>
      </c>
      <c r="G415" s="8">
        <v>42639</v>
      </c>
      <c r="H415" s="8">
        <v>42639.541666666664</v>
      </c>
      <c r="I415">
        <v>0</v>
      </c>
      <c r="J415">
        <v>31</v>
      </c>
      <c r="K415" t="s">
        <v>13</v>
      </c>
      <c r="L415" t="s">
        <v>12</v>
      </c>
      <c r="M415" t="s">
        <v>22</v>
      </c>
      <c r="N415" t="str" cm="1">
        <f t="array" ref="N415">_xlfn.IFS(Table2[[#This Row],[loan_status]]="COLLECTION", "Unpaid",Table2[[#This Row],[loan_status]]="COLLECTION_PAIDOFF","Overdue",Table2[[#This Row],[loan_status]]="PAIDOFF","Paid")</f>
        <v>Paid</v>
      </c>
      <c r="O415" t="str" cm="1">
        <f t="array" ref="O41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6" spans="1:15" x14ac:dyDescent="0.25">
      <c r="A416" t="s">
        <v>443</v>
      </c>
      <c r="B416" t="s">
        <v>20</v>
      </c>
      <c r="C416" t="s">
        <v>17</v>
      </c>
      <c r="D416">
        <v>1000</v>
      </c>
      <c r="E416">
        <v>30</v>
      </c>
      <c r="F416" s="8">
        <v>42625</v>
      </c>
      <c r="G416" s="8">
        <v>42654</v>
      </c>
      <c r="H416" s="8">
        <v>42654.542361111111</v>
      </c>
      <c r="I416">
        <v>0</v>
      </c>
      <c r="J416">
        <v>29</v>
      </c>
      <c r="K416" t="s">
        <v>13</v>
      </c>
      <c r="L416" t="s">
        <v>12</v>
      </c>
      <c r="M416" t="s">
        <v>22</v>
      </c>
      <c r="N416" t="str" cm="1">
        <f t="array" ref="N416">_xlfn.IFS(Table2[[#This Row],[loan_status]]="COLLECTION", "Unpaid",Table2[[#This Row],[loan_status]]="COLLECTION_PAIDOFF","Overdue",Table2[[#This Row],[loan_status]]="PAIDOFF","Paid")</f>
        <v>Paid</v>
      </c>
      <c r="O416" t="str" cm="1">
        <f t="array" ref="O41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7" spans="1:15" x14ac:dyDescent="0.25">
      <c r="A417" t="s">
        <v>444</v>
      </c>
      <c r="B417" t="s">
        <v>20</v>
      </c>
      <c r="C417" t="s">
        <v>17</v>
      </c>
      <c r="D417">
        <v>1000</v>
      </c>
      <c r="E417">
        <v>15</v>
      </c>
      <c r="F417" s="8">
        <v>42625</v>
      </c>
      <c r="G417" s="8">
        <v>42639</v>
      </c>
      <c r="H417" s="8">
        <v>42639.958333333336</v>
      </c>
      <c r="I417">
        <v>0</v>
      </c>
      <c r="J417">
        <v>35</v>
      </c>
      <c r="K417" t="s">
        <v>11</v>
      </c>
      <c r="L417" t="s">
        <v>12</v>
      </c>
      <c r="M417" t="s">
        <v>22</v>
      </c>
      <c r="N417" t="str" cm="1">
        <f t="array" ref="N417">_xlfn.IFS(Table2[[#This Row],[loan_status]]="COLLECTION", "Unpaid",Table2[[#This Row],[loan_status]]="COLLECTION_PAIDOFF","Overdue",Table2[[#This Row],[loan_status]]="PAIDOFF","Paid")</f>
        <v>Paid</v>
      </c>
      <c r="O417" t="str" cm="1">
        <f t="array" ref="O41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18" spans="1:15" x14ac:dyDescent="0.25">
      <c r="A418" t="s">
        <v>445</v>
      </c>
      <c r="B418" t="s">
        <v>20</v>
      </c>
      <c r="C418" t="s">
        <v>17</v>
      </c>
      <c r="D418">
        <v>1000</v>
      </c>
      <c r="E418">
        <v>30</v>
      </c>
      <c r="F418" s="8">
        <v>42625</v>
      </c>
      <c r="G418" s="8">
        <v>42654</v>
      </c>
      <c r="H418" s="8">
        <v>42654.375694444447</v>
      </c>
      <c r="I418">
        <v>0</v>
      </c>
      <c r="J418">
        <v>39</v>
      </c>
      <c r="K418" t="s">
        <v>11</v>
      </c>
      <c r="L418" t="s">
        <v>12</v>
      </c>
      <c r="M418" t="s">
        <v>22</v>
      </c>
      <c r="N418" t="str" cm="1">
        <f t="array" ref="N418">_xlfn.IFS(Table2[[#This Row],[loan_status]]="COLLECTION", "Unpaid",Table2[[#This Row],[loan_status]]="COLLECTION_PAIDOFF","Overdue",Table2[[#This Row],[loan_status]]="PAIDOFF","Paid")</f>
        <v>Paid</v>
      </c>
      <c r="O418" t="str" cm="1">
        <f t="array" ref="O418">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19" spans="1:15" x14ac:dyDescent="0.25">
      <c r="A419" t="s">
        <v>446</v>
      </c>
      <c r="B419" t="s">
        <v>20</v>
      </c>
      <c r="C419" t="s">
        <v>17</v>
      </c>
      <c r="D419">
        <v>1000</v>
      </c>
      <c r="E419">
        <v>30</v>
      </c>
      <c r="F419" s="8">
        <v>42625</v>
      </c>
      <c r="G419" s="8">
        <v>42684</v>
      </c>
      <c r="H419" s="8">
        <v>42684.541666666664</v>
      </c>
      <c r="I419">
        <v>0</v>
      </c>
      <c r="J419">
        <v>29</v>
      </c>
      <c r="K419" t="s">
        <v>11</v>
      </c>
      <c r="L419" t="s">
        <v>12</v>
      </c>
      <c r="M419" t="s">
        <v>22</v>
      </c>
      <c r="N419" t="str" cm="1">
        <f t="array" ref="N419">_xlfn.IFS(Table2[[#This Row],[loan_status]]="COLLECTION", "Unpaid",Table2[[#This Row],[loan_status]]="COLLECTION_PAIDOFF","Overdue",Table2[[#This Row],[loan_status]]="PAIDOFF","Paid")</f>
        <v>Paid</v>
      </c>
      <c r="O419" t="str" cm="1">
        <f t="array" ref="O41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0" spans="1:15" x14ac:dyDescent="0.25">
      <c r="A420" t="s">
        <v>447</v>
      </c>
      <c r="B420" t="s">
        <v>20</v>
      </c>
      <c r="C420" t="s">
        <v>17</v>
      </c>
      <c r="D420">
        <v>1000</v>
      </c>
      <c r="E420">
        <v>15</v>
      </c>
      <c r="F420" s="8">
        <v>42625</v>
      </c>
      <c r="G420" s="8">
        <v>42639</v>
      </c>
      <c r="H420" s="8">
        <v>42639.958333333336</v>
      </c>
      <c r="I420">
        <v>0</v>
      </c>
      <c r="J420">
        <v>30</v>
      </c>
      <c r="K420" t="s">
        <v>13</v>
      </c>
      <c r="L420" t="s">
        <v>12</v>
      </c>
      <c r="M420" t="s">
        <v>22</v>
      </c>
      <c r="N420" t="str" cm="1">
        <f t="array" ref="N420">_xlfn.IFS(Table2[[#This Row],[loan_status]]="COLLECTION", "Unpaid",Table2[[#This Row],[loan_status]]="COLLECTION_PAIDOFF","Overdue",Table2[[#This Row],[loan_status]]="PAIDOFF","Paid")</f>
        <v>Paid</v>
      </c>
      <c r="O420" t="str" cm="1">
        <f t="array" ref="O42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1" spans="1:15" x14ac:dyDescent="0.25">
      <c r="A421" t="s">
        <v>448</v>
      </c>
      <c r="B421" t="s">
        <v>20</v>
      </c>
      <c r="C421" t="s">
        <v>17</v>
      </c>
      <c r="D421">
        <v>1000</v>
      </c>
      <c r="E421">
        <v>30</v>
      </c>
      <c r="F421" s="8">
        <v>42625</v>
      </c>
      <c r="G421" s="8">
        <v>42654</v>
      </c>
      <c r="H421" s="8">
        <v>42652.416666666664</v>
      </c>
      <c r="I421">
        <v>0</v>
      </c>
      <c r="J421">
        <v>33</v>
      </c>
      <c r="K421" t="s">
        <v>525</v>
      </c>
      <c r="L421" t="s">
        <v>12</v>
      </c>
      <c r="M421" t="s">
        <v>22</v>
      </c>
      <c r="N421" t="str" cm="1">
        <f t="array" ref="N421">_xlfn.IFS(Table2[[#This Row],[loan_status]]="COLLECTION", "Unpaid",Table2[[#This Row],[loan_status]]="COLLECTION_PAIDOFF","Overdue",Table2[[#This Row],[loan_status]]="PAIDOFF","Paid")</f>
        <v>Paid</v>
      </c>
      <c r="O421" t="str" cm="1">
        <f t="array" ref="O42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2" spans="1:15" x14ac:dyDescent="0.25">
      <c r="A422" t="s">
        <v>449</v>
      </c>
      <c r="B422" t="s">
        <v>20</v>
      </c>
      <c r="C422" t="s">
        <v>17</v>
      </c>
      <c r="D422">
        <v>1000</v>
      </c>
      <c r="E422">
        <v>30</v>
      </c>
      <c r="F422" s="8">
        <v>42625</v>
      </c>
      <c r="G422" s="8">
        <v>42654</v>
      </c>
      <c r="H422" s="8">
        <v>42654.542361111111</v>
      </c>
      <c r="I422">
        <v>0</v>
      </c>
      <c r="J422">
        <v>26</v>
      </c>
      <c r="K422" t="s">
        <v>13</v>
      </c>
      <c r="L422" t="s">
        <v>12</v>
      </c>
      <c r="M422" t="s">
        <v>22</v>
      </c>
      <c r="N422" t="str" cm="1">
        <f t="array" ref="N422">_xlfn.IFS(Table2[[#This Row],[loan_status]]="COLLECTION", "Unpaid",Table2[[#This Row],[loan_status]]="COLLECTION_PAIDOFF","Overdue",Table2[[#This Row],[loan_status]]="PAIDOFF","Paid")</f>
        <v>Paid</v>
      </c>
      <c r="O422" t="str" cm="1">
        <f t="array" ref="O42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3" spans="1:15" x14ac:dyDescent="0.25">
      <c r="A423" t="s">
        <v>450</v>
      </c>
      <c r="B423" t="s">
        <v>20</v>
      </c>
      <c r="C423" t="s">
        <v>17</v>
      </c>
      <c r="D423">
        <v>1000</v>
      </c>
      <c r="E423">
        <v>15</v>
      </c>
      <c r="F423" s="8">
        <v>42625</v>
      </c>
      <c r="G423" s="8">
        <v>42639</v>
      </c>
      <c r="H423" s="8">
        <v>42636.584027777775</v>
      </c>
      <c r="I423">
        <v>0</v>
      </c>
      <c r="J423">
        <v>25</v>
      </c>
      <c r="K423" t="s">
        <v>13</v>
      </c>
      <c r="L423" t="s">
        <v>12</v>
      </c>
      <c r="M423" t="s">
        <v>22</v>
      </c>
      <c r="N423" t="str" cm="1">
        <f t="array" ref="N423">_xlfn.IFS(Table2[[#This Row],[loan_status]]="COLLECTION", "Unpaid",Table2[[#This Row],[loan_status]]="COLLECTION_PAIDOFF","Overdue",Table2[[#This Row],[loan_status]]="PAIDOFF","Paid")</f>
        <v>Paid</v>
      </c>
      <c r="O423" t="str" cm="1">
        <f t="array" ref="O423">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24" spans="1:15" x14ac:dyDescent="0.25">
      <c r="A424" t="s">
        <v>451</v>
      </c>
      <c r="B424" t="s">
        <v>20</v>
      </c>
      <c r="C424" t="s">
        <v>17</v>
      </c>
      <c r="D424">
        <v>800</v>
      </c>
      <c r="E424">
        <v>15</v>
      </c>
      <c r="F424" s="8">
        <v>42625</v>
      </c>
      <c r="G424" s="8">
        <v>42639</v>
      </c>
      <c r="H424" s="8">
        <v>42638.561805555553</v>
      </c>
      <c r="I424">
        <v>0</v>
      </c>
      <c r="J424">
        <v>37</v>
      </c>
      <c r="K424" t="s">
        <v>525</v>
      </c>
      <c r="L424" t="s">
        <v>12</v>
      </c>
      <c r="M424" t="s">
        <v>22</v>
      </c>
      <c r="N424" t="str" cm="1">
        <f t="array" ref="N424">_xlfn.IFS(Table2[[#This Row],[loan_status]]="COLLECTION", "Unpaid",Table2[[#This Row],[loan_status]]="COLLECTION_PAIDOFF","Overdue",Table2[[#This Row],[loan_status]]="PAIDOFF","Paid")</f>
        <v>Paid</v>
      </c>
      <c r="O424" t="str" cm="1">
        <f t="array" ref="O42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25" spans="1:15" x14ac:dyDescent="0.25">
      <c r="A425" t="s">
        <v>452</v>
      </c>
      <c r="B425" t="s">
        <v>20</v>
      </c>
      <c r="C425" t="s">
        <v>17</v>
      </c>
      <c r="D425">
        <v>800</v>
      </c>
      <c r="E425">
        <v>15</v>
      </c>
      <c r="F425" s="8">
        <v>42625</v>
      </c>
      <c r="G425" s="8">
        <v>42639</v>
      </c>
      <c r="H425" s="8">
        <v>42638.618055555555</v>
      </c>
      <c r="I425">
        <v>0</v>
      </c>
      <c r="J425">
        <v>26</v>
      </c>
      <c r="K425" t="s">
        <v>13</v>
      </c>
      <c r="L425" t="s">
        <v>12</v>
      </c>
      <c r="M425" t="s">
        <v>22</v>
      </c>
      <c r="N425" t="str" cm="1">
        <f t="array" ref="N425">_xlfn.IFS(Table2[[#This Row],[loan_status]]="COLLECTION", "Unpaid",Table2[[#This Row],[loan_status]]="COLLECTION_PAIDOFF","Overdue",Table2[[#This Row],[loan_status]]="PAIDOFF","Paid")</f>
        <v>Paid</v>
      </c>
      <c r="O425" t="str" cm="1">
        <f t="array" ref="O42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6" spans="1:15" x14ac:dyDescent="0.25">
      <c r="A426" t="s">
        <v>453</v>
      </c>
      <c r="B426" t="s">
        <v>20</v>
      </c>
      <c r="C426" t="s">
        <v>17</v>
      </c>
      <c r="D426">
        <v>800</v>
      </c>
      <c r="E426">
        <v>15</v>
      </c>
      <c r="F426" s="8">
        <v>42625</v>
      </c>
      <c r="G426" s="8">
        <v>42639</v>
      </c>
      <c r="H426" s="8">
        <v>42639.375</v>
      </c>
      <c r="I426">
        <v>0</v>
      </c>
      <c r="J426">
        <v>26</v>
      </c>
      <c r="K426" t="s">
        <v>11</v>
      </c>
      <c r="L426" t="s">
        <v>12</v>
      </c>
      <c r="M426" t="s">
        <v>22</v>
      </c>
      <c r="N426" t="str" cm="1">
        <f t="array" ref="N426">_xlfn.IFS(Table2[[#This Row],[loan_status]]="COLLECTION", "Unpaid",Table2[[#This Row],[loan_status]]="COLLECTION_PAIDOFF","Overdue",Table2[[#This Row],[loan_status]]="PAIDOFF","Paid")</f>
        <v>Paid</v>
      </c>
      <c r="O426" t="str" cm="1">
        <f t="array" ref="O42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7" spans="1:15" x14ac:dyDescent="0.25">
      <c r="A427" t="s">
        <v>454</v>
      </c>
      <c r="B427" t="s">
        <v>20</v>
      </c>
      <c r="C427" t="s">
        <v>17</v>
      </c>
      <c r="D427">
        <v>1000</v>
      </c>
      <c r="E427">
        <v>15</v>
      </c>
      <c r="F427" s="8">
        <v>42625</v>
      </c>
      <c r="G427" s="8">
        <v>42669</v>
      </c>
      <c r="H427" s="8">
        <v>42669.375</v>
      </c>
      <c r="I427">
        <v>0</v>
      </c>
      <c r="J427">
        <v>27</v>
      </c>
      <c r="K427" t="s">
        <v>11</v>
      </c>
      <c r="L427" t="s">
        <v>12</v>
      </c>
      <c r="M427" t="s">
        <v>22</v>
      </c>
      <c r="N427" t="str" cm="1">
        <f t="array" ref="N427">_xlfn.IFS(Table2[[#This Row],[loan_status]]="COLLECTION", "Unpaid",Table2[[#This Row],[loan_status]]="COLLECTION_PAIDOFF","Overdue",Table2[[#This Row],[loan_status]]="PAIDOFF","Paid")</f>
        <v>Paid</v>
      </c>
      <c r="O427" t="str" cm="1">
        <f t="array" ref="O42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8" spans="1:15" x14ac:dyDescent="0.25">
      <c r="A428" t="s">
        <v>455</v>
      </c>
      <c r="B428" t="s">
        <v>20</v>
      </c>
      <c r="C428" t="s">
        <v>17</v>
      </c>
      <c r="D428">
        <v>1000</v>
      </c>
      <c r="E428">
        <v>7</v>
      </c>
      <c r="F428" s="8">
        <v>42625</v>
      </c>
      <c r="G428" s="8">
        <v>42638</v>
      </c>
      <c r="H428" s="8">
        <v>42638.375694444447</v>
      </c>
      <c r="I428">
        <v>0</v>
      </c>
      <c r="J428">
        <v>34</v>
      </c>
      <c r="K428" t="s">
        <v>11</v>
      </c>
      <c r="L428" t="s">
        <v>14</v>
      </c>
      <c r="M428" t="s">
        <v>22</v>
      </c>
      <c r="N428" t="str" cm="1">
        <f t="array" ref="N428">_xlfn.IFS(Table2[[#This Row],[loan_status]]="COLLECTION", "Unpaid",Table2[[#This Row],[loan_status]]="COLLECTION_PAIDOFF","Overdue",Table2[[#This Row],[loan_status]]="PAIDOFF","Paid")</f>
        <v>Paid</v>
      </c>
      <c r="O428" t="str" cm="1">
        <f t="array" ref="O42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29" spans="1:15" x14ac:dyDescent="0.25">
      <c r="A429" t="s">
        <v>456</v>
      </c>
      <c r="B429" t="s">
        <v>20</v>
      </c>
      <c r="C429" t="s">
        <v>17</v>
      </c>
      <c r="D429">
        <v>1000</v>
      </c>
      <c r="E429">
        <v>30</v>
      </c>
      <c r="F429" s="8">
        <v>42625</v>
      </c>
      <c r="G429" s="8">
        <v>42654</v>
      </c>
      <c r="H429" s="8">
        <v>42651.649305555555</v>
      </c>
      <c r="I429">
        <v>0</v>
      </c>
      <c r="J429">
        <v>37</v>
      </c>
      <c r="K429" t="s">
        <v>11</v>
      </c>
      <c r="L429" t="s">
        <v>12</v>
      </c>
      <c r="M429" t="s">
        <v>22</v>
      </c>
      <c r="N429" t="str" cm="1">
        <f t="array" ref="N429">_xlfn.IFS(Table2[[#This Row],[loan_status]]="COLLECTION", "Unpaid",Table2[[#This Row],[loan_status]]="COLLECTION_PAIDOFF","Overdue",Table2[[#This Row],[loan_status]]="PAIDOFF","Paid")</f>
        <v>Paid</v>
      </c>
      <c r="O429" t="str" cm="1">
        <f t="array" ref="O42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30" spans="1:15" x14ac:dyDescent="0.25">
      <c r="A430" t="s">
        <v>457</v>
      </c>
      <c r="B430" t="s">
        <v>20</v>
      </c>
      <c r="C430" t="s">
        <v>17</v>
      </c>
      <c r="D430">
        <v>1000</v>
      </c>
      <c r="E430">
        <v>30</v>
      </c>
      <c r="F430" s="8">
        <v>42625</v>
      </c>
      <c r="G430" s="8">
        <v>42654</v>
      </c>
      <c r="H430" s="8">
        <v>42654.667361111111</v>
      </c>
      <c r="I430">
        <v>0</v>
      </c>
      <c r="J430">
        <v>36</v>
      </c>
      <c r="K430" t="s">
        <v>13</v>
      </c>
      <c r="L430" t="s">
        <v>12</v>
      </c>
      <c r="M430" t="s">
        <v>22</v>
      </c>
      <c r="N430" t="str" cm="1">
        <f t="array" ref="N430">_xlfn.IFS(Table2[[#This Row],[loan_status]]="COLLECTION", "Unpaid",Table2[[#This Row],[loan_status]]="COLLECTION_PAIDOFF","Overdue",Table2[[#This Row],[loan_status]]="PAIDOFF","Paid")</f>
        <v>Paid</v>
      </c>
      <c r="O430" t="str" cm="1">
        <f t="array" ref="O43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31" spans="1:15" x14ac:dyDescent="0.25">
      <c r="A431" t="s">
        <v>458</v>
      </c>
      <c r="B431" t="s">
        <v>20</v>
      </c>
      <c r="C431" t="s">
        <v>17</v>
      </c>
      <c r="D431">
        <v>800</v>
      </c>
      <c r="E431">
        <v>15</v>
      </c>
      <c r="F431" s="8">
        <v>42625</v>
      </c>
      <c r="G431" s="8">
        <v>42639</v>
      </c>
      <c r="H431" s="8">
        <v>42639.815972222219</v>
      </c>
      <c r="I431">
        <v>0</v>
      </c>
      <c r="J431">
        <v>33</v>
      </c>
      <c r="K431" t="s">
        <v>13</v>
      </c>
      <c r="L431" t="s">
        <v>12</v>
      </c>
      <c r="M431" t="s">
        <v>22</v>
      </c>
      <c r="N431" t="str" cm="1">
        <f t="array" ref="N431">_xlfn.IFS(Table2[[#This Row],[loan_status]]="COLLECTION", "Unpaid",Table2[[#This Row],[loan_status]]="COLLECTION_PAIDOFF","Overdue",Table2[[#This Row],[loan_status]]="PAIDOFF","Paid")</f>
        <v>Paid</v>
      </c>
      <c r="O431" t="str" cm="1">
        <f t="array" ref="O43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2" spans="1:15" x14ac:dyDescent="0.25">
      <c r="A432" t="s">
        <v>459</v>
      </c>
      <c r="B432" t="s">
        <v>20</v>
      </c>
      <c r="C432" t="s">
        <v>17</v>
      </c>
      <c r="D432">
        <v>1000</v>
      </c>
      <c r="E432">
        <v>30</v>
      </c>
      <c r="F432" s="8">
        <v>42625</v>
      </c>
      <c r="G432" s="8">
        <v>42654</v>
      </c>
      <c r="H432" s="8">
        <v>42652.894444444442</v>
      </c>
      <c r="I432">
        <v>0</v>
      </c>
      <c r="J432">
        <v>30</v>
      </c>
      <c r="K432" t="s">
        <v>13</v>
      </c>
      <c r="L432" t="s">
        <v>12</v>
      </c>
      <c r="M432" t="s">
        <v>22</v>
      </c>
      <c r="N432" t="str" cm="1">
        <f t="array" ref="N432">_xlfn.IFS(Table2[[#This Row],[loan_status]]="COLLECTION", "Unpaid",Table2[[#This Row],[loan_status]]="COLLECTION_PAIDOFF","Overdue",Table2[[#This Row],[loan_status]]="PAIDOFF","Paid")</f>
        <v>Paid</v>
      </c>
      <c r="O432" t="str" cm="1">
        <f t="array" ref="O43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3" spans="1:15" x14ac:dyDescent="0.25">
      <c r="A433" t="s">
        <v>460</v>
      </c>
      <c r="B433" t="s">
        <v>20</v>
      </c>
      <c r="C433" t="s">
        <v>17</v>
      </c>
      <c r="D433">
        <v>1000</v>
      </c>
      <c r="E433">
        <v>30</v>
      </c>
      <c r="F433" s="8">
        <v>42625</v>
      </c>
      <c r="G433" s="8">
        <v>42654</v>
      </c>
      <c r="H433" s="8">
        <v>42650.697916666664</v>
      </c>
      <c r="I433">
        <v>0</v>
      </c>
      <c r="J433">
        <v>30</v>
      </c>
      <c r="K433" t="s">
        <v>11</v>
      </c>
      <c r="L433" t="s">
        <v>12</v>
      </c>
      <c r="M433" t="s">
        <v>22</v>
      </c>
      <c r="N433" t="str" cm="1">
        <f t="array" ref="N433">_xlfn.IFS(Table2[[#This Row],[loan_status]]="COLLECTION", "Unpaid",Table2[[#This Row],[loan_status]]="COLLECTION_PAIDOFF","Overdue",Table2[[#This Row],[loan_status]]="PAIDOFF","Paid")</f>
        <v>Paid</v>
      </c>
      <c r="O433" t="str" cm="1">
        <f t="array" ref="O43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4" spans="1:15" x14ac:dyDescent="0.25">
      <c r="A434" t="s">
        <v>461</v>
      </c>
      <c r="B434" t="s">
        <v>20</v>
      </c>
      <c r="C434" t="s">
        <v>17</v>
      </c>
      <c r="D434">
        <v>800</v>
      </c>
      <c r="E434">
        <v>15</v>
      </c>
      <c r="F434" s="8">
        <v>42625</v>
      </c>
      <c r="G434" s="8">
        <v>42639</v>
      </c>
      <c r="H434" s="8">
        <v>42637.509027777778</v>
      </c>
      <c r="I434">
        <v>0</v>
      </c>
      <c r="J434">
        <v>36</v>
      </c>
      <c r="K434" t="s">
        <v>13</v>
      </c>
      <c r="L434" t="s">
        <v>12</v>
      </c>
      <c r="M434" t="s">
        <v>22</v>
      </c>
      <c r="N434" t="str" cm="1">
        <f t="array" ref="N434">_xlfn.IFS(Table2[[#This Row],[loan_status]]="COLLECTION", "Unpaid",Table2[[#This Row],[loan_status]]="COLLECTION_PAIDOFF","Overdue",Table2[[#This Row],[loan_status]]="PAIDOFF","Paid")</f>
        <v>Paid</v>
      </c>
      <c r="O434" t="str" cm="1">
        <f t="array" ref="O43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35" spans="1:15" x14ac:dyDescent="0.25">
      <c r="A435" t="s">
        <v>462</v>
      </c>
      <c r="B435" t="s">
        <v>20</v>
      </c>
      <c r="C435" t="s">
        <v>17</v>
      </c>
      <c r="D435">
        <v>1000</v>
      </c>
      <c r="E435">
        <v>15</v>
      </c>
      <c r="F435" s="8">
        <v>42625</v>
      </c>
      <c r="G435" s="8">
        <v>42654</v>
      </c>
      <c r="H435" s="8">
        <v>42654.375694444447</v>
      </c>
      <c r="I435">
        <v>0</v>
      </c>
      <c r="J435">
        <v>29</v>
      </c>
      <c r="K435" t="s">
        <v>11</v>
      </c>
      <c r="L435" t="s">
        <v>12</v>
      </c>
      <c r="M435" t="s">
        <v>22</v>
      </c>
      <c r="N435" t="str" cm="1">
        <f t="array" ref="N435">_xlfn.IFS(Table2[[#This Row],[loan_status]]="COLLECTION", "Unpaid",Table2[[#This Row],[loan_status]]="COLLECTION_PAIDOFF","Overdue",Table2[[#This Row],[loan_status]]="PAIDOFF","Paid")</f>
        <v>Paid</v>
      </c>
      <c r="O435" t="str" cm="1">
        <f t="array" ref="O43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6" spans="1:15" x14ac:dyDescent="0.25">
      <c r="A436" t="s">
        <v>463</v>
      </c>
      <c r="B436" t="s">
        <v>20</v>
      </c>
      <c r="C436" t="s">
        <v>17</v>
      </c>
      <c r="D436">
        <v>1000</v>
      </c>
      <c r="E436">
        <v>15</v>
      </c>
      <c r="F436" s="8">
        <v>42625</v>
      </c>
      <c r="G436" s="8">
        <v>42639</v>
      </c>
      <c r="H436" s="8">
        <v>42627.959722222222</v>
      </c>
      <c r="I436">
        <v>0</v>
      </c>
      <c r="J436">
        <v>36</v>
      </c>
      <c r="K436" t="s">
        <v>13</v>
      </c>
      <c r="L436" t="s">
        <v>12</v>
      </c>
      <c r="M436" t="s">
        <v>22</v>
      </c>
      <c r="N436" t="str" cm="1">
        <f t="array" ref="N436">_xlfn.IFS(Table2[[#This Row],[loan_status]]="COLLECTION", "Unpaid",Table2[[#This Row],[loan_status]]="COLLECTION_PAIDOFF","Overdue",Table2[[#This Row],[loan_status]]="PAIDOFF","Paid")</f>
        <v>Paid</v>
      </c>
      <c r="O436" t="str" cm="1">
        <f t="array" ref="O43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37" spans="1:15" x14ac:dyDescent="0.25">
      <c r="A437" t="s">
        <v>464</v>
      </c>
      <c r="B437" t="s">
        <v>20</v>
      </c>
      <c r="C437" t="s">
        <v>17</v>
      </c>
      <c r="D437">
        <v>1000</v>
      </c>
      <c r="E437">
        <v>30</v>
      </c>
      <c r="F437" s="8">
        <v>42625</v>
      </c>
      <c r="G437" s="8">
        <v>42654</v>
      </c>
      <c r="H437" s="8">
        <v>42651.460416666669</v>
      </c>
      <c r="I437">
        <v>0</v>
      </c>
      <c r="J437">
        <v>32</v>
      </c>
      <c r="K437" t="s">
        <v>13</v>
      </c>
      <c r="L437" t="s">
        <v>12</v>
      </c>
      <c r="M437" t="s">
        <v>22</v>
      </c>
      <c r="N437" t="str" cm="1">
        <f t="array" ref="N437">_xlfn.IFS(Table2[[#This Row],[loan_status]]="COLLECTION", "Unpaid",Table2[[#This Row],[loan_status]]="COLLECTION_PAIDOFF","Overdue",Table2[[#This Row],[loan_status]]="PAIDOFF","Paid")</f>
        <v>Paid</v>
      </c>
      <c r="O437" t="str" cm="1">
        <f t="array" ref="O43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8" spans="1:15" x14ac:dyDescent="0.25">
      <c r="A438" t="s">
        <v>465</v>
      </c>
      <c r="B438" t="s">
        <v>20</v>
      </c>
      <c r="C438" t="s">
        <v>17</v>
      </c>
      <c r="D438">
        <v>1000</v>
      </c>
      <c r="E438">
        <v>15</v>
      </c>
      <c r="F438" s="8">
        <v>42625</v>
      </c>
      <c r="G438" s="8">
        <v>42639</v>
      </c>
      <c r="H438" s="8">
        <v>42639.375</v>
      </c>
      <c r="I438">
        <v>0</v>
      </c>
      <c r="J438">
        <v>29</v>
      </c>
      <c r="K438" t="s">
        <v>13</v>
      </c>
      <c r="L438" t="s">
        <v>14</v>
      </c>
      <c r="M438" t="s">
        <v>22</v>
      </c>
      <c r="N438" t="str" cm="1">
        <f t="array" ref="N438">_xlfn.IFS(Table2[[#This Row],[loan_status]]="COLLECTION", "Unpaid",Table2[[#This Row],[loan_status]]="COLLECTION_PAIDOFF","Overdue",Table2[[#This Row],[loan_status]]="PAIDOFF","Paid")</f>
        <v>Paid</v>
      </c>
      <c r="O438" t="str" cm="1">
        <f t="array" ref="O43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39" spans="1:15" x14ac:dyDescent="0.25">
      <c r="A439" t="s">
        <v>466</v>
      </c>
      <c r="B439" t="s">
        <v>20</v>
      </c>
      <c r="C439" t="s">
        <v>17</v>
      </c>
      <c r="D439">
        <v>800</v>
      </c>
      <c r="E439">
        <v>15</v>
      </c>
      <c r="F439" s="8">
        <v>42625</v>
      </c>
      <c r="G439" s="8">
        <v>42639</v>
      </c>
      <c r="H439" s="8">
        <v>42639.958333333336</v>
      </c>
      <c r="I439">
        <v>0</v>
      </c>
      <c r="J439">
        <v>36</v>
      </c>
      <c r="K439" t="s">
        <v>525</v>
      </c>
      <c r="L439" t="s">
        <v>12</v>
      </c>
      <c r="M439" t="s">
        <v>22</v>
      </c>
      <c r="N439" t="str" cm="1">
        <f t="array" ref="N439">_xlfn.IFS(Table2[[#This Row],[loan_status]]="COLLECTION", "Unpaid",Table2[[#This Row],[loan_status]]="COLLECTION_PAIDOFF","Overdue",Table2[[#This Row],[loan_status]]="PAIDOFF","Paid")</f>
        <v>Paid</v>
      </c>
      <c r="O439" t="str" cm="1">
        <f t="array" ref="O439">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40" spans="1:15" x14ac:dyDescent="0.25">
      <c r="A440" t="s">
        <v>467</v>
      </c>
      <c r="B440" t="s">
        <v>20</v>
      </c>
      <c r="C440" t="s">
        <v>17</v>
      </c>
      <c r="D440">
        <v>800</v>
      </c>
      <c r="E440">
        <v>15</v>
      </c>
      <c r="F440" s="8">
        <v>42625</v>
      </c>
      <c r="G440" s="8">
        <v>42639</v>
      </c>
      <c r="H440" s="8">
        <v>42638.813194444447</v>
      </c>
      <c r="I440">
        <v>0</v>
      </c>
      <c r="J440">
        <v>30</v>
      </c>
      <c r="K440" t="s">
        <v>13</v>
      </c>
      <c r="L440" t="s">
        <v>14</v>
      </c>
      <c r="M440" t="s">
        <v>22</v>
      </c>
      <c r="N440" t="str" cm="1">
        <f t="array" ref="N440">_xlfn.IFS(Table2[[#This Row],[loan_status]]="COLLECTION", "Unpaid",Table2[[#This Row],[loan_status]]="COLLECTION_PAIDOFF","Overdue",Table2[[#This Row],[loan_status]]="PAIDOFF","Paid")</f>
        <v>Paid</v>
      </c>
      <c r="O440" t="str" cm="1">
        <f t="array" ref="O44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1" spans="1:15" x14ac:dyDescent="0.25">
      <c r="A441" t="s">
        <v>468</v>
      </c>
      <c r="B441" t="s">
        <v>20</v>
      </c>
      <c r="C441" t="s">
        <v>17</v>
      </c>
      <c r="D441">
        <v>1000</v>
      </c>
      <c r="E441">
        <v>7</v>
      </c>
      <c r="F441" s="8">
        <v>42626</v>
      </c>
      <c r="G441" s="8">
        <v>42632</v>
      </c>
      <c r="H441" s="8">
        <v>42627.824999999997</v>
      </c>
      <c r="I441">
        <v>0</v>
      </c>
      <c r="J441">
        <v>31</v>
      </c>
      <c r="K441" t="s">
        <v>11</v>
      </c>
      <c r="L441" t="s">
        <v>12</v>
      </c>
      <c r="M441" t="s">
        <v>22</v>
      </c>
      <c r="N441" t="str" cm="1">
        <f t="array" ref="N441">_xlfn.IFS(Table2[[#This Row],[loan_status]]="COLLECTION", "Unpaid",Table2[[#This Row],[loan_status]]="COLLECTION_PAIDOFF","Overdue",Table2[[#This Row],[loan_status]]="PAIDOFF","Paid")</f>
        <v>Paid</v>
      </c>
      <c r="O441" t="str" cm="1">
        <f t="array" ref="O44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2" spans="1:15" x14ac:dyDescent="0.25">
      <c r="A442" t="s">
        <v>469</v>
      </c>
      <c r="B442" t="s">
        <v>20</v>
      </c>
      <c r="C442" t="s">
        <v>17</v>
      </c>
      <c r="D442">
        <v>1000</v>
      </c>
      <c r="E442">
        <v>30</v>
      </c>
      <c r="F442" s="8">
        <v>42626</v>
      </c>
      <c r="G442" s="8">
        <v>42655</v>
      </c>
      <c r="H442" s="8">
        <v>42655.958333333336</v>
      </c>
      <c r="I442">
        <v>0</v>
      </c>
      <c r="J442">
        <v>19</v>
      </c>
      <c r="K442" t="s">
        <v>13</v>
      </c>
      <c r="L442" t="s">
        <v>14</v>
      </c>
      <c r="M442" t="s">
        <v>22</v>
      </c>
      <c r="N442" t="str" cm="1">
        <f t="array" ref="N442">_xlfn.IFS(Table2[[#This Row],[loan_status]]="COLLECTION", "Unpaid",Table2[[#This Row],[loan_status]]="COLLECTION_PAIDOFF","Overdue",Table2[[#This Row],[loan_status]]="PAIDOFF","Paid")</f>
        <v>Paid</v>
      </c>
      <c r="O442" t="str" cm="1">
        <f t="array" ref="O442">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43" spans="1:15" x14ac:dyDescent="0.25">
      <c r="A443" t="s">
        <v>470</v>
      </c>
      <c r="B443" t="s">
        <v>20</v>
      </c>
      <c r="C443" t="s">
        <v>17</v>
      </c>
      <c r="D443">
        <v>800</v>
      </c>
      <c r="E443">
        <v>15</v>
      </c>
      <c r="F443" s="8">
        <v>42626</v>
      </c>
      <c r="G443" s="8">
        <v>42640</v>
      </c>
      <c r="H443" s="8">
        <v>42638.533333333333</v>
      </c>
      <c r="I443">
        <v>0</v>
      </c>
      <c r="J443">
        <v>26</v>
      </c>
      <c r="K443" t="s">
        <v>11</v>
      </c>
      <c r="L443" t="s">
        <v>12</v>
      </c>
      <c r="M443" t="s">
        <v>22</v>
      </c>
      <c r="N443" t="str" cm="1">
        <f t="array" ref="N443">_xlfn.IFS(Table2[[#This Row],[loan_status]]="COLLECTION", "Unpaid",Table2[[#This Row],[loan_status]]="COLLECTION_PAIDOFF","Overdue",Table2[[#This Row],[loan_status]]="PAIDOFF","Paid")</f>
        <v>Paid</v>
      </c>
      <c r="O443" t="str" cm="1">
        <f t="array" ref="O44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4" spans="1:15" x14ac:dyDescent="0.25">
      <c r="A444" t="s">
        <v>471</v>
      </c>
      <c r="B444" t="s">
        <v>20</v>
      </c>
      <c r="C444" t="s">
        <v>17</v>
      </c>
      <c r="D444">
        <v>800</v>
      </c>
      <c r="E444">
        <v>15</v>
      </c>
      <c r="F444" s="8">
        <v>42626</v>
      </c>
      <c r="G444" s="8">
        <v>42640</v>
      </c>
      <c r="H444" s="8">
        <v>42639.887499999997</v>
      </c>
      <c r="I444">
        <v>0</v>
      </c>
      <c r="J444">
        <v>34</v>
      </c>
      <c r="K444" t="s">
        <v>13</v>
      </c>
      <c r="L444" t="s">
        <v>12</v>
      </c>
      <c r="M444" t="s">
        <v>22</v>
      </c>
      <c r="N444" t="str" cm="1">
        <f t="array" ref="N444">_xlfn.IFS(Table2[[#This Row],[loan_status]]="COLLECTION", "Unpaid",Table2[[#This Row],[loan_status]]="COLLECTION_PAIDOFF","Overdue",Table2[[#This Row],[loan_status]]="PAIDOFF","Paid")</f>
        <v>Paid</v>
      </c>
      <c r="O444" t="str" cm="1">
        <f t="array" ref="O44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5" spans="1:15" x14ac:dyDescent="0.25">
      <c r="A445" t="s">
        <v>472</v>
      </c>
      <c r="B445" t="s">
        <v>20</v>
      </c>
      <c r="C445" t="s">
        <v>17</v>
      </c>
      <c r="D445">
        <v>1000</v>
      </c>
      <c r="E445">
        <v>30</v>
      </c>
      <c r="F445" s="8">
        <v>42626</v>
      </c>
      <c r="G445" s="8">
        <v>42655</v>
      </c>
      <c r="H445" s="8">
        <v>42650.431944444441</v>
      </c>
      <c r="I445">
        <v>0</v>
      </c>
      <c r="J445">
        <v>35</v>
      </c>
      <c r="K445" t="s">
        <v>13</v>
      </c>
      <c r="L445" t="s">
        <v>12</v>
      </c>
      <c r="M445" t="s">
        <v>22</v>
      </c>
      <c r="N445" t="str" cm="1">
        <f t="array" ref="N445">_xlfn.IFS(Table2[[#This Row],[loan_status]]="COLLECTION", "Unpaid",Table2[[#This Row],[loan_status]]="COLLECTION_PAIDOFF","Overdue",Table2[[#This Row],[loan_status]]="PAIDOFF","Paid")</f>
        <v>Paid</v>
      </c>
      <c r="O445" t="str" cm="1">
        <f t="array" ref="O44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6" spans="1:15" x14ac:dyDescent="0.25">
      <c r="A446" t="s">
        <v>473</v>
      </c>
      <c r="B446" t="s">
        <v>20</v>
      </c>
      <c r="C446" t="s">
        <v>17</v>
      </c>
      <c r="D446">
        <v>1000</v>
      </c>
      <c r="E446">
        <v>15</v>
      </c>
      <c r="F446" s="8">
        <v>42626</v>
      </c>
      <c r="G446" s="8">
        <v>42640</v>
      </c>
      <c r="H446" s="8">
        <v>42639.261805555558</v>
      </c>
      <c r="I446">
        <v>0</v>
      </c>
      <c r="J446">
        <v>35</v>
      </c>
      <c r="K446" t="s">
        <v>525</v>
      </c>
      <c r="L446" t="s">
        <v>14</v>
      </c>
      <c r="M446" t="s">
        <v>22</v>
      </c>
      <c r="N446" t="str" cm="1">
        <f t="array" ref="N446">_xlfn.IFS(Table2[[#This Row],[loan_status]]="COLLECTION", "Unpaid",Table2[[#This Row],[loan_status]]="COLLECTION_PAIDOFF","Overdue",Table2[[#This Row],[loan_status]]="PAIDOFF","Paid")</f>
        <v>Paid</v>
      </c>
      <c r="O446" t="str" cm="1">
        <f t="array" ref="O44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7" spans="1:15" x14ac:dyDescent="0.25">
      <c r="A447" t="s">
        <v>474</v>
      </c>
      <c r="B447" t="s">
        <v>20</v>
      </c>
      <c r="C447" t="s">
        <v>17</v>
      </c>
      <c r="D447">
        <v>800</v>
      </c>
      <c r="E447">
        <v>15</v>
      </c>
      <c r="F447" s="8">
        <v>42626</v>
      </c>
      <c r="G447" s="8">
        <v>42640</v>
      </c>
      <c r="H447" s="8">
        <v>42635.706250000003</v>
      </c>
      <c r="I447">
        <v>0</v>
      </c>
      <c r="J447">
        <v>38</v>
      </c>
      <c r="K447" t="s">
        <v>11</v>
      </c>
      <c r="L447" t="s">
        <v>12</v>
      </c>
      <c r="M447" t="s">
        <v>22</v>
      </c>
      <c r="N447" t="str" cm="1">
        <f t="array" ref="N447">_xlfn.IFS(Table2[[#This Row],[loan_status]]="COLLECTION", "Unpaid",Table2[[#This Row],[loan_status]]="COLLECTION_PAIDOFF","Overdue",Table2[[#This Row],[loan_status]]="PAIDOFF","Paid")</f>
        <v>Paid</v>
      </c>
      <c r="O447" t="str" cm="1">
        <f t="array" ref="O447">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48" spans="1:15" x14ac:dyDescent="0.25">
      <c r="A448" t="s">
        <v>475</v>
      </c>
      <c r="B448" t="s">
        <v>20</v>
      </c>
      <c r="C448" t="s">
        <v>17</v>
      </c>
      <c r="D448">
        <v>1000</v>
      </c>
      <c r="E448">
        <v>30</v>
      </c>
      <c r="F448" s="8">
        <v>42626</v>
      </c>
      <c r="G448" s="8">
        <v>42655</v>
      </c>
      <c r="H448" s="8">
        <v>42652.914583333331</v>
      </c>
      <c r="I448">
        <v>0</v>
      </c>
      <c r="J448">
        <v>29</v>
      </c>
      <c r="K448" t="s">
        <v>11</v>
      </c>
      <c r="L448" t="s">
        <v>12</v>
      </c>
      <c r="M448" t="s">
        <v>22</v>
      </c>
      <c r="N448" t="str" cm="1">
        <f t="array" ref="N448">_xlfn.IFS(Table2[[#This Row],[loan_status]]="COLLECTION", "Unpaid",Table2[[#This Row],[loan_status]]="COLLECTION_PAIDOFF","Overdue",Table2[[#This Row],[loan_status]]="PAIDOFF","Paid")</f>
        <v>Paid</v>
      </c>
      <c r="O448" t="str" cm="1">
        <f t="array" ref="O44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49" spans="1:15" x14ac:dyDescent="0.25">
      <c r="A449" t="s">
        <v>476</v>
      </c>
      <c r="B449" t="s">
        <v>20</v>
      </c>
      <c r="C449" t="s">
        <v>17</v>
      </c>
      <c r="D449">
        <v>1000</v>
      </c>
      <c r="E449">
        <v>30</v>
      </c>
      <c r="F449" s="8">
        <v>42626</v>
      </c>
      <c r="G449" s="8">
        <v>42655</v>
      </c>
      <c r="H449" s="8">
        <v>42647.540972222225</v>
      </c>
      <c r="I449">
        <v>0</v>
      </c>
      <c r="J449">
        <v>28</v>
      </c>
      <c r="K449" t="s">
        <v>13</v>
      </c>
      <c r="L449" t="s">
        <v>12</v>
      </c>
      <c r="M449" t="s">
        <v>22</v>
      </c>
      <c r="N449" t="str" cm="1">
        <f t="array" ref="N449">_xlfn.IFS(Table2[[#This Row],[loan_status]]="COLLECTION", "Unpaid",Table2[[#This Row],[loan_status]]="COLLECTION_PAIDOFF","Overdue",Table2[[#This Row],[loan_status]]="PAIDOFF","Paid")</f>
        <v>Paid</v>
      </c>
      <c r="O449" t="str" cm="1">
        <f t="array" ref="O44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50" spans="1:15" x14ac:dyDescent="0.25">
      <c r="A450" t="s">
        <v>477</v>
      </c>
      <c r="B450" t="s">
        <v>20</v>
      </c>
      <c r="C450" t="s">
        <v>17</v>
      </c>
      <c r="D450">
        <v>500</v>
      </c>
      <c r="E450">
        <v>7</v>
      </c>
      <c r="F450" s="8">
        <v>42626</v>
      </c>
      <c r="G450" s="8">
        <v>42632</v>
      </c>
      <c r="H450" s="8">
        <v>42630.868750000001</v>
      </c>
      <c r="I450">
        <v>0</v>
      </c>
      <c r="J450">
        <v>22</v>
      </c>
      <c r="K450" t="s">
        <v>13</v>
      </c>
      <c r="L450" t="s">
        <v>12</v>
      </c>
      <c r="M450" t="s">
        <v>22</v>
      </c>
      <c r="N450" t="str" cm="1">
        <f t="array" ref="N450">_xlfn.IFS(Table2[[#This Row],[loan_status]]="COLLECTION", "Unpaid",Table2[[#This Row],[loan_status]]="COLLECTION_PAIDOFF","Overdue",Table2[[#This Row],[loan_status]]="PAIDOFF","Paid")</f>
        <v>Paid</v>
      </c>
      <c r="O450" t="str" cm="1">
        <f t="array" ref="O450">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51" spans="1:15" x14ac:dyDescent="0.25">
      <c r="A451" t="s">
        <v>478</v>
      </c>
      <c r="B451" t="s">
        <v>20</v>
      </c>
      <c r="C451" t="s">
        <v>17</v>
      </c>
      <c r="D451">
        <v>1000</v>
      </c>
      <c r="E451">
        <v>30</v>
      </c>
      <c r="F451" s="8">
        <v>42626</v>
      </c>
      <c r="G451" s="8">
        <v>42655</v>
      </c>
      <c r="H451" s="8">
        <v>42655.958333333336</v>
      </c>
      <c r="I451">
        <v>0</v>
      </c>
      <c r="J451">
        <v>32</v>
      </c>
      <c r="K451" t="s">
        <v>11</v>
      </c>
      <c r="L451" t="s">
        <v>12</v>
      </c>
      <c r="M451" t="s">
        <v>22</v>
      </c>
      <c r="N451" t="str" cm="1">
        <f t="array" ref="N451">_xlfn.IFS(Table2[[#This Row],[loan_status]]="COLLECTION", "Unpaid",Table2[[#This Row],[loan_status]]="COLLECTION_PAIDOFF","Overdue",Table2[[#This Row],[loan_status]]="PAIDOFF","Paid")</f>
        <v>Paid</v>
      </c>
      <c r="O451" t="str" cm="1">
        <f t="array" ref="O451">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52" spans="1:15" x14ac:dyDescent="0.25">
      <c r="A452" t="s">
        <v>479</v>
      </c>
      <c r="B452" t="s">
        <v>20</v>
      </c>
      <c r="C452" t="s">
        <v>17</v>
      </c>
      <c r="D452">
        <v>1000</v>
      </c>
      <c r="E452">
        <v>30</v>
      </c>
      <c r="F452" s="8">
        <v>42626</v>
      </c>
      <c r="G452" s="8">
        <v>42655</v>
      </c>
      <c r="H452" s="8">
        <v>42651.660416666666</v>
      </c>
      <c r="I452">
        <v>0</v>
      </c>
      <c r="J452">
        <v>31</v>
      </c>
      <c r="K452" t="s">
        <v>11</v>
      </c>
      <c r="L452" t="s">
        <v>12</v>
      </c>
      <c r="M452" t="s">
        <v>22</v>
      </c>
      <c r="N452" t="str" cm="1">
        <f t="array" ref="N452">_xlfn.IFS(Table2[[#This Row],[loan_status]]="COLLECTION", "Unpaid",Table2[[#This Row],[loan_status]]="COLLECTION_PAIDOFF","Overdue",Table2[[#This Row],[loan_status]]="PAIDOFF","Paid")</f>
        <v>Paid</v>
      </c>
      <c r="O452" t="str" cm="1">
        <f t="array" ref="O45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53" spans="1:15" x14ac:dyDescent="0.25">
      <c r="A453" t="s">
        <v>480</v>
      </c>
      <c r="B453" t="s">
        <v>20</v>
      </c>
      <c r="C453" t="s">
        <v>17</v>
      </c>
      <c r="D453">
        <v>800</v>
      </c>
      <c r="E453">
        <v>15</v>
      </c>
      <c r="F453" s="8">
        <v>42626</v>
      </c>
      <c r="G453" s="8">
        <v>42640</v>
      </c>
      <c r="H453" s="8">
        <v>42640.375</v>
      </c>
      <c r="I453">
        <v>0</v>
      </c>
      <c r="J453">
        <v>28</v>
      </c>
      <c r="K453" t="s">
        <v>11</v>
      </c>
      <c r="L453" t="s">
        <v>12</v>
      </c>
      <c r="M453" t="s">
        <v>22</v>
      </c>
      <c r="N453" t="str" cm="1">
        <f t="array" ref="N453">_xlfn.IFS(Table2[[#This Row],[loan_status]]="COLLECTION", "Unpaid",Table2[[#This Row],[loan_status]]="COLLECTION_PAIDOFF","Overdue",Table2[[#This Row],[loan_status]]="PAIDOFF","Paid")</f>
        <v>Paid</v>
      </c>
      <c r="O453" t="str" cm="1">
        <f t="array" ref="O45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54" spans="1:15" x14ac:dyDescent="0.25">
      <c r="A454" t="s">
        <v>481</v>
      </c>
      <c r="B454" t="s">
        <v>20</v>
      </c>
      <c r="C454" t="s">
        <v>17</v>
      </c>
      <c r="D454">
        <v>1000</v>
      </c>
      <c r="E454">
        <v>15</v>
      </c>
      <c r="F454" s="8">
        <v>42626</v>
      </c>
      <c r="G454" s="8">
        <v>42640</v>
      </c>
      <c r="H454" s="8">
        <v>42640.375</v>
      </c>
      <c r="I454">
        <v>0</v>
      </c>
      <c r="J454">
        <v>37</v>
      </c>
      <c r="K454" t="s">
        <v>11</v>
      </c>
      <c r="L454" t="s">
        <v>14</v>
      </c>
      <c r="M454" t="s">
        <v>22</v>
      </c>
      <c r="N454" t="str" cm="1">
        <f t="array" ref="N454">_xlfn.IFS(Table2[[#This Row],[loan_status]]="COLLECTION", "Unpaid",Table2[[#This Row],[loan_status]]="COLLECTION_PAIDOFF","Overdue",Table2[[#This Row],[loan_status]]="PAIDOFF","Paid")</f>
        <v>Paid</v>
      </c>
      <c r="O454" t="str" cm="1">
        <f t="array" ref="O454">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55" spans="1:15" x14ac:dyDescent="0.25">
      <c r="A455" t="s">
        <v>482</v>
      </c>
      <c r="B455" t="s">
        <v>20</v>
      </c>
      <c r="C455" t="s">
        <v>17</v>
      </c>
      <c r="D455">
        <v>1000</v>
      </c>
      <c r="E455">
        <v>7</v>
      </c>
      <c r="F455" s="8">
        <v>42626</v>
      </c>
      <c r="G455" s="8">
        <v>42632</v>
      </c>
      <c r="H455" s="8">
        <v>42629.664583333331</v>
      </c>
      <c r="I455">
        <v>0</v>
      </c>
      <c r="J455">
        <v>25</v>
      </c>
      <c r="K455" t="s">
        <v>11</v>
      </c>
      <c r="L455" t="s">
        <v>12</v>
      </c>
      <c r="M455" t="s">
        <v>22</v>
      </c>
      <c r="N455" t="str" cm="1">
        <f t="array" ref="N455">_xlfn.IFS(Table2[[#This Row],[loan_status]]="COLLECTION", "Unpaid",Table2[[#This Row],[loan_status]]="COLLECTION_PAIDOFF","Overdue",Table2[[#This Row],[loan_status]]="PAIDOFF","Paid")</f>
        <v>Paid</v>
      </c>
      <c r="O455" t="str" cm="1">
        <f t="array" ref="O455">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56" spans="1:15" x14ac:dyDescent="0.25">
      <c r="A456" t="s">
        <v>483</v>
      </c>
      <c r="B456" t="s">
        <v>20</v>
      </c>
      <c r="C456" t="s">
        <v>17</v>
      </c>
      <c r="D456">
        <v>1000</v>
      </c>
      <c r="E456">
        <v>30</v>
      </c>
      <c r="F456" s="8">
        <v>42626</v>
      </c>
      <c r="G456" s="8">
        <v>42655</v>
      </c>
      <c r="H456" s="8">
        <v>42655.375</v>
      </c>
      <c r="I456">
        <v>0</v>
      </c>
      <c r="J456">
        <v>19</v>
      </c>
      <c r="K456" t="s">
        <v>13</v>
      </c>
      <c r="L456" t="s">
        <v>12</v>
      </c>
      <c r="M456" t="s">
        <v>22</v>
      </c>
      <c r="N456" t="str" cm="1">
        <f t="array" ref="N456">_xlfn.IFS(Table2[[#This Row],[loan_status]]="COLLECTION", "Unpaid",Table2[[#This Row],[loan_status]]="COLLECTION_PAIDOFF","Overdue",Table2[[#This Row],[loan_status]]="PAIDOFF","Paid")</f>
        <v>Paid</v>
      </c>
      <c r="O456" t="str" cm="1">
        <f t="array" ref="O456">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57" spans="1:15" x14ac:dyDescent="0.25">
      <c r="A457" t="s">
        <v>484</v>
      </c>
      <c r="B457" t="s">
        <v>20</v>
      </c>
      <c r="C457" t="s">
        <v>17</v>
      </c>
      <c r="D457">
        <v>800</v>
      </c>
      <c r="E457">
        <v>15</v>
      </c>
      <c r="F457" s="8">
        <v>42626</v>
      </c>
      <c r="G457" s="8">
        <v>42640</v>
      </c>
      <c r="H457" s="8">
        <v>42639.324999999997</v>
      </c>
      <c r="I457">
        <v>0</v>
      </c>
      <c r="J457">
        <v>51</v>
      </c>
      <c r="K457" t="s">
        <v>11</v>
      </c>
      <c r="L457" t="s">
        <v>12</v>
      </c>
      <c r="M457" t="s">
        <v>22</v>
      </c>
      <c r="N457" t="str" cm="1">
        <f t="array" ref="N457">_xlfn.IFS(Table2[[#This Row],[loan_status]]="COLLECTION", "Unpaid",Table2[[#This Row],[loan_status]]="COLLECTION_PAIDOFF","Overdue",Table2[[#This Row],[loan_status]]="PAIDOFF","Paid")</f>
        <v>Paid</v>
      </c>
      <c r="O457" t="str" cm="1">
        <f t="array" ref="O457">_xlfn.IFS(AND(Table2[[#This Row],[age]]&gt;=18,Table2[[#This Row],[age]]&lt;=25),"Young Adults", AND(Table2[[#This Row],[age]]&gt;=26,Table2[[#This Row],[age]]&lt;=35),"Early Career", AND(Table2[[#This Row],[age]]&gt;=36,Table2[[#This Row],[age]]&lt;=45),"Mid Career",AND(Table2[[#This Row],[age]]&gt;=46,Table2[[#This Row],[age]]&lt;=51),"Late Career", Table2[[#This Row],[age]]&gt;51,"Retired")</f>
        <v>Late Career</v>
      </c>
    </row>
    <row r="458" spans="1:15" x14ac:dyDescent="0.25">
      <c r="A458" t="s">
        <v>485</v>
      </c>
      <c r="B458" t="s">
        <v>20</v>
      </c>
      <c r="C458" t="s">
        <v>17</v>
      </c>
      <c r="D458">
        <v>1000</v>
      </c>
      <c r="E458">
        <v>15</v>
      </c>
      <c r="F458" s="8">
        <v>42626</v>
      </c>
      <c r="G458" s="8">
        <v>42640</v>
      </c>
      <c r="H458" s="8">
        <v>42634.703472222223</v>
      </c>
      <c r="I458">
        <v>0</v>
      </c>
      <c r="J458">
        <v>29</v>
      </c>
      <c r="K458" t="s">
        <v>13</v>
      </c>
      <c r="L458" t="s">
        <v>12</v>
      </c>
      <c r="M458" t="s">
        <v>22</v>
      </c>
      <c r="N458" t="str" cm="1">
        <f t="array" ref="N458">_xlfn.IFS(Table2[[#This Row],[loan_status]]="COLLECTION", "Unpaid",Table2[[#This Row],[loan_status]]="COLLECTION_PAIDOFF","Overdue",Table2[[#This Row],[loan_status]]="PAIDOFF","Paid")</f>
        <v>Paid</v>
      </c>
      <c r="O458" t="str" cm="1">
        <f t="array" ref="O45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59" spans="1:15" x14ac:dyDescent="0.25">
      <c r="A459" t="s">
        <v>486</v>
      </c>
      <c r="B459" t="s">
        <v>20</v>
      </c>
      <c r="C459" t="s">
        <v>17</v>
      </c>
      <c r="D459">
        <v>800</v>
      </c>
      <c r="E459">
        <v>30</v>
      </c>
      <c r="F459" s="8">
        <v>42626</v>
      </c>
      <c r="G459" s="8">
        <v>42655</v>
      </c>
      <c r="H459" s="8">
        <v>42654.020138888889</v>
      </c>
      <c r="I459">
        <v>0</v>
      </c>
      <c r="J459">
        <v>23</v>
      </c>
      <c r="K459" t="s">
        <v>11</v>
      </c>
      <c r="L459" t="s">
        <v>14</v>
      </c>
      <c r="M459" t="s">
        <v>23</v>
      </c>
      <c r="N459" t="str" cm="1">
        <f t="array" ref="N459">_xlfn.IFS(Table2[[#This Row],[loan_status]]="COLLECTION", "Unpaid",Table2[[#This Row],[loan_status]]="COLLECTION_PAIDOFF","Overdue",Table2[[#This Row],[loan_status]]="PAIDOFF","Paid")</f>
        <v>Paid</v>
      </c>
      <c r="O459" t="str" cm="1">
        <f t="array" ref="O459">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60" spans="1:15" x14ac:dyDescent="0.25">
      <c r="A460" t="s">
        <v>487</v>
      </c>
      <c r="B460" t="s">
        <v>20</v>
      </c>
      <c r="C460" t="s">
        <v>17</v>
      </c>
      <c r="D460">
        <v>1000</v>
      </c>
      <c r="E460">
        <v>15</v>
      </c>
      <c r="F460" s="8">
        <v>42626</v>
      </c>
      <c r="G460" s="8">
        <v>42640</v>
      </c>
      <c r="H460" s="8">
        <v>42638.442361111112</v>
      </c>
      <c r="I460">
        <v>0</v>
      </c>
      <c r="J460">
        <v>30</v>
      </c>
      <c r="K460" t="s">
        <v>13</v>
      </c>
      <c r="L460" t="s">
        <v>12</v>
      </c>
      <c r="M460" t="s">
        <v>23</v>
      </c>
      <c r="N460" t="str" cm="1">
        <f t="array" ref="N460">_xlfn.IFS(Table2[[#This Row],[loan_status]]="COLLECTION", "Unpaid",Table2[[#This Row],[loan_status]]="COLLECTION_PAIDOFF","Overdue",Table2[[#This Row],[loan_status]]="PAIDOFF","Paid")</f>
        <v>Paid</v>
      </c>
      <c r="O460" t="str" cm="1">
        <f t="array" ref="O46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61" spans="1:15" x14ac:dyDescent="0.25">
      <c r="A461" t="s">
        <v>488</v>
      </c>
      <c r="B461" t="s">
        <v>20</v>
      </c>
      <c r="C461" t="s">
        <v>17</v>
      </c>
      <c r="D461">
        <v>800</v>
      </c>
      <c r="E461">
        <v>15</v>
      </c>
      <c r="F461" s="8">
        <v>42626</v>
      </c>
      <c r="G461" s="8">
        <v>42640</v>
      </c>
      <c r="H461" s="8">
        <v>42640.541666666664</v>
      </c>
      <c r="I461">
        <v>0</v>
      </c>
      <c r="J461">
        <v>23</v>
      </c>
      <c r="K461" t="s">
        <v>11</v>
      </c>
      <c r="L461" t="s">
        <v>12</v>
      </c>
      <c r="M461" t="s">
        <v>23</v>
      </c>
      <c r="N461" t="str" cm="1">
        <f t="array" ref="N461">_xlfn.IFS(Table2[[#This Row],[loan_status]]="COLLECTION", "Unpaid",Table2[[#This Row],[loan_status]]="COLLECTION_PAIDOFF","Overdue",Table2[[#This Row],[loan_status]]="PAIDOFF","Paid")</f>
        <v>Paid</v>
      </c>
      <c r="O461" t="str" cm="1">
        <f t="array" ref="O461">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62" spans="1:15" x14ac:dyDescent="0.25">
      <c r="A462" t="s">
        <v>489</v>
      </c>
      <c r="B462" t="s">
        <v>20</v>
      </c>
      <c r="C462" t="s">
        <v>17</v>
      </c>
      <c r="D462">
        <v>1000</v>
      </c>
      <c r="E462">
        <v>15</v>
      </c>
      <c r="F462" s="8">
        <v>42626</v>
      </c>
      <c r="G462" s="8">
        <v>42640</v>
      </c>
      <c r="H462" s="8">
        <v>42639.631944444445</v>
      </c>
      <c r="I462">
        <v>0</v>
      </c>
      <c r="J462">
        <v>34</v>
      </c>
      <c r="K462" t="s">
        <v>525</v>
      </c>
      <c r="L462" t="s">
        <v>14</v>
      </c>
      <c r="M462" t="s">
        <v>23</v>
      </c>
      <c r="N462" t="str" cm="1">
        <f t="array" ref="N462">_xlfn.IFS(Table2[[#This Row],[loan_status]]="COLLECTION", "Unpaid",Table2[[#This Row],[loan_status]]="COLLECTION_PAIDOFF","Overdue",Table2[[#This Row],[loan_status]]="PAIDOFF","Paid")</f>
        <v>Paid</v>
      </c>
      <c r="O462" t="str" cm="1">
        <f t="array" ref="O46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63" spans="1:15" x14ac:dyDescent="0.25">
      <c r="A463" t="s">
        <v>490</v>
      </c>
      <c r="B463" t="s">
        <v>20</v>
      </c>
      <c r="C463" t="s">
        <v>17</v>
      </c>
      <c r="D463">
        <v>800</v>
      </c>
      <c r="E463">
        <v>15</v>
      </c>
      <c r="F463" s="8">
        <v>42626</v>
      </c>
      <c r="G463" s="8">
        <v>42640</v>
      </c>
      <c r="H463" s="8">
        <v>42637.531944444447</v>
      </c>
      <c r="I463">
        <v>0</v>
      </c>
      <c r="J463">
        <v>31</v>
      </c>
      <c r="K463" t="s">
        <v>525</v>
      </c>
      <c r="L463" t="s">
        <v>14</v>
      </c>
      <c r="M463" t="s">
        <v>22</v>
      </c>
      <c r="N463" t="str" cm="1">
        <f t="array" ref="N463">_xlfn.IFS(Table2[[#This Row],[loan_status]]="COLLECTION", "Unpaid",Table2[[#This Row],[loan_status]]="COLLECTION_PAIDOFF","Overdue",Table2[[#This Row],[loan_status]]="PAIDOFF","Paid")</f>
        <v>Paid</v>
      </c>
      <c r="O463" t="str" cm="1">
        <f t="array" ref="O46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64" spans="1:15" x14ac:dyDescent="0.25">
      <c r="A464" t="s">
        <v>491</v>
      </c>
      <c r="B464" t="s">
        <v>20</v>
      </c>
      <c r="C464" t="s">
        <v>17</v>
      </c>
      <c r="D464">
        <v>1000</v>
      </c>
      <c r="E464">
        <v>15</v>
      </c>
      <c r="F464" s="8">
        <v>42627</v>
      </c>
      <c r="G464" s="8">
        <v>42641</v>
      </c>
      <c r="H464" s="8">
        <v>42641.375</v>
      </c>
      <c r="I464">
        <v>0</v>
      </c>
      <c r="J464">
        <v>24</v>
      </c>
      <c r="K464" t="s">
        <v>13</v>
      </c>
      <c r="L464" t="s">
        <v>12</v>
      </c>
      <c r="M464" t="s">
        <v>22</v>
      </c>
      <c r="N464" t="str" cm="1">
        <f t="array" ref="N464">_xlfn.IFS(Table2[[#This Row],[loan_status]]="COLLECTION", "Unpaid",Table2[[#This Row],[loan_status]]="COLLECTION_PAIDOFF","Overdue",Table2[[#This Row],[loan_status]]="PAIDOFF","Paid")</f>
        <v>Paid</v>
      </c>
      <c r="O464" t="str" cm="1">
        <f t="array" ref="O464">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65" spans="1:15" x14ac:dyDescent="0.25">
      <c r="A465" t="s">
        <v>492</v>
      </c>
      <c r="B465" t="s">
        <v>20</v>
      </c>
      <c r="C465" t="s">
        <v>17</v>
      </c>
      <c r="D465">
        <v>1000</v>
      </c>
      <c r="E465">
        <v>30</v>
      </c>
      <c r="F465" s="8">
        <v>42627</v>
      </c>
      <c r="G465" s="8">
        <v>42656</v>
      </c>
      <c r="H465" s="8">
        <v>42656.375</v>
      </c>
      <c r="I465">
        <v>0</v>
      </c>
      <c r="J465">
        <v>42</v>
      </c>
      <c r="K465" t="s">
        <v>13</v>
      </c>
      <c r="L465" t="s">
        <v>12</v>
      </c>
      <c r="M465" t="s">
        <v>22</v>
      </c>
      <c r="N465" t="str" cm="1">
        <f t="array" ref="N465">_xlfn.IFS(Table2[[#This Row],[loan_status]]="COLLECTION", "Unpaid",Table2[[#This Row],[loan_status]]="COLLECTION_PAIDOFF","Overdue",Table2[[#This Row],[loan_status]]="PAIDOFF","Paid")</f>
        <v>Paid</v>
      </c>
      <c r="O465" t="str" cm="1">
        <f t="array" ref="O46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66" spans="1:15" x14ac:dyDescent="0.25">
      <c r="A466" t="s">
        <v>493</v>
      </c>
      <c r="B466" t="s">
        <v>20</v>
      </c>
      <c r="C466" t="s">
        <v>17</v>
      </c>
      <c r="D466">
        <v>800</v>
      </c>
      <c r="E466">
        <v>30</v>
      </c>
      <c r="F466" s="8">
        <v>42627</v>
      </c>
      <c r="G466" s="8">
        <v>42656</v>
      </c>
      <c r="H466" s="8">
        <v>42649.506249999999</v>
      </c>
      <c r="I466">
        <v>0</v>
      </c>
      <c r="J466">
        <v>40</v>
      </c>
      <c r="K466" t="s">
        <v>11</v>
      </c>
      <c r="L466" t="s">
        <v>14</v>
      </c>
      <c r="M466" t="s">
        <v>22</v>
      </c>
      <c r="N466" t="str" cm="1">
        <f t="array" ref="N466">_xlfn.IFS(Table2[[#This Row],[loan_status]]="COLLECTION", "Unpaid",Table2[[#This Row],[loan_status]]="COLLECTION_PAIDOFF","Overdue",Table2[[#This Row],[loan_status]]="PAIDOFF","Paid")</f>
        <v>Paid</v>
      </c>
      <c r="O466" t="str" cm="1">
        <f t="array" ref="O46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67" spans="1:15" x14ac:dyDescent="0.25">
      <c r="A467" t="s">
        <v>495</v>
      </c>
      <c r="B467" t="s">
        <v>20</v>
      </c>
      <c r="C467" t="s">
        <v>17</v>
      </c>
      <c r="D467">
        <v>1000</v>
      </c>
      <c r="E467">
        <v>30</v>
      </c>
      <c r="F467" s="8">
        <v>42627</v>
      </c>
      <c r="G467" s="8">
        <v>42656</v>
      </c>
      <c r="H467" s="8">
        <v>42651.716666666667</v>
      </c>
      <c r="I467">
        <v>0</v>
      </c>
      <c r="J467">
        <v>32</v>
      </c>
      <c r="K467" t="s">
        <v>11</v>
      </c>
      <c r="L467" t="s">
        <v>14</v>
      </c>
      <c r="M467" t="s">
        <v>22</v>
      </c>
      <c r="N467" t="str" cm="1">
        <f t="array" ref="N467">_xlfn.IFS(Table2[[#This Row],[loan_status]]="COLLECTION", "Unpaid",Table2[[#This Row],[loan_status]]="COLLECTION_PAIDOFF","Overdue",Table2[[#This Row],[loan_status]]="PAIDOFF","Paid")</f>
        <v>Paid</v>
      </c>
      <c r="O467" t="str" cm="1">
        <f t="array" ref="O46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68" spans="1:15" x14ac:dyDescent="0.25">
      <c r="A468" t="s">
        <v>496</v>
      </c>
      <c r="B468" t="s">
        <v>20</v>
      </c>
      <c r="C468" t="s">
        <v>17</v>
      </c>
      <c r="D468">
        <v>1000</v>
      </c>
      <c r="E468">
        <v>30</v>
      </c>
      <c r="F468" s="8">
        <v>42627</v>
      </c>
      <c r="G468" s="8">
        <v>42686</v>
      </c>
      <c r="H468" s="8">
        <v>42686.375</v>
      </c>
      <c r="I468">
        <v>0</v>
      </c>
      <c r="J468">
        <v>28</v>
      </c>
      <c r="K468" t="s">
        <v>11</v>
      </c>
      <c r="L468" t="s">
        <v>12</v>
      </c>
      <c r="M468" t="s">
        <v>22</v>
      </c>
      <c r="N468" t="str" cm="1">
        <f t="array" ref="N468">_xlfn.IFS(Table2[[#This Row],[loan_status]]="COLLECTION", "Unpaid",Table2[[#This Row],[loan_status]]="COLLECTION_PAIDOFF","Overdue",Table2[[#This Row],[loan_status]]="PAIDOFF","Paid")</f>
        <v>Paid</v>
      </c>
      <c r="O468" t="str" cm="1">
        <f t="array" ref="O468">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69" spans="1:15" x14ac:dyDescent="0.25">
      <c r="A469" t="s">
        <v>497</v>
      </c>
      <c r="B469" t="s">
        <v>20</v>
      </c>
      <c r="C469" t="s">
        <v>17</v>
      </c>
      <c r="D469">
        <v>1000</v>
      </c>
      <c r="E469">
        <v>30</v>
      </c>
      <c r="F469" s="8">
        <v>42627</v>
      </c>
      <c r="G469" s="8">
        <v>42656</v>
      </c>
      <c r="H469" s="8">
        <v>42656.375</v>
      </c>
      <c r="I469">
        <v>0</v>
      </c>
      <c r="J469">
        <v>35</v>
      </c>
      <c r="K469" t="s">
        <v>13</v>
      </c>
      <c r="L469" t="s">
        <v>12</v>
      </c>
      <c r="M469" t="s">
        <v>22</v>
      </c>
      <c r="N469" t="str" cm="1">
        <f t="array" ref="N469">_xlfn.IFS(Table2[[#This Row],[loan_status]]="COLLECTION", "Unpaid",Table2[[#This Row],[loan_status]]="COLLECTION_PAIDOFF","Overdue",Table2[[#This Row],[loan_status]]="PAIDOFF","Paid")</f>
        <v>Paid</v>
      </c>
      <c r="O469" t="str" cm="1">
        <f t="array" ref="O46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0" spans="1:15" x14ac:dyDescent="0.25">
      <c r="A470" t="s">
        <v>499</v>
      </c>
      <c r="B470" t="s">
        <v>20</v>
      </c>
      <c r="C470" t="s">
        <v>17</v>
      </c>
      <c r="D470">
        <v>800</v>
      </c>
      <c r="E470">
        <v>15</v>
      </c>
      <c r="F470" s="8">
        <v>42627</v>
      </c>
      <c r="G470" s="8">
        <v>42641</v>
      </c>
      <c r="H470" s="8">
        <v>42640.661111111112</v>
      </c>
      <c r="I470">
        <v>0</v>
      </c>
      <c r="J470">
        <v>44</v>
      </c>
      <c r="K470" t="s">
        <v>11</v>
      </c>
      <c r="L470" t="s">
        <v>12</v>
      </c>
      <c r="M470" t="s">
        <v>22</v>
      </c>
      <c r="N470" t="str" cm="1">
        <f t="array" ref="N470">_xlfn.IFS(Table2[[#This Row],[loan_status]]="COLLECTION", "Unpaid",Table2[[#This Row],[loan_status]]="COLLECTION_PAIDOFF","Overdue",Table2[[#This Row],[loan_status]]="PAIDOFF","Paid")</f>
        <v>Paid</v>
      </c>
      <c r="O470" t="str" cm="1">
        <f t="array" ref="O470">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71" spans="1:15" x14ac:dyDescent="0.25">
      <c r="A471" t="s">
        <v>500</v>
      </c>
      <c r="B471" t="s">
        <v>20</v>
      </c>
      <c r="C471" t="s">
        <v>17</v>
      </c>
      <c r="D471">
        <v>800</v>
      </c>
      <c r="E471">
        <v>15</v>
      </c>
      <c r="F471" s="8">
        <v>42627</v>
      </c>
      <c r="G471" s="8">
        <v>42641</v>
      </c>
      <c r="H471" s="8">
        <v>42641.541666666664</v>
      </c>
      <c r="I471">
        <v>0</v>
      </c>
      <c r="J471">
        <v>37</v>
      </c>
      <c r="K471" t="s">
        <v>13</v>
      </c>
      <c r="L471" t="s">
        <v>12</v>
      </c>
      <c r="M471" t="s">
        <v>22</v>
      </c>
      <c r="N471" t="str" cm="1">
        <f t="array" ref="N471">_xlfn.IFS(Table2[[#This Row],[loan_status]]="COLLECTION", "Unpaid",Table2[[#This Row],[loan_status]]="COLLECTION_PAIDOFF","Overdue",Table2[[#This Row],[loan_status]]="PAIDOFF","Paid")</f>
        <v>Paid</v>
      </c>
      <c r="O471" t="str" cm="1">
        <f t="array" ref="O47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72" spans="1:15" x14ac:dyDescent="0.25">
      <c r="A472" t="s">
        <v>501</v>
      </c>
      <c r="B472" t="s">
        <v>20</v>
      </c>
      <c r="C472" t="s">
        <v>17</v>
      </c>
      <c r="D472">
        <v>1000</v>
      </c>
      <c r="E472">
        <v>30</v>
      </c>
      <c r="F472" s="8">
        <v>42627</v>
      </c>
      <c r="G472" s="8">
        <v>42656</v>
      </c>
      <c r="H472" s="8">
        <v>42656.375</v>
      </c>
      <c r="I472">
        <v>0</v>
      </c>
      <c r="J472">
        <v>31</v>
      </c>
      <c r="K472" t="s">
        <v>11</v>
      </c>
      <c r="L472" t="s">
        <v>12</v>
      </c>
      <c r="M472" t="s">
        <v>23</v>
      </c>
      <c r="N472" t="str" cm="1">
        <f t="array" ref="N472">_xlfn.IFS(Table2[[#This Row],[loan_status]]="COLLECTION", "Unpaid",Table2[[#This Row],[loan_status]]="COLLECTION_PAIDOFF","Overdue",Table2[[#This Row],[loan_status]]="PAIDOFF","Paid")</f>
        <v>Paid</v>
      </c>
      <c r="O472" t="str" cm="1">
        <f t="array" ref="O47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3" spans="1:15" x14ac:dyDescent="0.25">
      <c r="A473" t="s">
        <v>502</v>
      </c>
      <c r="B473" t="s">
        <v>20</v>
      </c>
      <c r="C473" t="s">
        <v>17</v>
      </c>
      <c r="D473">
        <v>800</v>
      </c>
      <c r="E473">
        <v>15</v>
      </c>
      <c r="F473" s="8">
        <v>42627</v>
      </c>
      <c r="G473" s="8">
        <v>42641</v>
      </c>
      <c r="H473" s="8">
        <v>42628.029861111114</v>
      </c>
      <c r="I473">
        <v>0</v>
      </c>
      <c r="J473">
        <v>36</v>
      </c>
      <c r="K473" t="s">
        <v>11</v>
      </c>
      <c r="L473" t="s">
        <v>12</v>
      </c>
      <c r="M473" t="s">
        <v>22</v>
      </c>
      <c r="N473" t="str" cm="1">
        <f t="array" ref="N473">_xlfn.IFS(Table2[[#This Row],[loan_status]]="COLLECTION", "Unpaid",Table2[[#This Row],[loan_status]]="COLLECTION_PAIDOFF","Overdue",Table2[[#This Row],[loan_status]]="PAIDOFF","Paid")</f>
        <v>Paid</v>
      </c>
      <c r="O473" t="str" cm="1">
        <f t="array" ref="O473">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74" spans="1:15" x14ac:dyDescent="0.25">
      <c r="A474" t="s">
        <v>503</v>
      </c>
      <c r="B474" t="s">
        <v>20</v>
      </c>
      <c r="C474" t="s">
        <v>17</v>
      </c>
      <c r="D474">
        <v>800</v>
      </c>
      <c r="E474">
        <v>30</v>
      </c>
      <c r="F474" s="8">
        <v>42627</v>
      </c>
      <c r="G474" s="8">
        <v>42656</v>
      </c>
      <c r="H474" s="8">
        <v>42653.434027777781</v>
      </c>
      <c r="I474">
        <v>0</v>
      </c>
      <c r="J474">
        <v>31</v>
      </c>
      <c r="K474" t="s">
        <v>11</v>
      </c>
      <c r="L474" t="s">
        <v>12</v>
      </c>
      <c r="M474" t="s">
        <v>22</v>
      </c>
      <c r="N474" t="str" cm="1">
        <f t="array" ref="N474">_xlfn.IFS(Table2[[#This Row],[loan_status]]="COLLECTION", "Unpaid",Table2[[#This Row],[loan_status]]="COLLECTION_PAIDOFF","Overdue",Table2[[#This Row],[loan_status]]="PAIDOFF","Paid")</f>
        <v>Paid</v>
      </c>
      <c r="O474" t="str" cm="1">
        <f t="array" ref="O47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5" spans="1:15" x14ac:dyDescent="0.25">
      <c r="A475" t="s">
        <v>504</v>
      </c>
      <c r="B475" t="s">
        <v>20</v>
      </c>
      <c r="C475" t="s">
        <v>17</v>
      </c>
      <c r="D475">
        <v>800</v>
      </c>
      <c r="E475">
        <v>15</v>
      </c>
      <c r="F475" s="8">
        <v>42627</v>
      </c>
      <c r="G475" s="8">
        <v>42641</v>
      </c>
      <c r="H475" s="8">
        <v>42640.861805555556</v>
      </c>
      <c r="I475">
        <v>0</v>
      </c>
      <c r="J475">
        <v>42</v>
      </c>
      <c r="K475" t="s">
        <v>13</v>
      </c>
      <c r="L475" t="s">
        <v>12</v>
      </c>
      <c r="M475" t="s">
        <v>23</v>
      </c>
      <c r="N475" t="str" cm="1">
        <f t="array" ref="N475">_xlfn.IFS(Table2[[#This Row],[loan_status]]="COLLECTION", "Unpaid",Table2[[#This Row],[loan_status]]="COLLECTION_PAIDOFF","Overdue",Table2[[#This Row],[loan_status]]="PAIDOFF","Paid")</f>
        <v>Paid</v>
      </c>
      <c r="O475" t="str" cm="1">
        <f t="array" ref="O475">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76" spans="1:15" x14ac:dyDescent="0.25">
      <c r="A476" t="s">
        <v>505</v>
      </c>
      <c r="B476" t="s">
        <v>20</v>
      </c>
      <c r="C476" t="s">
        <v>17</v>
      </c>
      <c r="D476">
        <v>1000</v>
      </c>
      <c r="E476">
        <v>15</v>
      </c>
      <c r="F476" s="8">
        <v>42627</v>
      </c>
      <c r="G476" s="8">
        <v>42641</v>
      </c>
      <c r="H476" s="8">
        <v>42641.375</v>
      </c>
      <c r="I476">
        <v>0</v>
      </c>
      <c r="J476">
        <v>28</v>
      </c>
      <c r="K476" t="s">
        <v>525</v>
      </c>
      <c r="L476" t="s">
        <v>12</v>
      </c>
      <c r="M476" t="s">
        <v>22</v>
      </c>
      <c r="N476" t="str" cm="1">
        <f t="array" ref="N476">_xlfn.IFS(Table2[[#This Row],[loan_status]]="COLLECTION", "Unpaid",Table2[[#This Row],[loan_status]]="COLLECTION_PAIDOFF","Overdue",Table2[[#This Row],[loan_status]]="PAIDOFF","Paid")</f>
        <v>Paid</v>
      </c>
      <c r="O476" t="str" cm="1">
        <f t="array" ref="O476">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7" spans="1:15" x14ac:dyDescent="0.25">
      <c r="A477" t="s">
        <v>506</v>
      </c>
      <c r="B477" t="s">
        <v>20</v>
      </c>
      <c r="C477" t="s">
        <v>17</v>
      </c>
      <c r="D477">
        <v>1000</v>
      </c>
      <c r="E477">
        <v>30</v>
      </c>
      <c r="F477" s="8">
        <v>42627</v>
      </c>
      <c r="G477" s="8">
        <v>42656</v>
      </c>
      <c r="H477" s="8">
        <v>42649.285416666666</v>
      </c>
      <c r="I477">
        <v>0</v>
      </c>
      <c r="J477">
        <v>30</v>
      </c>
      <c r="K477" t="s">
        <v>11</v>
      </c>
      <c r="L477" t="s">
        <v>12</v>
      </c>
      <c r="M477" t="s">
        <v>22</v>
      </c>
      <c r="N477" t="str" cm="1">
        <f t="array" ref="N477">_xlfn.IFS(Table2[[#This Row],[loan_status]]="COLLECTION", "Unpaid",Table2[[#This Row],[loan_status]]="COLLECTION_PAIDOFF","Overdue",Table2[[#This Row],[loan_status]]="PAIDOFF","Paid")</f>
        <v>Paid</v>
      </c>
      <c r="O477" t="str" cm="1">
        <f t="array" ref="O477">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78" spans="1:15" x14ac:dyDescent="0.25">
      <c r="A478" t="s">
        <v>508</v>
      </c>
      <c r="B478" t="s">
        <v>20</v>
      </c>
      <c r="C478" t="s">
        <v>17</v>
      </c>
      <c r="D478">
        <v>1000</v>
      </c>
      <c r="E478">
        <v>15</v>
      </c>
      <c r="F478" s="8">
        <v>42627</v>
      </c>
      <c r="G478" s="8">
        <v>42641</v>
      </c>
      <c r="H478" s="8">
        <v>42640.951388888891</v>
      </c>
      <c r="I478">
        <v>0</v>
      </c>
      <c r="J478">
        <v>24</v>
      </c>
      <c r="K478" t="s">
        <v>525</v>
      </c>
      <c r="L478" t="s">
        <v>12</v>
      </c>
      <c r="M478" t="s">
        <v>22</v>
      </c>
      <c r="N478" t="str" cm="1">
        <f t="array" ref="N478">_xlfn.IFS(Table2[[#This Row],[loan_status]]="COLLECTION", "Unpaid",Table2[[#This Row],[loan_status]]="COLLECTION_PAIDOFF","Overdue",Table2[[#This Row],[loan_status]]="PAIDOFF","Paid")</f>
        <v>Paid</v>
      </c>
      <c r="O478" t="str" cm="1">
        <f t="array" ref="O478">_xlfn.IFS(AND(Table2[[#This Row],[age]]&gt;=18,Table2[[#This Row],[age]]&lt;=25),"Young Adults", AND(Table2[[#This Row],[age]]&gt;=26,Table2[[#This Row],[age]]&lt;=35),"Early Career", AND(Table2[[#This Row],[age]]&gt;=36,Table2[[#This Row],[age]]&lt;=45),"Mid Career",AND(Table2[[#This Row],[age]]&gt;=46,Table2[[#This Row],[age]]&lt;=51),"Late Career", Table2[[#This Row],[age]]&gt;51,"Retired")</f>
        <v>Young Adults</v>
      </c>
    </row>
    <row r="479" spans="1:15" x14ac:dyDescent="0.25">
      <c r="A479" t="s">
        <v>509</v>
      </c>
      <c r="B479" t="s">
        <v>20</v>
      </c>
      <c r="C479" t="s">
        <v>17</v>
      </c>
      <c r="D479">
        <v>1000</v>
      </c>
      <c r="E479">
        <v>30</v>
      </c>
      <c r="F479" s="8">
        <v>42627</v>
      </c>
      <c r="G479" s="8">
        <v>42686</v>
      </c>
      <c r="H479" s="8">
        <v>42686.375</v>
      </c>
      <c r="I479">
        <v>0</v>
      </c>
      <c r="J479">
        <v>34</v>
      </c>
      <c r="K479" t="s">
        <v>525</v>
      </c>
      <c r="L479" t="s">
        <v>12</v>
      </c>
      <c r="M479" t="s">
        <v>23</v>
      </c>
      <c r="N479" t="str" cm="1">
        <f t="array" ref="N479">_xlfn.IFS(Table2[[#This Row],[loan_status]]="COLLECTION", "Unpaid",Table2[[#This Row],[loan_status]]="COLLECTION_PAIDOFF","Overdue",Table2[[#This Row],[loan_status]]="PAIDOFF","Paid")</f>
        <v>Paid</v>
      </c>
      <c r="O479" t="str" cm="1">
        <f t="array" ref="O479">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0" spans="1:15" x14ac:dyDescent="0.25">
      <c r="A480" t="s">
        <v>510</v>
      </c>
      <c r="B480" t="s">
        <v>19</v>
      </c>
      <c r="C480" t="s">
        <v>17</v>
      </c>
      <c r="D480">
        <v>1000</v>
      </c>
      <c r="E480">
        <v>30</v>
      </c>
      <c r="F480" s="8">
        <v>42627</v>
      </c>
      <c r="G480" s="8">
        <v>42656</v>
      </c>
      <c r="H480" s="8">
        <v>42655.520833333336</v>
      </c>
      <c r="I480">
        <v>0</v>
      </c>
      <c r="J480">
        <v>29</v>
      </c>
      <c r="K480" t="s">
        <v>11</v>
      </c>
      <c r="L480" t="s">
        <v>12</v>
      </c>
      <c r="M480" t="s">
        <v>23</v>
      </c>
      <c r="N480" t="str" cm="1">
        <f t="array" ref="N480">_xlfn.IFS(Table2[[#This Row],[loan_status]]="COLLECTION", "Unpaid",Table2[[#This Row],[loan_status]]="COLLECTION_PAIDOFF","Overdue",Table2[[#This Row],[loan_status]]="PAIDOFF","Paid")</f>
        <v>Paid</v>
      </c>
      <c r="O480" t="str" cm="1">
        <f t="array" ref="O480">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1" spans="1:15" x14ac:dyDescent="0.25">
      <c r="A481" t="s">
        <v>511</v>
      </c>
      <c r="B481" t="s">
        <v>19</v>
      </c>
      <c r="C481" t="s">
        <v>17</v>
      </c>
      <c r="D481">
        <v>1000</v>
      </c>
      <c r="E481">
        <v>30</v>
      </c>
      <c r="F481" s="8">
        <v>42627</v>
      </c>
      <c r="G481" s="8">
        <v>42656</v>
      </c>
      <c r="H481" s="8">
        <v>42655.15902777778</v>
      </c>
      <c r="I481">
        <v>0</v>
      </c>
      <c r="J481">
        <v>38</v>
      </c>
      <c r="K481" t="s">
        <v>13</v>
      </c>
      <c r="L481" t="s">
        <v>14</v>
      </c>
      <c r="M481" t="s">
        <v>23</v>
      </c>
      <c r="N481" t="str" cm="1">
        <f t="array" ref="N481">_xlfn.IFS(Table2[[#This Row],[loan_status]]="COLLECTION", "Unpaid",Table2[[#This Row],[loan_status]]="COLLECTION_PAIDOFF","Overdue",Table2[[#This Row],[loan_status]]="PAIDOFF","Paid")</f>
        <v>Paid</v>
      </c>
      <c r="O481" t="str" cm="1">
        <f t="array" ref="O481">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row r="482" spans="1:15" x14ac:dyDescent="0.25">
      <c r="A482" t="s">
        <v>512</v>
      </c>
      <c r="B482" t="s">
        <v>20</v>
      </c>
      <c r="C482" t="s">
        <v>17</v>
      </c>
      <c r="D482">
        <v>1000</v>
      </c>
      <c r="E482">
        <v>30</v>
      </c>
      <c r="F482" s="8">
        <v>42627</v>
      </c>
      <c r="G482" s="8">
        <v>42656</v>
      </c>
      <c r="H482" s="8">
        <v>42656.541666666664</v>
      </c>
      <c r="I482">
        <v>0</v>
      </c>
      <c r="J482">
        <v>34</v>
      </c>
      <c r="K482" t="s">
        <v>525</v>
      </c>
      <c r="L482" t="s">
        <v>12</v>
      </c>
      <c r="M482" t="s">
        <v>23</v>
      </c>
      <c r="N482" t="str" cm="1">
        <f t="array" ref="N482">_xlfn.IFS(Table2[[#This Row],[loan_status]]="COLLECTION", "Unpaid",Table2[[#This Row],[loan_status]]="COLLECTION_PAIDOFF","Overdue",Table2[[#This Row],[loan_status]]="PAIDOFF","Paid")</f>
        <v>Paid</v>
      </c>
      <c r="O482" t="str" cm="1">
        <f t="array" ref="O482">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3" spans="1:15" x14ac:dyDescent="0.25">
      <c r="A483" t="s">
        <v>513</v>
      </c>
      <c r="B483" t="s">
        <v>20</v>
      </c>
      <c r="C483" t="s">
        <v>17</v>
      </c>
      <c r="D483">
        <v>800</v>
      </c>
      <c r="E483">
        <v>15</v>
      </c>
      <c r="F483" s="8">
        <v>42627</v>
      </c>
      <c r="G483" s="8">
        <v>42641</v>
      </c>
      <c r="H483" s="8">
        <v>42640.324999999997</v>
      </c>
      <c r="I483">
        <v>0</v>
      </c>
      <c r="J483">
        <v>28</v>
      </c>
      <c r="K483" t="s">
        <v>13</v>
      </c>
      <c r="L483" t="s">
        <v>12</v>
      </c>
      <c r="M483" t="s">
        <v>23</v>
      </c>
      <c r="N483" t="str" cm="1">
        <f t="array" ref="N483">_xlfn.IFS(Table2[[#This Row],[loan_status]]="COLLECTION", "Unpaid",Table2[[#This Row],[loan_status]]="COLLECTION_PAIDOFF","Overdue",Table2[[#This Row],[loan_status]]="PAIDOFF","Paid")</f>
        <v>Paid</v>
      </c>
      <c r="O483" t="str" cm="1">
        <f t="array" ref="O483">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4" spans="1:15" x14ac:dyDescent="0.25">
      <c r="A484" t="s">
        <v>514</v>
      </c>
      <c r="B484" t="s">
        <v>19</v>
      </c>
      <c r="C484" t="s">
        <v>17</v>
      </c>
      <c r="D484">
        <v>1000</v>
      </c>
      <c r="E484">
        <v>15</v>
      </c>
      <c r="F484" s="8">
        <v>42627</v>
      </c>
      <c r="G484" s="8">
        <v>42641</v>
      </c>
      <c r="H484" s="8">
        <v>42635.394444444442</v>
      </c>
      <c r="I484">
        <v>0</v>
      </c>
      <c r="J484">
        <v>30</v>
      </c>
      <c r="K484" t="s">
        <v>11</v>
      </c>
      <c r="L484" t="s">
        <v>14</v>
      </c>
      <c r="M484" t="s">
        <v>23</v>
      </c>
      <c r="N484" t="str" cm="1">
        <f t="array" ref="N484">_xlfn.IFS(Table2[[#This Row],[loan_status]]="COLLECTION", "Unpaid",Table2[[#This Row],[loan_status]]="COLLECTION_PAIDOFF","Overdue",Table2[[#This Row],[loan_status]]="PAIDOFF","Paid")</f>
        <v>Paid</v>
      </c>
      <c r="O484" t="str" cm="1">
        <f t="array" ref="O484">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5" spans="1:15" x14ac:dyDescent="0.25">
      <c r="A485" t="s">
        <v>516</v>
      </c>
      <c r="B485" t="s">
        <v>19</v>
      </c>
      <c r="C485" t="s">
        <v>17</v>
      </c>
      <c r="D485">
        <v>1000</v>
      </c>
      <c r="E485">
        <v>30</v>
      </c>
      <c r="F485" s="8">
        <v>42627</v>
      </c>
      <c r="G485" s="8">
        <v>42656</v>
      </c>
      <c r="H485" s="8">
        <v>42631.705555555556</v>
      </c>
      <c r="I485">
        <v>0</v>
      </c>
      <c r="J485">
        <v>29</v>
      </c>
      <c r="K485" t="s">
        <v>11</v>
      </c>
      <c r="L485" t="s">
        <v>12</v>
      </c>
      <c r="M485" t="s">
        <v>22</v>
      </c>
      <c r="N485" t="str" cm="1">
        <f t="array" ref="N485">_xlfn.IFS(Table2[[#This Row],[loan_status]]="COLLECTION", "Unpaid",Table2[[#This Row],[loan_status]]="COLLECTION_PAIDOFF","Overdue",Table2[[#This Row],[loan_status]]="PAIDOFF","Paid")</f>
        <v>Paid</v>
      </c>
      <c r="O485" t="str" cm="1">
        <f t="array" ref="O485">_xlfn.IFS(AND(Table2[[#This Row],[age]]&gt;=18,Table2[[#This Row],[age]]&lt;=25),"Young Adults", AND(Table2[[#This Row],[age]]&gt;=26,Table2[[#This Row],[age]]&lt;=35),"Early Career", AND(Table2[[#This Row],[age]]&gt;=36,Table2[[#This Row],[age]]&lt;=45),"Mid Career",AND(Table2[[#This Row],[age]]&gt;=46,Table2[[#This Row],[age]]&lt;=51),"Late Career", Table2[[#This Row],[age]]&gt;51,"Retired")</f>
        <v>Early Career</v>
      </c>
    </row>
    <row r="486" spans="1:15" x14ac:dyDescent="0.25">
      <c r="A486" t="s">
        <v>517</v>
      </c>
      <c r="B486" t="s">
        <v>19</v>
      </c>
      <c r="C486" t="s">
        <v>17</v>
      </c>
      <c r="D486">
        <v>1000</v>
      </c>
      <c r="E486">
        <v>30</v>
      </c>
      <c r="F486" s="8">
        <v>42627</v>
      </c>
      <c r="G486" s="8">
        <v>42656</v>
      </c>
      <c r="H486" s="8">
        <v>42656.375</v>
      </c>
      <c r="I486">
        <v>0</v>
      </c>
      <c r="J486">
        <v>37</v>
      </c>
      <c r="K486" t="s">
        <v>13</v>
      </c>
      <c r="L486" t="s">
        <v>12</v>
      </c>
      <c r="M486" t="s">
        <v>22</v>
      </c>
      <c r="N486" t="str" cm="1">
        <f t="array" ref="N486">_xlfn.IFS(Table2[[#This Row],[loan_status]]="COLLECTION", "Unpaid",Table2[[#This Row],[loan_status]]="COLLECTION_PAIDOFF","Overdue",Table2[[#This Row],[loan_status]]="PAIDOFF","Paid")</f>
        <v>Paid</v>
      </c>
      <c r="O486" t="str" cm="1">
        <f t="array" ref="O486">_xlfn.IFS(AND(Table2[[#This Row],[age]]&gt;=18,Table2[[#This Row],[age]]&lt;=25),"Young Adults", AND(Table2[[#This Row],[age]]&gt;=26,Table2[[#This Row],[age]]&lt;=35),"Early Career", AND(Table2[[#This Row],[age]]&gt;=36,Table2[[#This Row],[age]]&lt;=45),"Mid Career",AND(Table2[[#This Row],[age]]&gt;=46,Table2[[#This Row],[age]]&lt;=51),"Late Career", Table2[[#This Row],[age]]&gt;51,"Retired")</f>
        <v>Mid Career</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D5C1-FE1A-46EF-9EBE-2E8EC3BB2CF9}">
  <dimension ref="A1:K18"/>
  <sheetViews>
    <sheetView workbookViewId="0">
      <selection activeCell="B5" sqref="B5"/>
    </sheetView>
  </sheetViews>
  <sheetFormatPr defaultRowHeight="15" x14ac:dyDescent="0.25"/>
  <cols>
    <col min="1" max="1" width="17.140625" customWidth="1"/>
    <col min="2" max="2" width="11.42578125" customWidth="1"/>
    <col min="4" max="4" width="12.5703125" customWidth="1"/>
  </cols>
  <sheetData>
    <row r="1" spans="1:11" s="3" customFormat="1" ht="15.75" x14ac:dyDescent="0.25">
      <c r="A1" s="3" t="s">
        <v>534</v>
      </c>
    </row>
    <row r="2" spans="1:11" ht="15.75" thickBot="1" x14ac:dyDescent="0.3"/>
    <row r="3" spans="1:11" x14ac:dyDescent="0.25">
      <c r="A3" s="11" t="s">
        <v>562</v>
      </c>
      <c r="B3">
        <f>COUNTA(_xlfn.UNIQUE(Table2[Loan_ID]))</f>
        <v>485</v>
      </c>
      <c r="D3" s="5" t="s">
        <v>2</v>
      </c>
      <c r="E3" s="5"/>
      <c r="G3" s="5" t="s">
        <v>3</v>
      </c>
      <c r="H3" s="5"/>
      <c r="J3" s="5" t="s">
        <v>8</v>
      </c>
      <c r="K3" s="5"/>
    </row>
    <row r="4" spans="1:11" x14ac:dyDescent="0.25">
      <c r="A4" s="11" t="s">
        <v>563</v>
      </c>
      <c r="B4" s="13">
        <f>AVERAGE(Table2[Principal])</f>
        <v>942.68041237113403</v>
      </c>
    </row>
    <row r="5" spans="1:11" x14ac:dyDescent="0.25">
      <c r="A5" s="10" t="s">
        <v>564</v>
      </c>
      <c r="B5" s="12">
        <f>AVERAGE(Table2[age])</f>
        <v>31.090721649484536</v>
      </c>
      <c r="D5" t="s">
        <v>527</v>
      </c>
      <c r="E5">
        <v>942.61474607174478</v>
      </c>
      <c r="G5" t="s">
        <v>527</v>
      </c>
      <c r="H5">
        <v>22.733373028661756</v>
      </c>
      <c r="J5" t="s">
        <v>527</v>
      </c>
      <c r="K5">
        <v>31.100671973041756</v>
      </c>
    </row>
    <row r="6" spans="1:11" x14ac:dyDescent="0.25">
      <c r="D6" t="s">
        <v>535</v>
      </c>
      <c r="E6">
        <v>5.1386137547160589</v>
      </c>
      <c r="G6" t="s">
        <v>535</v>
      </c>
      <c r="H6">
        <v>0.35575284063067492</v>
      </c>
      <c r="J6" t="s">
        <v>535</v>
      </c>
      <c r="K6">
        <v>0.27086821107992476</v>
      </c>
    </row>
    <row r="7" spans="1:11" x14ac:dyDescent="0.25">
      <c r="D7" t="s">
        <v>528</v>
      </c>
      <c r="E7">
        <v>1000</v>
      </c>
      <c r="G7" t="s">
        <v>528</v>
      </c>
      <c r="H7">
        <v>30</v>
      </c>
      <c r="J7" t="s">
        <v>528</v>
      </c>
      <c r="K7">
        <v>30</v>
      </c>
    </row>
    <row r="8" spans="1:11" x14ac:dyDescent="0.25">
      <c r="D8" t="s">
        <v>529</v>
      </c>
      <c r="E8">
        <v>1000</v>
      </c>
      <c r="G8" t="s">
        <v>529</v>
      </c>
      <c r="H8">
        <v>30</v>
      </c>
      <c r="J8" t="s">
        <v>529</v>
      </c>
      <c r="K8">
        <v>26</v>
      </c>
    </row>
    <row r="9" spans="1:11" x14ac:dyDescent="0.25">
      <c r="D9" t="s">
        <v>532</v>
      </c>
      <c r="E9">
        <v>114.90289665660538</v>
      </c>
      <c r="G9" t="s">
        <v>532</v>
      </c>
      <c r="H9">
        <v>7.9548753483883825</v>
      </c>
      <c r="J9" t="s">
        <v>532</v>
      </c>
      <c r="K9">
        <v>6.056797329184735</v>
      </c>
    </row>
    <row r="10" spans="1:11" x14ac:dyDescent="0.25">
      <c r="D10" t="s">
        <v>536</v>
      </c>
      <c r="E10">
        <v>13202.675660078536</v>
      </c>
      <c r="G10" t="s">
        <v>536</v>
      </c>
      <c r="H10">
        <v>63.280041808397193</v>
      </c>
      <c r="J10" t="s">
        <v>536</v>
      </c>
      <c r="K10">
        <v>36.684793886819335</v>
      </c>
    </row>
    <row r="11" spans="1:11" x14ac:dyDescent="0.25">
      <c r="D11" t="s">
        <v>537</v>
      </c>
      <c r="E11">
        <v>10.843917514607122</v>
      </c>
      <c r="G11" t="s">
        <v>537</v>
      </c>
      <c r="H11">
        <v>-1.6174825457531758</v>
      </c>
      <c r="J11" t="s">
        <v>537</v>
      </c>
      <c r="K11">
        <v>0.46134283948417432</v>
      </c>
    </row>
    <row r="12" spans="1:11" x14ac:dyDescent="0.25">
      <c r="D12" t="s">
        <v>538</v>
      </c>
      <c r="E12">
        <v>-2.8061776344377289</v>
      </c>
      <c r="G12" t="s">
        <v>538</v>
      </c>
      <c r="H12">
        <v>-0.29982877627098908</v>
      </c>
      <c r="J12" t="s">
        <v>538</v>
      </c>
      <c r="K12">
        <v>0.73140245698464657</v>
      </c>
    </row>
    <row r="13" spans="1:11" x14ac:dyDescent="0.25">
      <c r="D13" t="s">
        <v>539</v>
      </c>
      <c r="E13">
        <v>700</v>
      </c>
      <c r="G13" t="s">
        <v>539</v>
      </c>
      <c r="H13">
        <v>23</v>
      </c>
      <c r="J13" t="s">
        <v>539</v>
      </c>
      <c r="K13">
        <v>33</v>
      </c>
    </row>
    <row r="14" spans="1:11" x14ac:dyDescent="0.25">
      <c r="D14" t="s">
        <v>531</v>
      </c>
      <c r="E14">
        <v>300</v>
      </c>
      <c r="G14" t="s">
        <v>531</v>
      </c>
      <c r="H14">
        <v>7</v>
      </c>
      <c r="J14" t="s">
        <v>531</v>
      </c>
      <c r="K14">
        <v>18</v>
      </c>
    </row>
    <row r="15" spans="1:11" x14ac:dyDescent="0.25">
      <c r="D15" t="s">
        <v>530</v>
      </c>
      <c r="E15">
        <v>1000</v>
      </c>
      <c r="G15" t="s">
        <v>530</v>
      </c>
      <c r="H15">
        <v>30</v>
      </c>
      <c r="J15" t="s">
        <v>530</v>
      </c>
      <c r="K15">
        <v>51</v>
      </c>
    </row>
    <row r="16" spans="1:11" x14ac:dyDescent="0.25">
      <c r="D16" t="s">
        <v>540</v>
      </c>
      <c r="E16">
        <v>471307.37303587241</v>
      </c>
      <c r="G16" t="s">
        <v>540</v>
      </c>
      <c r="H16">
        <v>11366.686514330879</v>
      </c>
      <c r="J16" t="s">
        <v>540</v>
      </c>
      <c r="K16">
        <v>15550.335986520879</v>
      </c>
    </row>
    <row r="17" spans="4:11" ht="15.75" thickBot="1" x14ac:dyDescent="0.3">
      <c r="D17" s="4" t="s">
        <v>533</v>
      </c>
      <c r="E17" s="4">
        <v>500</v>
      </c>
      <c r="G17" s="4" t="s">
        <v>533</v>
      </c>
      <c r="H17" s="4">
        <v>500</v>
      </c>
      <c r="J17" s="4" t="s">
        <v>533</v>
      </c>
      <c r="K17" s="4">
        <v>500</v>
      </c>
    </row>
    <row r="18" spans="4:11" x14ac:dyDescent="0.25">
      <c r="E18">
        <v>1</v>
      </c>
      <c r="H18">
        <v>1</v>
      </c>
      <c r="K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74D0-D214-4E9D-9A67-9A26F7579795}">
  <dimension ref="A1:O22"/>
  <sheetViews>
    <sheetView workbookViewId="0">
      <selection activeCell="D19" sqref="D19"/>
    </sheetView>
  </sheetViews>
  <sheetFormatPr defaultRowHeight="15" x14ac:dyDescent="0.25"/>
  <cols>
    <col min="1" max="1" width="19.85546875" bestFit="1" customWidth="1"/>
    <col min="2" max="2" width="13.28515625" bestFit="1" customWidth="1"/>
    <col min="3" max="3" width="7" bestFit="1" customWidth="1"/>
    <col min="4" max="4" width="7.42578125" bestFit="1" customWidth="1"/>
    <col min="5" max="5" width="11.28515625" bestFit="1" customWidth="1"/>
    <col min="6" max="6" width="16.140625" bestFit="1" customWidth="1"/>
    <col min="7" max="7" width="13.140625" bestFit="1" customWidth="1"/>
    <col min="8" max="8" width="16.140625" bestFit="1" customWidth="1"/>
    <col min="9" max="9" width="11" bestFit="1" customWidth="1"/>
    <col min="10" max="10" width="10.85546875" bestFit="1" customWidth="1"/>
    <col min="11" max="11" width="22.7109375" bestFit="1" customWidth="1"/>
    <col min="12" max="12" width="16.28515625" bestFit="1" customWidth="1"/>
    <col min="13" max="13" width="4.85546875" bestFit="1" customWidth="1"/>
    <col min="14" max="14" width="7.42578125" bestFit="1" customWidth="1"/>
    <col min="15" max="15" width="11.28515625" bestFit="1" customWidth="1"/>
  </cols>
  <sheetData>
    <row r="1" spans="1:15" x14ac:dyDescent="0.25">
      <c r="B1" t="s">
        <v>541</v>
      </c>
    </row>
    <row r="2" spans="1:15" x14ac:dyDescent="0.25">
      <c r="A2" t="s">
        <v>542</v>
      </c>
      <c r="G2" s="6" t="s">
        <v>554</v>
      </c>
      <c r="H2" s="6" t="s">
        <v>555</v>
      </c>
    </row>
    <row r="3" spans="1:15" x14ac:dyDescent="0.25">
      <c r="A3" t="s">
        <v>543</v>
      </c>
      <c r="G3" s="6" t="s">
        <v>547</v>
      </c>
      <c r="H3" t="s">
        <v>557</v>
      </c>
      <c r="I3" t="s">
        <v>558</v>
      </c>
      <c r="J3" t="s">
        <v>559</v>
      </c>
      <c r="K3" t="s">
        <v>560</v>
      </c>
      <c r="L3" t="s">
        <v>548</v>
      </c>
    </row>
    <row r="4" spans="1:15" x14ac:dyDescent="0.25">
      <c r="A4" t="s">
        <v>544</v>
      </c>
      <c r="G4" s="7" t="s">
        <v>551</v>
      </c>
      <c r="H4" s="14">
        <v>62</v>
      </c>
      <c r="I4" s="14">
        <v>5</v>
      </c>
      <c r="J4" s="14">
        <v>19</v>
      </c>
      <c r="K4" s="14">
        <v>14</v>
      </c>
      <c r="L4" s="14">
        <v>100</v>
      </c>
    </row>
    <row r="5" spans="1:15" x14ac:dyDescent="0.25">
      <c r="A5" t="s">
        <v>545</v>
      </c>
      <c r="G5" s="7" t="s">
        <v>552</v>
      </c>
      <c r="H5" s="14">
        <v>185</v>
      </c>
      <c r="I5" s="14">
        <v>7</v>
      </c>
      <c r="J5" s="14">
        <v>51</v>
      </c>
      <c r="K5" s="14">
        <v>43</v>
      </c>
      <c r="L5" s="14">
        <v>286</v>
      </c>
    </row>
    <row r="6" spans="1:15" x14ac:dyDescent="0.25">
      <c r="A6" t="s">
        <v>546</v>
      </c>
      <c r="G6" s="7" t="s">
        <v>553</v>
      </c>
      <c r="H6" s="14">
        <v>61</v>
      </c>
      <c r="I6" s="14">
        <v>2</v>
      </c>
      <c r="J6" s="14">
        <v>18</v>
      </c>
      <c r="K6" s="14">
        <v>18</v>
      </c>
      <c r="L6" s="14">
        <v>99</v>
      </c>
    </row>
    <row r="7" spans="1:15" x14ac:dyDescent="0.25">
      <c r="G7" s="7" t="s">
        <v>548</v>
      </c>
      <c r="H7" s="14">
        <v>308</v>
      </c>
      <c r="I7" s="14">
        <v>14</v>
      </c>
      <c r="J7" s="14">
        <v>88</v>
      </c>
      <c r="K7" s="14">
        <v>75</v>
      </c>
      <c r="L7" s="14">
        <v>485</v>
      </c>
    </row>
    <row r="8" spans="1:15" x14ac:dyDescent="0.25">
      <c r="A8" s="6" t="s">
        <v>567</v>
      </c>
      <c r="B8" s="6" t="s">
        <v>566</v>
      </c>
    </row>
    <row r="9" spans="1:15" x14ac:dyDescent="0.25">
      <c r="A9" s="6" t="s">
        <v>565</v>
      </c>
      <c r="B9" t="s">
        <v>551</v>
      </c>
      <c r="C9" t="s">
        <v>552</v>
      </c>
      <c r="D9" t="s">
        <v>553</v>
      </c>
      <c r="E9" t="s">
        <v>548</v>
      </c>
      <c r="G9" s="6" t="s">
        <v>547</v>
      </c>
      <c r="H9" t="s">
        <v>554</v>
      </c>
      <c r="K9" s="6" t="s">
        <v>561</v>
      </c>
      <c r="L9" s="6" t="s">
        <v>555</v>
      </c>
    </row>
    <row r="10" spans="1:15" x14ac:dyDescent="0.25">
      <c r="A10" s="7" t="s">
        <v>525</v>
      </c>
      <c r="B10" s="14">
        <v>15</v>
      </c>
      <c r="C10" s="14">
        <v>39</v>
      </c>
      <c r="D10" s="14">
        <v>11</v>
      </c>
      <c r="E10" s="14">
        <v>65</v>
      </c>
      <c r="G10" s="7" t="s">
        <v>557</v>
      </c>
      <c r="H10" s="14">
        <v>308</v>
      </c>
      <c r="K10" s="6" t="s">
        <v>547</v>
      </c>
      <c r="L10" t="s">
        <v>551</v>
      </c>
      <c r="M10" t="s">
        <v>552</v>
      </c>
      <c r="N10" t="s">
        <v>553</v>
      </c>
      <c r="O10" t="s">
        <v>548</v>
      </c>
    </row>
    <row r="11" spans="1:15" x14ac:dyDescent="0.25">
      <c r="A11" s="7" t="s">
        <v>11</v>
      </c>
      <c r="B11" s="14">
        <v>48</v>
      </c>
      <c r="C11" s="14">
        <v>129</v>
      </c>
      <c r="D11" s="14">
        <v>39</v>
      </c>
      <c r="E11" s="14">
        <v>216</v>
      </c>
      <c r="G11" s="7" t="s">
        <v>558</v>
      </c>
      <c r="H11" s="14">
        <v>14</v>
      </c>
      <c r="K11" s="7" t="s">
        <v>14</v>
      </c>
      <c r="L11" s="14">
        <v>14</v>
      </c>
      <c r="M11" s="14">
        <v>52</v>
      </c>
      <c r="N11" s="14">
        <v>9</v>
      </c>
      <c r="O11" s="14">
        <v>75</v>
      </c>
    </row>
    <row r="12" spans="1:15" x14ac:dyDescent="0.25">
      <c r="A12" s="7" t="s">
        <v>13</v>
      </c>
      <c r="B12" s="14">
        <v>37</v>
      </c>
      <c r="C12" s="14">
        <v>115</v>
      </c>
      <c r="D12" s="14">
        <v>48</v>
      </c>
      <c r="E12" s="14">
        <v>200</v>
      </c>
      <c r="G12" s="7" t="s">
        <v>559</v>
      </c>
      <c r="H12" s="14">
        <v>88</v>
      </c>
      <c r="K12" s="7" t="s">
        <v>12</v>
      </c>
      <c r="L12" s="14">
        <v>86</v>
      </c>
      <c r="M12" s="14">
        <v>234</v>
      </c>
      <c r="N12" s="14">
        <v>90</v>
      </c>
      <c r="O12" s="14">
        <v>410</v>
      </c>
    </row>
    <row r="13" spans="1:15" x14ac:dyDescent="0.25">
      <c r="A13" s="7" t="s">
        <v>15</v>
      </c>
      <c r="B13" s="14"/>
      <c r="C13" s="14">
        <v>3</v>
      </c>
      <c r="D13" s="14">
        <v>1</v>
      </c>
      <c r="E13" s="14">
        <v>4</v>
      </c>
      <c r="G13" s="7" t="s">
        <v>560</v>
      </c>
      <c r="H13" s="14">
        <v>75</v>
      </c>
      <c r="K13" s="7" t="s">
        <v>548</v>
      </c>
      <c r="L13" s="14">
        <v>100</v>
      </c>
      <c r="M13" s="14">
        <v>286</v>
      </c>
      <c r="N13" s="14">
        <v>99</v>
      </c>
      <c r="O13" s="14">
        <v>485</v>
      </c>
    </row>
    <row r="14" spans="1:15" x14ac:dyDescent="0.25">
      <c r="A14" s="7" t="s">
        <v>548</v>
      </c>
      <c r="B14" s="14">
        <v>100</v>
      </c>
      <c r="C14" s="14">
        <v>286</v>
      </c>
      <c r="D14" s="14">
        <v>99</v>
      </c>
      <c r="E14" s="14">
        <v>485</v>
      </c>
      <c r="G14" s="7" t="s">
        <v>548</v>
      </c>
      <c r="H14" s="14">
        <v>485</v>
      </c>
    </row>
    <row r="16" spans="1:15" x14ac:dyDescent="0.25">
      <c r="A16" s="6" t="s">
        <v>556</v>
      </c>
      <c r="B16" s="6" t="s">
        <v>566</v>
      </c>
      <c r="G16" s="6" t="s">
        <v>547</v>
      </c>
      <c r="H16" t="s">
        <v>556</v>
      </c>
      <c r="K16" s="6" t="s">
        <v>554</v>
      </c>
      <c r="L16" s="6" t="s">
        <v>555</v>
      </c>
    </row>
    <row r="17" spans="1:14" x14ac:dyDescent="0.25">
      <c r="A17" s="6" t="s">
        <v>565</v>
      </c>
      <c r="B17" t="s">
        <v>551</v>
      </c>
      <c r="C17" t="s">
        <v>552</v>
      </c>
      <c r="D17" t="s">
        <v>553</v>
      </c>
      <c r="E17" t="s">
        <v>548</v>
      </c>
      <c r="G17" s="7" t="s">
        <v>557</v>
      </c>
      <c r="H17" s="14">
        <v>292300</v>
      </c>
      <c r="K17" s="6" t="s">
        <v>547</v>
      </c>
      <c r="L17" t="s">
        <v>23</v>
      </c>
      <c r="M17" t="s">
        <v>22</v>
      </c>
      <c r="N17" t="s">
        <v>548</v>
      </c>
    </row>
    <row r="18" spans="1:14" x14ac:dyDescent="0.25">
      <c r="A18" s="7" t="s">
        <v>525</v>
      </c>
      <c r="B18" s="14">
        <v>13900</v>
      </c>
      <c r="C18" s="14">
        <v>37200</v>
      </c>
      <c r="D18" s="14">
        <v>10200</v>
      </c>
      <c r="E18" s="14">
        <v>61300</v>
      </c>
      <c r="G18" s="7" t="s">
        <v>558</v>
      </c>
      <c r="H18" s="14">
        <v>12600</v>
      </c>
      <c r="K18" s="7" t="s">
        <v>551</v>
      </c>
      <c r="L18" s="14">
        <v>78</v>
      </c>
      <c r="M18" s="14">
        <v>22</v>
      </c>
      <c r="N18" s="14">
        <v>100</v>
      </c>
    </row>
    <row r="19" spans="1:14" x14ac:dyDescent="0.25">
      <c r="A19" s="7" t="s">
        <v>11</v>
      </c>
      <c r="B19" s="14">
        <v>45800</v>
      </c>
      <c r="C19" s="14">
        <v>120300</v>
      </c>
      <c r="D19" s="14">
        <v>37200</v>
      </c>
      <c r="E19" s="14">
        <v>203300</v>
      </c>
      <c r="G19" s="7" t="s">
        <v>559</v>
      </c>
      <c r="H19" s="14">
        <v>81600</v>
      </c>
      <c r="K19" s="7" t="s">
        <v>552</v>
      </c>
      <c r="L19" s="14">
        <v>146</v>
      </c>
      <c r="M19" s="14">
        <v>140</v>
      </c>
      <c r="N19" s="14">
        <v>286</v>
      </c>
    </row>
    <row r="20" spans="1:14" x14ac:dyDescent="0.25">
      <c r="A20" s="7" t="s">
        <v>13</v>
      </c>
      <c r="B20" s="14">
        <v>36000</v>
      </c>
      <c r="C20" s="14">
        <v>108000</v>
      </c>
      <c r="D20" s="14">
        <v>46200</v>
      </c>
      <c r="E20" s="14">
        <v>190200</v>
      </c>
      <c r="G20" s="7" t="s">
        <v>560</v>
      </c>
      <c r="H20" s="14">
        <v>70700</v>
      </c>
      <c r="K20" s="7" t="s">
        <v>553</v>
      </c>
      <c r="L20" s="14">
        <v>96</v>
      </c>
      <c r="M20" s="14">
        <v>3</v>
      </c>
      <c r="N20" s="14">
        <v>99</v>
      </c>
    </row>
    <row r="21" spans="1:14" x14ac:dyDescent="0.25">
      <c r="A21" s="7" t="s">
        <v>15</v>
      </c>
      <c r="B21" s="14"/>
      <c r="C21" s="14">
        <v>1400</v>
      </c>
      <c r="D21" s="14">
        <v>1000</v>
      </c>
      <c r="E21" s="14">
        <v>2400</v>
      </c>
      <c r="G21" s="7" t="s">
        <v>548</v>
      </c>
      <c r="H21" s="14">
        <v>457200</v>
      </c>
      <c r="K21" s="7" t="s">
        <v>548</v>
      </c>
      <c r="L21" s="14">
        <v>320</v>
      </c>
      <c r="M21" s="14">
        <v>165</v>
      </c>
      <c r="N21" s="14">
        <v>485</v>
      </c>
    </row>
    <row r="22" spans="1:14" x14ac:dyDescent="0.25">
      <c r="A22" s="7" t="s">
        <v>548</v>
      </c>
      <c r="B22" s="14">
        <v>95700</v>
      </c>
      <c r="C22" s="14">
        <v>266900</v>
      </c>
      <c r="D22" s="14">
        <v>94600</v>
      </c>
      <c r="E22" s="14">
        <v>457200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B30F-848D-4187-9A1F-B3E177C8760F}">
  <dimension ref="A1:C1"/>
  <sheetViews>
    <sheetView showGridLines="0" tabSelected="1" zoomScale="89" zoomScaleNormal="89" workbookViewId="0">
      <selection activeCell="A32" sqref="A32"/>
    </sheetView>
  </sheetViews>
  <sheetFormatPr defaultRowHeight="15" x14ac:dyDescent="0.25"/>
  <cols>
    <col min="1" max="3" width="12.5703125" style="9" customWidth="1"/>
  </cols>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 Data</vt:lpstr>
      <vt:lpstr>Cleaned Data</vt:lpstr>
      <vt:lpstr>Decriptive statistics</vt:lpstr>
      <vt:lpstr>Specific 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Comfort John</dc:creator>
  <cp:lastModifiedBy>Kingsley Adisa</cp:lastModifiedBy>
  <cp:lastPrinted>2025-04-08T18:38:22Z</cp:lastPrinted>
  <dcterms:created xsi:type="dcterms:W3CDTF">2022-12-26T15:07:31Z</dcterms:created>
  <dcterms:modified xsi:type="dcterms:W3CDTF">2025-04-08T18:40:05Z</dcterms:modified>
</cp:coreProperties>
</file>