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<sst xmlns="http://schemas.openxmlformats.org/spreadsheetml/2006/main" count="64" uniqueCount="62">
  <si>
    <t xml:space="preserve">Game state</t>
  </si>
  <si>
    <t xml:space="preserve">game_ball</t>
  </si>
  <si>
    <t xml:space="preserve">Car_1</t>
  </si>
  <si>
    <t xml:space="preserve">Car_2</t>
  </si>
  <si>
    <t xml:space="preserve">Car_3</t>
  </si>
  <si>
    <t xml:space="preserve">Car_4</t>
  </si>
  <si>
    <t xml:space="preserve">Car_5</t>
  </si>
  <si>
    <t xml:space="preserve">Car_6</t>
  </si>
  <si>
    <t xml:space="preserve">Car_7</t>
  </si>
  <si>
    <t xml:space="preserve">Car_8</t>
  </si>
  <si>
    <t xml:space="preserve">car_self</t>
  </si>
  <si>
    <t xml:space="preserve">car_opp</t>
  </si>
  <si>
    <t xml:space="preserve">Location (x)</t>
  </si>
  <si>
    <t xml:space="preserve">Utilities →</t>
  </si>
  <si>
    <t xml:space="preserve">             (y)</t>
  </si>
  <si>
    <t xml:space="preserve">             (z)</t>
  </si>
  <si>
    <t xml:space="preserve">Velocity (x)</t>
  </si>
  <si>
    <t xml:space="preserve">Rotation (pitch)</t>
  </si>
  <si>
    <t xml:space="preserve">             (roll)</t>
  </si>
  <si>
    <t xml:space="preserve">             (yaw)</t>
  </si>
  <si>
    <t xml:space="preserve">Angular Velocity (x)</t>
  </si>
  <si>
    <t xml:space="preserve">                         (y)</t>
  </si>
  <si>
    <t xml:space="preserve">                         (z)</t>
  </si>
  <si>
    <t xml:space="preserve">Team</t>
  </si>
  <si>
    <t xml:space="preserve">Jumped</t>
  </si>
  <si>
    <t xml:space="preserve">Double-jumped</t>
  </si>
  <si>
    <t xml:space="preserve">Boost</t>
  </si>
  <si>
    <t xml:space="preserve">COLORS</t>
  </si>
  <si>
    <t xml:space="preserve">Edit anywhere outside black or in the green inputs</t>
  </si>
  <si>
    <t xml:space="preserve">Variable name</t>
  </si>
  <si>
    <t xml:space="preserve">own_goal_x</t>
  </si>
  <si>
    <t xml:space="preserve">own_goal_y</t>
  </si>
  <si>
    <t xml:space="preserve">Misc data</t>
  </si>
  <si>
    <t xml:space="preserve">Currently only good for 1v1</t>
  </si>
  <si>
    <t xml:space="preserve">Set by framework</t>
  </si>
  <si>
    <t xml:space="preserve">num_cars</t>
  </si>
  <si>
    <t xml:space="preserve">index</t>
  </si>
  <si>
    <t xml:space="preserve">Outputs</t>
  </si>
  <si>
    <t xml:space="preserve">Other</t>
  </si>
  <si>
    <t xml:space="preserve">Not working atm</t>
  </si>
  <si>
    <t xml:space="preserve">Controller output, edit these</t>
  </si>
  <si>
    <t xml:space="preserve">Text</t>
  </si>
  <si>
    <t xml:space="preserve">steer</t>
  </si>
  <si>
    <t xml:space="preserve">throttle</t>
  </si>
  <si>
    <t xml:space="preserve">pitch</t>
  </si>
  <si>
    <t xml:space="preserve">yaw</t>
  </si>
  <si>
    <t xml:space="preserve">roll</t>
  </si>
  <si>
    <t xml:space="preserve">jump</t>
  </si>
  <si>
    <t xml:space="preserve">boost</t>
  </si>
  <si>
    <t xml:space="preserve">handbrake</t>
  </si>
  <si>
    <t xml:space="preserve">Target:</t>
  </si>
  <si>
    <t xml:space="preserve">Ball</t>
  </si>
  <si>
    <t xml:space="preserve">car_face_x</t>
  </si>
  <si>
    <t xml:space="preserve">car_face_y</t>
  </si>
  <si>
    <t xml:space="preserve">current_angle</t>
  </si>
  <si>
    <t xml:space="preserve">ball_car_diff_x</t>
  </si>
  <si>
    <t xml:space="preserve">ball_car_diff_y</t>
  </si>
  <si>
    <t xml:space="preserve">ball_car_diff_total</t>
  </si>
  <si>
    <t xml:space="preserve">ideal_angle</t>
  </si>
  <si>
    <t xml:space="preserve">correction_num</t>
  </si>
  <si>
    <t xml:space="preserve">clamped</t>
  </si>
  <si>
    <t xml:space="preserve">limited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</si>
</sst>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66669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4.88"/>
    <col collapsed="false" customWidth="true" hidden="false" outlineLevel="0" max="3" min="3" style="1" width="16.3"/>
    <col collapsed="false" customWidth="true" hidden="false" outlineLevel="0" max="5" min="4" style="1" width="6.92"/>
    <col collapsed="false" customWidth="true" hidden="false" outlineLevel="0" max="6" min="6" style="1" width="25.33"/>
    <col collapsed="false" customWidth="true" hidden="false" outlineLevel="0" max="7" min="7" style="1" width="16.13"/>
    <col collapsed="false" customWidth="true" hidden="false" outlineLevel="0" max="8" min="8" style="1" width="16.64"/>
    <col collapsed="false" customWidth="false" hidden="false" outlineLevel="0" max="9" min="9" style="1" width="11.52"/>
    <col collapsed="false" customWidth="true" hidden="false" outlineLevel="0" max="10" min="10" style="1" width="16.64"/>
    <col collapsed="false" customWidth="false" hidden="false" outlineLevel="0" max="12" min="11" style="1" width="11.52"/>
    <col collapsed="false" customWidth="true" hidden="false" outlineLevel="0" max="13" min="13" style="1" width="14.39"/>
    <col collapsed="false" customWidth="false" hidden="false" outlineLevel="0" max="19" min="14" style="1" width="11.52"/>
    <col collapsed="false" customWidth="true" hidden="false" outlineLevel="0" max="20" min="20" style="1" width="11.3"/>
    <col collapsed="false" customWidth="false" hidden="false" outlineLevel="0" max="1025" min="2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/>
      <c r="L1" s="3" t="s">
        <v>10</v>
      </c>
      <c r="M1" s="3" t="s">
        <v>11</v>
      </c>
      <c r="N1" s="2"/>
    </row>
    <row r="2" customFormat="false" ht="12.8" hidden="false" customHeight="false" outlineLevel="0" collapsed="false">
      <c r="A2" s="3" t="s">
        <v>12</v>
      </c>
      <c r="B2" s="4" t="n">
        <v>0</v>
      </c>
      <c r="C2" s="4" t="n">
        <v>10</v>
      </c>
      <c r="D2" s="4" t="n">
        <v>-2000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2" t="s">
        <v>13</v>
      </c>
      <c r="L2" s="5" t="n">
        <f aca="false">INDEX(C2:J2, 1, B23+1)</f>
        <v>10</v>
      </c>
      <c r="M2" s="6" t="n">
        <f aca="false">INDEX(C2:J2, 1, MATCH(1 - L14,C14:J14, 0))</f>
        <v>-2000</v>
      </c>
      <c r="N2" s="2"/>
    </row>
    <row r="3" customFormat="false" ht="12.8" hidden="false" customHeight="false" outlineLevel="0" collapsed="false">
      <c r="A3" s="3" t="s">
        <v>14</v>
      </c>
      <c r="B3" s="4" t="n">
        <v>0</v>
      </c>
      <c r="C3" s="4" t="n">
        <v>1000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2"/>
      <c r="L3" s="5" t="n">
        <f aca="false">INDEX(C3:J3, 1, B23 + 1)</f>
        <v>1000</v>
      </c>
      <c r="M3" s="6" t="n">
        <f aca="false">INDEX(C3:J3, 1, MATCH(1 - L14,C14:J14, 0))</f>
        <v>0</v>
      </c>
      <c r="N3" s="2"/>
    </row>
    <row r="4" customFormat="false" ht="12.8" hidden="false" customHeight="false" outlineLevel="0" collapsed="false">
      <c r="A4" s="3" t="s">
        <v>15</v>
      </c>
      <c r="B4" s="4" t="n">
        <v>92.75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2"/>
      <c r="L4" s="5" t="n">
        <f aca="false">INDEX(C4:J4, 1, B23 + 1)</f>
        <v>0</v>
      </c>
      <c r="M4" s="6" t="n">
        <f aca="false">INDEX(C4:J4, 1, MATCH(1 - L14,C14:J14, 0))</f>
        <v>0</v>
      </c>
      <c r="N4" s="2"/>
    </row>
    <row r="5" customFormat="false" ht="12.8" hidden="false" customHeight="false" outlineLevel="0" collapsed="false">
      <c r="A5" s="3" t="s">
        <v>16</v>
      </c>
      <c r="B5" s="4" t="n">
        <v>0</v>
      </c>
      <c r="C5" s="4" t="n">
        <v>100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2"/>
      <c r="L5" s="5" t="n">
        <f aca="false">INDEX(C5:J5, 1, B23 + 1)</f>
        <v>100</v>
      </c>
      <c r="M5" s="6" t="n">
        <f aca="false">INDEX(C5:J5, 1, MATCH(1 - L14,C14:J14, 0))</f>
        <v>0</v>
      </c>
      <c r="N5" s="2"/>
    </row>
    <row r="6" customFormat="false" ht="12.8" hidden="false" customHeight="false" outlineLevel="0" collapsed="false">
      <c r="A6" s="3" t="s">
        <v>14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2"/>
      <c r="L6" s="5" t="n">
        <f aca="false">INDEX(C6:J6, 1, B23 + 1)</f>
        <v>0</v>
      </c>
      <c r="M6" s="6" t="n">
        <f aca="false">INDEX(C6:J6, 1, MATCH(1 - L14,C14:J14, 0))</f>
        <v>0</v>
      </c>
      <c r="N6" s="2"/>
    </row>
    <row r="7" customFormat="false" ht="12.8" hidden="false" customHeight="false" outlineLevel="0" collapsed="false">
      <c r="A7" s="3" t="s">
        <v>15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2"/>
      <c r="L7" s="5" t="n">
        <f aca="false">INDEX(C7:J7, 1, B23 + 1)</f>
        <v>0</v>
      </c>
      <c r="M7" s="6" t="n">
        <f aca="false">INDEX(C7:J7, 1, MATCH(1 - L14,C14:J14, 0))</f>
        <v>0</v>
      </c>
      <c r="N7" s="2"/>
    </row>
    <row r="8" customFormat="false" ht="12.8" hidden="false" customHeight="false" outlineLevel="0" collapsed="false">
      <c r="A8" s="3" t="s">
        <v>17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2"/>
      <c r="L8" s="5" t="n">
        <f aca="false">INDEX(C8:J8, 1, B23 + 1)</f>
        <v>0</v>
      </c>
      <c r="M8" s="6" t="n">
        <f aca="false">INDEX(C8:J8, 1, MATCH(1 - L14,C14:J14, 0))</f>
        <v>0</v>
      </c>
      <c r="N8" s="2"/>
    </row>
    <row r="9" customFormat="false" ht="12.8" hidden="false" customHeight="false" outlineLevel="0" collapsed="false">
      <c r="A9" s="3" t="s">
        <v>18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2"/>
      <c r="L9" s="5" t="n">
        <f aca="false">INDEX(C9:J9, 1, B23 + 1)</f>
        <v>0</v>
      </c>
      <c r="M9" s="6" t="n">
        <f aca="false">INDEX(C9:J9, 1, MATCH(1 - L14,C14:J14, 0))</f>
        <v>0</v>
      </c>
      <c r="N9" s="2"/>
    </row>
    <row r="10" customFormat="false" ht="12.8" hidden="false" customHeight="false" outlineLevel="0" collapsed="false">
      <c r="A10" s="3" t="s">
        <v>19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2"/>
      <c r="L10" s="5" t="n">
        <f aca="false">INDEX(C10:J10, 0, B23 + 1)</f>
        <v>0</v>
      </c>
      <c r="M10" s="6" t="n">
        <f aca="false">INDEX(C10:J10, 0, MATCH(1 - L14,C14:J14, 0))</f>
        <v>0</v>
      </c>
      <c r="N10" s="2"/>
    </row>
    <row r="11" customFormat="false" ht="12.8" hidden="false" customHeight="false" outlineLevel="0" collapsed="false">
      <c r="A11" s="3" t="s">
        <v>20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2"/>
      <c r="L11" s="5" t="n">
        <f aca="false">INDEX(C11:J11, 0, B23 + 1)</f>
        <v>0</v>
      </c>
      <c r="M11" s="6" t="n">
        <f aca="false">INDEX(C11:J11, 0, MATCH(1 - L14,C14:J14, 0))</f>
        <v>0</v>
      </c>
      <c r="N11" s="2"/>
    </row>
    <row r="12" customFormat="false" ht="12.8" hidden="false" customHeight="false" outlineLevel="0" collapsed="false">
      <c r="A12" s="3" t="s">
        <v>21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2"/>
      <c r="L12" s="5" t="n">
        <f aca="false">INDEX(C12:J12, 0, B23 + 1)</f>
        <v>0</v>
      </c>
      <c r="M12" s="6" t="n">
        <f aca="false">INDEX(C12:J12, 0, MATCH(1 - L14,C14:J14, 0))</f>
        <v>0</v>
      </c>
      <c r="N12" s="2"/>
    </row>
    <row r="13" customFormat="false" ht="12.8" hidden="false" customHeight="false" outlineLevel="0" collapsed="false">
      <c r="A13" s="3" t="s">
        <v>22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2"/>
      <c r="L13" s="5" t="n">
        <f aca="false">INDEX(C13:J13, 0, B23 + 1)</f>
        <v>0</v>
      </c>
      <c r="M13" s="6" t="n">
        <f aca="false">INDEX(C13:J13, 0, MATCH(1 - L14,C14:J14, 0))</f>
        <v>0</v>
      </c>
      <c r="N13" s="2"/>
    </row>
    <row r="14" customFormat="false" ht="12.8" hidden="false" customHeight="false" outlineLevel="0" collapsed="false">
      <c r="A14" s="7" t="s">
        <v>23</v>
      </c>
      <c r="B14" s="8"/>
      <c r="C14" s="9" t="n">
        <v>0</v>
      </c>
      <c r="D14" s="9" t="n">
        <v>1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8"/>
      <c r="L14" s="5" t="n">
        <f aca="false">INDEX(C14:J14, 0, B23 + 1)</f>
        <v>0</v>
      </c>
      <c r="M14" s="6" t="n">
        <f aca="false">INDEX(C14:J14, 1, MATCH(1 - L14,C14:J14, 0))</f>
        <v>1</v>
      </c>
      <c r="N14" s="2"/>
    </row>
    <row r="15" customFormat="false" ht="12.8" hidden="false" customHeight="false" outlineLevel="0" collapsed="false">
      <c r="A15" s="3" t="s">
        <v>24</v>
      </c>
      <c r="B15" s="2"/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2"/>
      <c r="L15" s="5" t="n">
        <f aca="false">INDEX(C15:J15, 0, B23 + 1)</f>
        <v>0</v>
      </c>
      <c r="M15" s="6" t="n">
        <f aca="false">INDEX(C15:J15, 1, MATCH(1 - L14,C14:J14, 0))</f>
        <v>0</v>
      </c>
      <c r="N15" s="2"/>
    </row>
    <row r="16" customFormat="false" ht="12.8" hidden="false" customHeight="false" outlineLevel="0" collapsed="false">
      <c r="A16" s="3" t="s">
        <v>25</v>
      </c>
      <c r="B16" s="2"/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2"/>
      <c r="L16" s="5" t="n">
        <f aca="false">INDEX(C16:J16, 0, B23 + 1)</f>
        <v>0</v>
      </c>
      <c r="M16" s="6" t="n">
        <f aca="false">INDEX(C16:J16, 0, MATCH(1 - L14,C14:J14, 0))</f>
        <v>0</v>
      </c>
      <c r="N16" s="2"/>
    </row>
    <row r="17" customFormat="false" ht="12.8" hidden="false" customHeight="false" outlineLevel="0" collapsed="false">
      <c r="A17" s="3" t="s">
        <v>26</v>
      </c>
      <c r="B17" s="2"/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2"/>
      <c r="L17" s="5" t="n">
        <f aca="false">INDEX(C17:J17, 0, B23 + 1)</f>
        <v>0</v>
      </c>
      <c r="M17" s="6" t="n">
        <f aca="false">INDEX(C17:J17, 0, MATCH(1 - L14,C14:J14, 0))</f>
        <v>0</v>
      </c>
      <c r="N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 t="s">
        <v>27</v>
      </c>
      <c r="K19" s="10"/>
      <c r="L19" s="2"/>
      <c r="M19" s="2"/>
      <c r="N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 t="s">
        <v>28</v>
      </c>
      <c r="G20" s="2"/>
      <c r="H20" s="2"/>
      <c r="I20" s="2"/>
      <c r="J20" s="3" t="s">
        <v>29</v>
      </c>
      <c r="K20" s="10"/>
      <c r="L20" s="3" t="s">
        <v>30</v>
      </c>
      <c r="M20" s="3" t="s">
        <v>31</v>
      </c>
      <c r="N20" s="2"/>
    </row>
    <row r="21" customFormat="false" ht="12.8" hidden="false" customHeight="false" outlineLevel="0" collapsed="false">
      <c r="A21" s="2" t="s">
        <v>32</v>
      </c>
      <c r="B21" s="2"/>
      <c r="C21" s="2"/>
      <c r="D21" s="2"/>
      <c r="E21" s="2"/>
      <c r="F21" s="2" t="s">
        <v>33</v>
      </c>
      <c r="G21" s="2"/>
      <c r="H21" s="2"/>
      <c r="I21" s="2"/>
      <c r="J21" s="4" t="s">
        <v>34</v>
      </c>
      <c r="K21" s="10"/>
      <c r="L21" s="11" t="n">
        <v>0</v>
      </c>
      <c r="M21" s="11" t="n">
        <f aca="false">IF(L14 = 0, -5120, 5120)</f>
        <v>-5120</v>
      </c>
      <c r="N21" s="2"/>
    </row>
    <row r="22" customFormat="false" ht="12.8" hidden="false" customHeight="false" outlineLevel="0" collapsed="false">
      <c r="A22" s="3" t="s">
        <v>35</v>
      </c>
      <c r="B22" s="3" t="s">
        <v>36</v>
      </c>
      <c r="C22" s="2"/>
      <c r="D22" s="2"/>
      <c r="E22" s="2"/>
      <c r="F22" s="2"/>
      <c r="G22" s="2"/>
      <c r="H22" s="2"/>
      <c r="I22" s="2"/>
      <c r="J22" s="12" t="s">
        <v>37</v>
      </c>
      <c r="K22" s="2"/>
      <c r="L22" s="2"/>
      <c r="M22" s="2"/>
      <c r="N22" s="2"/>
    </row>
    <row r="23" customFormat="false" ht="12.8" hidden="false" customHeight="false" outlineLevel="0" collapsed="false">
      <c r="A23" s="4" t="n">
        <v>0</v>
      </c>
      <c r="B23" s="4" t="n">
        <v>0</v>
      </c>
      <c r="C23" s="2"/>
      <c r="D23" s="2"/>
      <c r="E23" s="2"/>
      <c r="F23" s="2"/>
      <c r="G23" s="2"/>
      <c r="H23" s="2"/>
      <c r="I23" s="2"/>
      <c r="J23" s="11" t="s">
        <v>38</v>
      </c>
      <c r="K23" s="2"/>
      <c r="L23" s="2"/>
      <c r="M23" s="2"/>
      <c r="N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13" t="s">
        <v>39</v>
      </c>
      <c r="K24" s="2"/>
      <c r="L24" s="2"/>
      <c r="M24" s="2"/>
      <c r="N24" s="2"/>
    </row>
    <row r="25" customFormat="false" ht="12.8" hidden="false" customHeight="false" outlineLevel="0" collapsed="false">
      <c r="A25" s="2" t="s">
        <v>40</v>
      </c>
      <c r="B25" s="2"/>
      <c r="C25" s="2"/>
      <c r="D25" s="2"/>
      <c r="E25" s="2"/>
      <c r="F25" s="2"/>
      <c r="G25" s="2"/>
      <c r="H25" s="2"/>
      <c r="I25" s="2"/>
      <c r="J25" s="1" t="s">
        <v>41</v>
      </c>
      <c r="K25" s="2"/>
      <c r="L25" s="2"/>
      <c r="M25" s="2"/>
      <c r="N25" s="2"/>
    </row>
    <row r="26" customFormat="false" ht="12.8" hidden="false" customHeight="false" outlineLevel="0" collapsed="false">
      <c r="A26" s="3" t="s">
        <v>42</v>
      </c>
      <c r="B26" s="3" t="s">
        <v>43</v>
      </c>
      <c r="C26" s="3" t="s">
        <v>44</v>
      </c>
      <c r="D26" s="3" t="s">
        <v>45</v>
      </c>
      <c r="E26" s="3" t="s">
        <v>46</v>
      </c>
      <c r="F26" s="3" t="s">
        <v>47</v>
      </c>
      <c r="G26" s="3" t="s">
        <v>48</v>
      </c>
      <c r="H26" s="3" t="s">
        <v>49</v>
      </c>
      <c r="I26" s="2"/>
      <c r="J26" s="2"/>
      <c r="K26" s="2"/>
      <c r="L26" s="2"/>
      <c r="M26" s="2"/>
      <c r="N26" s="2"/>
    </row>
    <row r="27" customFormat="false" ht="12.8" hidden="false" customHeight="false" outlineLevel="0" collapsed="false">
      <c r="A27" s="14" t="n">
        <f aca="false">IF(C40 &lt; 0, -1, 1)</f>
        <v>-1</v>
      </c>
      <c r="B27" s="15" t="n">
        <v>1</v>
      </c>
      <c r="C27" s="15" t="n">
        <v>0</v>
      </c>
      <c r="D27" s="15" t="n">
        <v>0</v>
      </c>
      <c r="E27" s="15" t="n">
        <v>0</v>
      </c>
      <c r="F27" s="15" t="n">
        <v>0</v>
      </c>
      <c r="G27" s="15" t="n">
        <v>0</v>
      </c>
      <c r="H27" s="15" t="n">
        <v>0</v>
      </c>
      <c r="I27" s="2"/>
      <c r="J27" s="2"/>
      <c r="K27" s="2"/>
      <c r="L27" s="2"/>
      <c r="M27" s="2"/>
      <c r="N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1" customFormat="false" ht="12.8" hidden="false" customHeight="false" outlineLevel="0" collapsed="false"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</row>
    <row r="32" customFormat="false" ht="12.8" hidden="false" customHeight="false" outlineLevel="0" collapsed="false">
      <c r="A32" s="16" t="s">
        <v>50</v>
      </c>
      <c r="B32" s="17" t="s">
        <v>51</v>
      </c>
      <c r="C32" s="17"/>
      <c r="D32" s="18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</row>
    <row r="33" customFormat="false" ht="12.8" hidden="false" customHeight="false" outlineLevel="0" collapsed="false">
      <c r="A33" s="19" t="s">
        <v>52</v>
      </c>
      <c r="B33" s="3" t="s">
        <v>53</v>
      </c>
      <c r="C33" s="3" t="s">
        <v>54</v>
      </c>
      <c r="D33" s="2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</row>
    <row r="34" customFormat="false" ht="12.8" hidden="false" customHeight="false" outlineLevel="0" collapsed="false">
      <c r="A34" s="21" t="n">
        <f aca="false">COS(L8)*COS(L10)</f>
        <v>1</v>
      </c>
      <c r="B34" s="11" t="n">
        <f aca="false">COS(L8)*SIN(L10)</f>
        <v>0</v>
      </c>
      <c r="C34" s="11" t="n">
        <f aca="false">DEGREES(ATAN2(B34, -A34))</f>
        <v>-90</v>
      </c>
      <c r="D34" s="2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</row>
    <row r="35" customFormat="false" ht="12.8" hidden="false" customHeight="false" outlineLevel="0" collapsed="false">
      <c r="A35" s="22"/>
      <c r="B35" s="23"/>
      <c r="C35" s="23"/>
      <c r="D35" s="2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</row>
    <row r="36" customFormat="false" ht="12.8" hidden="false" customHeight="false" outlineLevel="0" collapsed="false">
      <c r="A36" s="19" t="s">
        <v>55</v>
      </c>
      <c r="B36" s="3" t="s">
        <v>56</v>
      </c>
      <c r="C36" s="3" t="s">
        <v>57</v>
      </c>
      <c r="D36" s="2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</row>
    <row r="37" customFormat="false" ht="12.8" hidden="false" customHeight="false" outlineLevel="0" collapsed="false">
      <c r="A37" s="21" t="n">
        <f aca="false">B2-L2</f>
        <v>-10</v>
      </c>
      <c r="B37" s="11" t="n">
        <f aca="false">B3-L3</f>
        <v>-1000</v>
      </c>
      <c r="C37" s="11" t="n">
        <f aca="false">SQRT(POWER(A37, 2) + POWER(B37, 2))</f>
        <v>1000.04999875006</v>
      </c>
      <c r="D37" s="2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</row>
    <row r="38" customFormat="false" ht="12.8" hidden="false" customHeight="false" outlineLevel="0" collapsed="false">
      <c r="A38" s="22"/>
      <c r="B38" s="23"/>
      <c r="C38" s="23"/>
      <c r="D38" s="2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8" hidden="false" customHeight="false" outlineLevel="0" collapsed="false">
      <c r="A39" s="19" t="s">
        <v>58</v>
      </c>
      <c r="B39" s="3" t="s">
        <v>59</v>
      </c>
      <c r="C39" s="3" t="s">
        <v>60</v>
      </c>
      <c r="D39" s="24" t="s">
        <v>61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8" hidden="false" customHeight="false" outlineLevel="0" collapsed="false">
      <c r="A40" s="25" t="n">
        <f aca="false">DEGREES(ATAN2(B37, -A37))</f>
        <v>179.427061302317</v>
      </c>
      <c r="B40" s="26" t="n">
        <f aca="false">A40-C34</f>
        <v>269.427061302317</v>
      </c>
      <c r="C40" s="26" t="n">
        <f aca="false">IF(ABS(B40) &gt; 180, D40, B40)</f>
        <v>-90.5729386976835</v>
      </c>
      <c r="D40" s="27" t="n">
        <f aca="false">IF(B40&lt;0, B40 + 360, B40 - 360)</f>
        <v>-90.5729386976835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</row>
    <row r="41" customFormat="false" ht="12.8" hidden="false" customHeight="false" outlineLevel="0" collapsed="false"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</row>
    <row r="42" customFormat="false" ht="12.8" hidden="false" customHeight="false" outlineLevel="0" collapsed="false"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</row>
    <row r="43" customFormat="false" ht="12.8" hidden="false" customHeight="false" outlineLevel="0" collapsed="false">
      <c r="A43" s="0"/>
      <c r="B43" s="0"/>
      <c r="C43" s="0"/>
      <c r="D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</row>
    <row r="44" customFormat="false" ht="12.8" hidden="false" customHeight="false" outlineLevel="0" collapsed="false">
      <c r="A44" s="0"/>
      <c r="B44" s="0"/>
      <c r="C44" s="0"/>
      <c r="D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</row>
    <row r="45" customFormat="false" ht="12.8" hidden="false" customHeight="false" outlineLevel="0" collapsed="false">
      <c r="A45" s="0"/>
      <c r="B45" s="0"/>
      <c r="C45" s="0"/>
      <c r="D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</row>
    <row r="46" customFormat="false" ht="12.8" hidden="false" customHeight="false" outlineLevel="0" collapsed="false">
      <c r="A46" s="0"/>
      <c r="B46" s="0"/>
      <c r="C46" s="0"/>
      <c r="D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</row>
    <row r="47" customFormat="false" ht="12.8" hidden="false" customHeight="false" outlineLevel="0" collapsed="false">
      <c r="A47" s="0"/>
      <c r="B47" s="0"/>
      <c r="C47" s="0"/>
      <c r="D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</row>
    <row r="48" customFormat="false" ht="12.8" hidden="false" customHeight="false" outlineLevel="0" collapsed="false">
      <c r="A48" s="0"/>
      <c r="B48" s="0"/>
      <c r="C48" s="0"/>
      <c r="D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</row>
    <row r="49" customFormat="false" ht="12.8" hidden="false" customHeight="false" outlineLevel="0" collapsed="false">
      <c r="A49" s="0"/>
      <c r="B49" s="0"/>
      <c r="C49" s="0"/>
      <c r="D49" s="0"/>
    </row>
    <row r="50" customFormat="false" ht="12.8" hidden="false" customHeight="false" outlineLevel="0" collapsed="false">
      <c r="A50" s="0"/>
      <c r="B50" s="0"/>
      <c r="C50" s="0"/>
      <c r="D50" s="0"/>
    </row>
    <row r="51" customFormat="false" ht="12.8" hidden="false" customHeight="false" outlineLevel="0" collapsed="false">
      <c r="A51" s="0"/>
      <c r="B51" s="0"/>
      <c r="C51" s="0"/>
      <c r="D51" s="0"/>
    </row>
    <row r="52" customFormat="false" ht="12.8" hidden="false" customHeight="false" outlineLevel="0" collapsed="false">
      <c r="A52" s="0"/>
      <c r="B52" s="0"/>
      <c r="C52" s="0"/>
      <c r="D52" s="0"/>
    </row>
    <row r="53" customFormat="false" ht="12.8" hidden="false" customHeight="false" outlineLevel="0" collapsed="false">
      <c r="A53" s="0"/>
      <c r="B53" s="0"/>
      <c r="C53" s="0"/>
      <c r="D53" s="0"/>
    </row>
    <row r="54" customFormat="false" ht="12.8" hidden="false" customHeight="false" outlineLevel="0" collapsed="false">
      <c r="A54" s="0"/>
      <c r="B54" s="0"/>
      <c r="C54" s="0"/>
      <c r="D5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2019-02-23T12:14:46Z</dcterms:created>
  <dc:creator/>
  <dc:description/>
  <dc:language>en-US</dc:language>
  <cp:lastModifiedBy/>
  <dcterms:modified xsi:type="dcterms:W3CDTF">2019-02-23T12:18:08Z</dcterms:modified>
  <cp:revision>2</cp:revision>
  <dc:subject/>
  <dc:title/>
</cp:coreProperties>
</file>