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ergjorvad/Desktop/masteroppgave/OpenEMPIRE/scripts/remaining_runs/"/>
    </mc:Choice>
  </mc:AlternateContent>
  <xr:revisionPtr revIDLastSave="0" documentId="13_ncr:1_{96C6B839-6025-B64C-8357-E998871B77C7}" xr6:coauthVersionLast="47" xr6:coauthVersionMax="47" xr10:uidLastSave="{00000000-0000-0000-0000-000000000000}"/>
  <bookViews>
    <workbookView xWindow="0" yWindow="500" windowWidth="28800" windowHeight="15800" activeTab="1" xr2:uid="{C6EF8596-1DEB-486E-9320-EAC364E6D036}"/>
  </bookViews>
  <sheets>
    <sheet name="OOS" sheetId="2" r:id="rId1"/>
    <sheet name="In-samp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8" i="2" s="1"/>
  <c r="E38" i="2" s="1"/>
  <c r="B35" i="2"/>
  <c r="B36" i="2" s="1"/>
  <c r="E36" i="2" s="1"/>
  <c r="B33" i="2"/>
  <c r="B34" i="2" s="1"/>
  <c r="E34" i="2" s="1"/>
  <c r="B31" i="2"/>
  <c r="B32" i="2" s="1"/>
  <c r="E32" i="2" s="1"/>
  <c r="B29" i="2"/>
  <c r="B30" i="2" s="1"/>
  <c r="E30" i="2" s="1"/>
  <c r="B27" i="2"/>
  <c r="B28" i="2" s="1"/>
  <c r="E28" i="2" s="1"/>
  <c r="B25" i="2"/>
  <c r="B26" i="2" s="1"/>
  <c r="E26" i="2" s="1"/>
  <c r="B23" i="2"/>
  <c r="B24" i="2" s="1"/>
  <c r="E24" i="2" s="1"/>
  <c r="B21" i="2"/>
  <c r="B22" i="2" s="1"/>
  <c r="E22" i="2" s="1"/>
  <c r="B19" i="2"/>
  <c r="B17" i="2"/>
  <c r="E37" i="2"/>
  <c r="E35" i="2"/>
  <c r="E33" i="2"/>
  <c r="E29" i="2"/>
  <c r="E25" i="2"/>
  <c r="E23" i="2"/>
  <c r="E21" i="2"/>
  <c r="E19" i="2"/>
  <c r="E17" i="2"/>
  <c r="E16" i="2"/>
  <c r="E15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K34" i="2"/>
  <c r="L34" i="2" s="1"/>
  <c r="K35" i="2" s="1"/>
  <c r="L35" i="2" s="1"/>
  <c r="K36" i="2" s="1"/>
  <c r="L36" i="2" s="1"/>
  <c r="K37" i="2" s="1"/>
  <c r="L37" i="2" s="1"/>
  <c r="K38" i="2" s="1"/>
  <c r="L38" i="2" s="1"/>
  <c r="L33" i="2"/>
  <c r="L27" i="2"/>
  <c r="K28" i="2" s="1"/>
  <c r="L28" i="2" s="1"/>
  <c r="K29" i="2" s="1"/>
  <c r="L29" i="2" s="1"/>
  <c r="K30" i="2" s="1"/>
  <c r="L30" i="2" s="1"/>
  <c r="K31" i="2" s="1"/>
  <c r="L31" i="2" s="1"/>
  <c r="K32" i="2" s="1"/>
  <c r="L32" i="2" s="1"/>
  <c r="L21" i="2"/>
  <c r="K22" i="2" s="1"/>
  <c r="L22" i="2" s="1"/>
  <c r="K23" i="2" s="1"/>
  <c r="L23" i="2" s="1"/>
  <c r="K24" i="2" s="1"/>
  <c r="L24" i="2" s="1"/>
  <c r="K25" i="2" s="1"/>
  <c r="L25" i="2" s="1"/>
  <c r="K26" i="2" s="1"/>
  <c r="L26" i="2" s="1"/>
  <c r="D18" i="2"/>
  <c r="D19" i="2" s="1"/>
  <c r="D17" i="2"/>
  <c r="K16" i="2"/>
  <c r="L16" i="2" s="1"/>
  <c r="K17" i="2" s="1"/>
  <c r="L17" i="2" s="1"/>
  <c r="K18" i="2" s="1"/>
  <c r="L18" i="2" s="1"/>
  <c r="K19" i="2" s="1"/>
  <c r="L19" i="2" s="1"/>
  <c r="K20" i="2" s="1"/>
  <c r="L20" i="2" s="1"/>
  <c r="D16" i="2"/>
  <c r="L15" i="2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45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K39" i="1"/>
  <c r="J40" i="1" s="1"/>
  <c r="K40" i="1" s="1"/>
  <c r="J41" i="1" s="1"/>
  <c r="K41" i="1" s="1"/>
  <c r="J42" i="1" s="1"/>
  <c r="K42" i="1" s="1"/>
  <c r="J43" i="1" s="1"/>
  <c r="K43" i="1" s="1"/>
  <c r="J44" i="1" s="1"/>
  <c r="K44" i="1" s="1"/>
  <c r="H43" i="1"/>
  <c r="H42" i="1"/>
  <c r="H41" i="1"/>
  <c r="H40" i="1"/>
  <c r="H38" i="1"/>
  <c r="H37" i="1"/>
  <c r="H36" i="1"/>
  <c r="H35" i="1"/>
  <c r="H32" i="1"/>
  <c r="H31" i="1"/>
  <c r="H30" i="1"/>
  <c r="H29" i="1"/>
  <c r="H26" i="1"/>
  <c r="H25" i="1"/>
  <c r="H24" i="1"/>
  <c r="H23" i="1"/>
  <c r="F15" i="1"/>
  <c r="F14" i="1"/>
  <c r="F13" i="1"/>
  <c r="G9" i="2"/>
  <c r="G8" i="2"/>
  <c r="G7" i="2"/>
  <c r="K33" i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K27" i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B20" i="2"/>
  <c r="E20" i="2" s="1"/>
  <c r="H44" i="1"/>
  <c r="H39" i="1"/>
  <c r="H34" i="1"/>
  <c r="H33" i="1"/>
  <c r="H28" i="1"/>
  <c r="H27" i="1"/>
  <c r="H22" i="1"/>
  <c r="H21" i="1"/>
  <c r="F12" i="1"/>
  <c r="B18" i="2"/>
  <c r="E18" i="2" s="1"/>
  <c r="B16" i="2"/>
  <c r="L6" i="2"/>
  <c r="E31" i="2" l="1"/>
  <c r="E27" i="2"/>
  <c r="D20" i="2"/>
  <c r="K6" i="2"/>
  <c r="K21" i="1"/>
  <c r="J22" i="1" s="1"/>
  <c r="G6" i="2"/>
  <c r="D21" i="2" l="1"/>
  <c r="C22" i="1"/>
  <c r="D22" i="2" l="1"/>
  <c r="K22" i="1"/>
  <c r="J23" i="1" s="1"/>
  <c r="K23" i="1" s="1"/>
  <c r="J24" i="1" s="1"/>
  <c r="K24" i="1" s="1"/>
  <c r="J25" i="1" s="1"/>
  <c r="K25" i="1" s="1"/>
  <c r="J26" i="1" s="1"/>
  <c r="K26" i="1" s="1"/>
  <c r="D23" i="2" l="1"/>
  <c r="K12" i="1"/>
  <c r="J12" i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E39" i="2" s="1"/>
</calcChain>
</file>

<file path=xl/sharedStrings.xml><?xml version="1.0" encoding="utf-8"?>
<sst xmlns="http://schemas.openxmlformats.org/spreadsheetml/2006/main" count="93" uniqueCount="23">
  <si>
    <t>Gjenstår</t>
  </si>
  <si>
    <t>Metode</t>
  </si>
  <si>
    <t>Scenarier</t>
  </si>
  <si>
    <t>Instanser</t>
  </si>
  <si>
    <t>Tidsbruk (dager)</t>
  </si>
  <si>
    <t>Dato</t>
  </si>
  <si>
    <t>Kl</t>
  </si>
  <si>
    <t>Estimert ferdig (kl, sjekk dager):</t>
  </si>
  <si>
    <t>Splitt</t>
  </si>
  <si>
    <t>#run</t>
  </si>
  <si>
    <t>Node</t>
  </si>
  <si>
    <t>Instans fra</t>
  </si>
  <si>
    <t>Instans til</t>
  </si>
  <si>
    <t>Tidsbruk (timer)</t>
  </si>
  <si>
    <t>Node num</t>
  </si>
  <si>
    <t>basic</t>
  </si>
  <si>
    <t>moment</t>
  </si>
  <si>
    <t>filter</t>
  </si>
  <si>
    <t>copula</t>
  </si>
  <si>
    <t>moment20</t>
  </si>
  <si>
    <t>filter10</t>
  </si>
  <si>
    <t>copula10</t>
  </si>
  <si>
    <t xml:space="preserve">Split; Legg merke til at metode inkl. n_cluster for filter og copula, og n_tree_compare for moment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</si>
</sst>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6" xfId="0" applyBorder="1"/>
    <xf numFmtId="164" fontId="0" fillId="0" borderId="6" xfId="0" applyNumberFormat="1" applyBorder="1"/>
    <xf numFmtId="49" fontId="0" fillId="0" borderId="0" xfId="0" applyNumberFormat="1"/>
    <xf numFmtId="49" fontId="0" fillId="0" borderId="5" xfId="0" applyNumberFormat="1" applyBorder="1"/>
    <xf numFmtId="3" fontId="0" fillId="0" borderId="4" xfId="0" applyNumberFormat="1" applyBorder="1"/>
    <xf numFmtId="0" fontId="1" fillId="0" borderId="7" xfId="0" applyFont="1" applyBorder="1"/>
    <xf numFmtId="165" fontId="0" fillId="0" borderId="4" xfId="0" applyNumberFormat="1" applyBorder="1"/>
    <xf numFmtId="0" fontId="4" fillId="0" borderId="0" xfId="0" applyFont="1" applyAlignment="1">
      <alignment horizontal="left"/>
    </xf>
    <xf numFmtId="49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49" fontId="2" fillId="0" borderId="0" xfId="0" applyNumberFormat="1" applyFont="1" applyBorder="1"/>
    <xf numFmtId="0" fontId="0" fillId="0" borderId="7" xfId="0" applyBorder="1"/>
    <xf numFmtId="49" fontId="0" fillId="0" borderId="7" xfId="0" applyNumberFormat="1" applyBorder="1"/>
    <xf numFmtId="164" fontId="0" fillId="0" borderId="7" xfId="0" applyNumberFormat="1" applyBorder="1"/>
    <xf numFmtId="49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DA29-993A-4254-934B-ADACC207CD3E}">
  <dimension ref="B2:O39"/>
  <sheetViews>
    <sheetView showGridLines="0" topLeftCell="A20" workbookViewId="0">
      <selection activeCell="L38" sqref="D14:L38"/>
    </sheetView>
  </sheetViews>
  <sheetFormatPr baseColWidth="10" defaultColWidth="8.83203125" defaultRowHeight="15" x14ac:dyDescent="0.2"/>
  <cols>
    <col min="4" max="5" width="21" bestFit="1" customWidth="1"/>
    <col min="6" max="6" width="9.33203125" bestFit="1" customWidth="1"/>
    <col min="7" max="8" width="15.5" bestFit="1" customWidth="1"/>
    <col min="9" max="9" width="15.5" customWidth="1"/>
    <col min="10" max="10" width="15.1640625" bestFit="1" customWidth="1"/>
    <col min="14" max="14" width="26.1640625" bestFit="1" customWidth="1"/>
  </cols>
  <sheetData>
    <row r="2" spans="2:15" x14ac:dyDescent="0.2">
      <c r="N2" s="9"/>
      <c r="O2" s="9"/>
    </row>
    <row r="3" spans="2:15" x14ac:dyDescent="0.2">
      <c r="D3" s="8" t="s">
        <v>0</v>
      </c>
    </row>
    <row r="5" spans="2:15" x14ac:dyDescent="0.2">
      <c r="D5" s="4" t="s">
        <v>1</v>
      </c>
      <c r="E5" s="4" t="s">
        <v>2</v>
      </c>
      <c r="F5" s="4" t="s">
        <v>3</v>
      </c>
      <c r="G5" s="4" t="s">
        <v>4</v>
      </c>
      <c r="K5" s="9" t="s">
        <v>5</v>
      </c>
      <c r="L5" s="9" t="s">
        <v>6</v>
      </c>
    </row>
    <row r="6" spans="2:15" x14ac:dyDescent="0.2">
      <c r="D6" t="s">
        <v>15</v>
      </c>
      <c r="E6">
        <v>100</v>
      </c>
      <c r="F6">
        <v>10</v>
      </c>
      <c r="G6" s="5">
        <f t="shared" ref="G6:G9" si="0">F6*10/24</f>
        <v>4.166666666666667</v>
      </c>
      <c r="I6" s="8" t="s">
        <v>7</v>
      </c>
      <c r="K6">
        <f ca="1">DAY(NOW()+MAX(I15:I22))</f>
        <v>30</v>
      </c>
      <c r="L6" s="10">
        <f ca="1">HOUR(NOW())+MAX(I15:I22)*24-IF(MAX(I15:I22)&gt;1,48,24)</f>
        <v>18</v>
      </c>
    </row>
    <row r="7" spans="2:15" x14ac:dyDescent="0.2">
      <c r="D7" t="s">
        <v>19</v>
      </c>
      <c r="E7">
        <v>100</v>
      </c>
      <c r="F7">
        <v>10</v>
      </c>
      <c r="G7" s="5">
        <f t="shared" si="0"/>
        <v>4.166666666666667</v>
      </c>
      <c r="I7" s="8"/>
      <c r="L7" s="10"/>
    </row>
    <row r="8" spans="2:15" x14ac:dyDescent="0.2">
      <c r="D8" t="s">
        <v>20</v>
      </c>
      <c r="E8">
        <v>100</v>
      </c>
      <c r="F8">
        <v>10</v>
      </c>
      <c r="G8" s="5">
        <f t="shared" si="0"/>
        <v>4.166666666666667</v>
      </c>
      <c r="I8" s="8"/>
      <c r="L8" s="10"/>
    </row>
    <row r="9" spans="2:15" x14ac:dyDescent="0.2">
      <c r="D9" t="s">
        <v>21</v>
      </c>
      <c r="E9">
        <v>100</v>
      </c>
      <c r="F9">
        <v>10</v>
      </c>
      <c r="G9" s="5">
        <f t="shared" si="0"/>
        <v>4.166666666666667</v>
      </c>
      <c r="I9" s="8"/>
      <c r="L9" s="10"/>
    </row>
    <row r="10" spans="2:15" x14ac:dyDescent="0.2">
      <c r="D10" s="11"/>
      <c r="E10" s="11"/>
      <c r="F10" s="11"/>
      <c r="G10" s="12"/>
    </row>
    <row r="12" spans="2:15" x14ac:dyDescent="0.2">
      <c r="D12" s="8" t="s">
        <v>22</v>
      </c>
    </row>
    <row r="14" spans="2:15" ht="16" thickBot="1" x14ac:dyDescent="0.25">
      <c r="B14" s="16" t="s">
        <v>14</v>
      </c>
      <c r="D14" s="16" t="s">
        <v>9</v>
      </c>
      <c r="E14" s="16" t="s">
        <v>10</v>
      </c>
      <c r="F14" s="16" t="s">
        <v>1</v>
      </c>
      <c r="G14" s="16" t="s">
        <v>2</v>
      </c>
      <c r="H14" s="16" t="s">
        <v>3</v>
      </c>
      <c r="I14" s="16" t="s">
        <v>4</v>
      </c>
      <c r="J14" s="16"/>
      <c r="K14" s="16" t="s">
        <v>11</v>
      </c>
      <c r="L14" s="16" t="s">
        <v>12</v>
      </c>
    </row>
    <row r="15" spans="2:15" x14ac:dyDescent="0.2">
      <c r="B15">
        <v>1</v>
      </c>
      <c r="D15" s="13">
        <v>1</v>
      </c>
      <c r="E15" s="28" t="str">
        <f>"6-"&amp;B15</f>
        <v>6-1</v>
      </c>
      <c r="F15" t="s">
        <v>15</v>
      </c>
      <c r="G15">
        <v>100</v>
      </c>
      <c r="H15">
        <v>5</v>
      </c>
      <c r="I15" s="5">
        <f>H15*10/24</f>
        <v>2.0833333333333335</v>
      </c>
      <c r="J15" s="5"/>
      <c r="K15">
        <v>1</v>
      </c>
      <c r="L15">
        <f>K15+H15-1</f>
        <v>5</v>
      </c>
    </row>
    <row r="16" spans="2:15" x14ac:dyDescent="0.2">
      <c r="B16">
        <f>B15</f>
        <v>1</v>
      </c>
      <c r="D16" s="13">
        <f>+D15+1</f>
        <v>2</v>
      </c>
      <c r="E16" s="13" t="str">
        <f t="shared" ref="E16:E38" si="1">"6-"&amp;B16</f>
        <v>6-1</v>
      </c>
      <c r="F16" t="s">
        <v>15</v>
      </c>
      <c r="G16">
        <v>100</v>
      </c>
      <c r="H16">
        <v>5</v>
      </c>
      <c r="I16" s="5">
        <f t="shared" ref="I16:I38" si="2">H16*10/24</f>
        <v>2.0833333333333335</v>
      </c>
      <c r="J16" s="5"/>
      <c r="K16">
        <f>L15+1</f>
        <v>6</v>
      </c>
      <c r="L16">
        <f>K16+H16-1</f>
        <v>10</v>
      </c>
    </row>
    <row r="17" spans="2:12" x14ac:dyDescent="0.2">
      <c r="B17">
        <f>B15+1</f>
        <v>2</v>
      </c>
      <c r="D17" s="13">
        <f t="shared" ref="D17:D38" si="3">+D16+1</f>
        <v>3</v>
      </c>
      <c r="E17" s="13" t="str">
        <f t="shared" si="1"/>
        <v>6-2</v>
      </c>
      <c r="F17" t="s">
        <v>15</v>
      </c>
      <c r="G17">
        <v>100</v>
      </c>
      <c r="H17">
        <v>5</v>
      </c>
      <c r="I17" s="5">
        <f t="shared" si="2"/>
        <v>2.0833333333333335</v>
      </c>
      <c r="J17" s="5"/>
      <c r="K17">
        <f t="shared" ref="K17:K20" si="4">L16+1</f>
        <v>11</v>
      </c>
      <c r="L17">
        <f t="shared" ref="L17:L20" si="5">K17+H17-1</f>
        <v>15</v>
      </c>
    </row>
    <row r="18" spans="2:12" x14ac:dyDescent="0.2">
      <c r="B18">
        <f>B17</f>
        <v>2</v>
      </c>
      <c r="D18" s="13">
        <f t="shared" si="3"/>
        <v>4</v>
      </c>
      <c r="E18" s="13" t="str">
        <f t="shared" si="1"/>
        <v>6-2</v>
      </c>
      <c r="F18" t="s">
        <v>15</v>
      </c>
      <c r="G18">
        <v>100</v>
      </c>
      <c r="H18">
        <v>5</v>
      </c>
      <c r="I18" s="5">
        <f t="shared" si="2"/>
        <v>2.0833333333333335</v>
      </c>
      <c r="J18" s="5"/>
      <c r="K18">
        <f t="shared" si="4"/>
        <v>16</v>
      </c>
      <c r="L18">
        <f t="shared" si="5"/>
        <v>20</v>
      </c>
    </row>
    <row r="19" spans="2:12" x14ac:dyDescent="0.2">
      <c r="B19">
        <f>B17+1</f>
        <v>3</v>
      </c>
      <c r="D19" s="13">
        <f t="shared" si="3"/>
        <v>5</v>
      </c>
      <c r="E19" s="13" t="str">
        <f t="shared" si="1"/>
        <v>6-3</v>
      </c>
      <c r="F19" t="s">
        <v>15</v>
      </c>
      <c r="G19">
        <v>100</v>
      </c>
      <c r="H19">
        <v>5</v>
      </c>
      <c r="I19" s="5">
        <f t="shared" si="2"/>
        <v>2.0833333333333335</v>
      </c>
      <c r="J19" s="5"/>
      <c r="K19">
        <f t="shared" si="4"/>
        <v>21</v>
      </c>
      <c r="L19">
        <f t="shared" si="5"/>
        <v>25</v>
      </c>
    </row>
    <row r="20" spans="2:12" x14ac:dyDescent="0.2">
      <c r="B20">
        <f>B19</f>
        <v>3</v>
      </c>
      <c r="D20" s="13">
        <f t="shared" si="3"/>
        <v>6</v>
      </c>
      <c r="E20" s="13" t="str">
        <f t="shared" si="1"/>
        <v>6-3</v>
      </c>
      <c r="F20" t="s">
        <v>15</v>
      </c>
      <c r="G20">
        <v>100</v>
      </c>
      <c r="H20">
        <v>5</v>
      </c>
      <c r="I20" s="5">
        <f t="shared" si="2"/>
        <v>2.0833333333333335</v>
      </c>
      <c r="J20" s="5"/>
      <c r="K20">
        <f t="shared" si="4"/>
        <v>26</v>
      </c>
      <c r="L20">
        <f t="shared" si="5"/>
        <v>30</v>
      </c>
    </row>
    <row r="21" spans="2:12" x14ac:dyDescent="0.2">
      <c r="B21">
        <f>B19+1</f>
        <v>4</v>
      </c>
      <c r="D21" s="19">
        <f t="shared" si="3"/>
        <v>7</v>
      </c>
      <c r="E21" s="19" t="str">
        <f t="shared" si="1"/>
        <v>6-4</v>
      </c>
      <c r="F21" s="11" t="s">
        <v>19</v>
      </c>
      <c r="G21" s="11">
        <v>100</v>
      </c>
      <c r="H21" s="11">
        <v>5</v>
      </c>
      <c r="I21" s="12">
        <f t="shared" si="2"/>
        <v>2.0833333333333335</v>
      </c>
      <c r="J21" s="12"/>
      <c r="K21" s="11">
        <v>1</v>
      </c>
      <c r="L21" s="11">
        <f>K21+H21-1</f>
        <v>5</v>
      </c>
    </row>
    <row r="22" spans="2:12" x14ac:dyDescent="0.2">
      <c r="B22">
        <f>B21</f>
        <v>4</v>
      </c>
      <c r="C22" s="20"/>
      <c r="D22" s="13">
        <f t="shared" si="3"/>
        <v>8</v>
      </c>
      <c r="E22" s="13" t="str">
        <f t="shared" si="1"/>
        <v>6-4</v>
      </c>
      <c r="F22" t="s">
        <v>19</v>
      </c>
      <c r="G22">
        <v>100</v>
      </c>
      <c r="H22">
        <v>5</v>
      </c>
      <c r="I22" s="5">
        <f t="shared" si="2"/>
        <v>2.0833333333333335</v>
      </c>
      <c r="J22" s="5"/>
      <c r="K22">
        <f>L21+1</f>
        <v>6</v>
      </c>
      <c r="L22">
        <f>K22+H22-1</f>
        <v>10</v>
      </c>
    </row>
    <row r="23" spans="2:12" x14ac:dyDescent="0.2">
      <c r="B23">
        <f>B21+1</f>
        <v>5</v>
      </c>
      <c r="D23" s="13">
        <f t="shared" si="3"/>
        <v>9</v>
      </c>
      <c r="E23" s="13" t="str">
        <f t="shared" si="1"/>
        <v>6-5</v>
      </c>
      <c r="F23" t="s">
        <v>19</v>
      </c>
      <c r="G23">
        <v>100</v>
      </c>
      <c r="H23">
        <v>5</v>
      </c>
      <c r="I23" s="5">
        <f t="shared" si="2"/>
        <v>2.0833333333333335</v>
      </c>
      <c r="J23" s="5"/>
      <c r="K23">
        <f t="shared" ref="K23:K26" si="6">L22+1</f>
        <v>11</v>
      </c>
      <c r="L23">
        <f t="shared" ref="L23:L26" si="7">K23+H23-1</f>
        <v>15</v>
      </c>
    </row>
    <row r="24" spans="2:12" x14ac:dyDescent="0.2">
      <c r="B24">
        <f>B23</f>
        <v>5</v>
      </c>
      <c r="C24" s="18"/>
      <c r="D24" s="13">
        <f t="shared" si="3"/>
        <v>10</v>
      </c>
      <c r="E24" s="13" t="str">
        <f t="shared" si="1"/>
        <v>6-5</v>
      </c>
      <c r="F24" t="s">
        <v>19</v>
      </c>
      <c r="G24">
        <v>100</v>
      </c>
      <c r="H24">
        <v>5</v>
      </c>
      <c r="I24" s="5">
        <f t="shared" si="2"/>
        <v>2.0833333333333335</v>
      </c>
      <c r="J24" s="5"/>
      <c r="K24">
        <f t="shared" si="6"/>
        <v>16</v>
      </c>
      <c r="L24">
        <f t="shared" si="7"/>
        <v>20</v>
      </c>
    </row>
    <row r="25" spans="2:12" x14ac:dyDescent="0.2">
      <c r="B25">
        <f>B23+1</f>
        <v>6</v>
      </c>
      <c r="C25" s="18"/>
      <c r="D25" s="13">
        <f t="shared" si="3"/>
        <v>11</v>
      </c>
      <c r="E25" s="13" t="str">
        <f t="shared" si="1"/>
        <v>6-6</v>
      </c>
      <c r="F25" t="s">
        <v>19</v>
      </c>
      <c r="G25">
        <v>100</v>
      </c>
      <c r="H25">
        <v>5</v>
      </c>
      <c r="I25" s="5">
        <f t="shared" si="2"/>
        <v>2.0833333333333335</v>
      </c>
      <c r="J25" s="5"/>
      <c r="K25">
        <f t="shared" si="6"/>
        <v>21</v>
      </c>
      <c r="L25">
        <f t="shared" si="7"/>
        <v>25</v>
      </c>
    </row>
    <row r="26" spans="2:12" x14ac:dyDescent="0.2">
      <c r="B26">
        <f>B25</f>
        <v>6</v>
      </c>
      <c r="C26" s="18"/>
      <c r="D26" s="13">
        <f t="shared" si="3"/>
        <v>12</v>
      </c>
      <c r="E26" s="13" t="str">
        <f t="shared" si="1"/>
        <v>6-6</v>
      </c>
      <c r="F26" t="s">
        <v>19</v>
      </c>
      <c r="G26">
        <v>100</v>
      </c>
      <c r="H26">
        <v>5</v>
      </c>
      <c r="I26" s="5">
        <f t="shared" si="2"/>
        <v>2.0833333333333335</v>
      </c>
      <c r="J26" s="5"/>
      <c r="K26">
        <f t="shared" si="6"/>
        <v>26</v>
      </c>
      <c r="L26">
        <f t="shared" si="7"/>
        <v>30</v>
      </c>
    </row>
    <row r="27" spans="2:12" x14ac:dyDescent="0.2">
      <c r="B27">
        <f>B25+1</f>
        <v>7</v>
      </c>
      <c r="C27" s="18"/>
      <c r="D27" s="19">
        <f t="shared" si="3"/>
        <v>13</v>
      </c>
      <c r="E27" s="19" t="str">
        <f t="shared" si="1"/>
        <v>6-7</v>
      </c>
      <c r="F27" s="11" t="s">
        <v>20</v>
      </c>
      <c r="G27" s="11">
        <v>100</v>
      </c>
      <c r="H27" s="11">
        <v>5</v>
      </c>
      <c r="I27" s="12">
        <f t="shared" si="2"/>
        <v>2.0833333333333335</v>
      </c>
      <c r="J27" s="12"/>
      <c r="K27" s="11">
        <v>1</v>
      </c>
      <c r="L27" s="11">
        <f>K27+H27-1</f>
        <v>5</v>
      </c>
    </row>
    <row r="28" spans="2:12" x14ac:dyDescent="0.2">
      <c r="B28">
        <f>B27</f>
        <v>7</v>
      </c>
      <c r="C28" s="18"/>
      <c r="D28" s="27">
        <f t="shared" si="3"/>
        <v>14</v>
      </c>
      <c r="E28" s="27" t="str">
        <f t="shared" si="1"/>
        <v>6-7</v>
      </c>
      <c r="F28" s="20" t="s">
        <v>20</v>
      </c>
      <c r="G28" s="20">
        <v>100</v>
      </c>
      <c r="H28" s="20">
        <v>5</v>
      </c>
      <c r="I28" s="21">
        <f t="shared" si="2"/>
        <v>2.0833333333333335</v>
      </c>
      <c r="J28" s="21"/>
      <c r="K28" s="20">
        <f>L27+1</f>
        <v>6</v>
      </c>
      <c r="L28" s="20">
        <f>K28+H28-1</f>
        <v>10</v>
      </c>
    </row>
    <row r="29" spans="2:12" x14ac:dyDescent="0.2">
      <c r="B29">
        <f>B27+1</f>
        <v>8</v>
      </c>
      <c r="C29" s="18"/>
      <c r="D29" s="27">
        <f t="shared" si="3"/>
        <v>15</v>
      </c>
      <c r="E29" s="27" t="str">
        <f t="shared" si="1"/>
        <v>6-8</v>
      </c>
      <c r="F29" s="20" t="s">
        <v>20</v>
      </c>
      <c r="G29" s="20">
        <v>100</v>
      </c>
      <c r="H29" s="20">
        <v>5</v>
      </c>
      <c r="I29" s="21">
        <f t="shared" si="2"/>
        <v>2.0833333333333335</v>
      </c>
      <c r="J29" s="21"/>
      <c r="K29" s="20">
        <f t="shared" ref="K29:K32" si="8">L28+1</f>
        <v>11</v>
      </c>
      <c r="L29" s="20">
        <f t="shared" ref="L29:L32" si="9">K29+H29-1</f>
        <v>15</v>
      </c>
    </row>
    <row r="30" spans="2:12" x14ac:dyDescent="0.2">
      <c r="B30">
        <f>B29</f>
        <v>8</v>
      </c>
      <c r="D30" s="27">
        <f t="shared" si="3"/>
        <v>16</v>
      </c>
      <c r="E30" s="27" t="str">
        <f t="shared" si="1"/>
        <v>6-8</v>
      </c>
      <c r="F30" s="20" t="s">
        <v>20</v>
      </c>
      <c r="G30" s="20">
        <v>100</v>
      </c>
      <c r="H30" s="20">
        <v>5</v>
      </c>
      <c r="I30" s="21">
        <f t="shared" si="2"/>
        <v>2.0833333333333335</v>
      </c>
      <c r="J30" s="21"/>
      <c r="K30" s="20">
        <f t="shared" si="8"/>
        <v>16</v>
      </c>
      <c r="L30" s="20">
        <f t="shared" si="9"/>
        <v>20</v>
      </c>
    </row>
    <row r="31" spans="2:12" x14ac:dyDescent="0.2">
      <c r="B31">
        <f>B29+1</f>
        <v>9</v>
      </c>
      <c r="D31" s="27">
        <f t="shared" si="3"/>
        <v>17</v>
      </c>
      <c r="E31" s="27" t="str">
        <f t="shared" si="1"/>
        <v>6-9</v>
      </c>
      <c r="F31" s="20" t="s">
        <v>20</v>
      </c>
      <c r="G31" s="20">
        <v>100</v>
      </c>
      <c r="H31" s="20">
        <v>5</v>
      </c>
      <c r="I31" s="21">
        <f t="shared" si="2"/>
        <v>2.0833333333333335</v>
      </c>
      <c r="J31" s="21"/>
      <c r="K31" s="20">
        <f t="shared" si="8"/>
        <v>21</v>
      </c>
      <c r="L31" s="20">
        <f t="shared" si="9"/>
        <v>25</v>
      </c>
    </row>
    <row r="32" spans="2:12" x14ac:dyDescent="0.2">
      <c r="B32">
        <f>B31</f>
        <v>9</v>
      </c>
      <c r="D32" s="14">
        <f t="shared" si="3"/>
        <v>18</v>
      </c>
      <c r="E32" s="14" t="str">
        <f t="shared" si="1"/>
        <v>6-9</v>
      </c>
      <c r="F32" s="6" t="s">
        <v>20</v>
      </c>
      <c r="G32" s="6">
        <v>100</v>
      </c>
      <c r="H32" s="6">
        <v>5</v>
      </c>
      <c r="I32" s="7">
        <f t="shared" si="2"/>
        <v>2.0833333333333335</v>
      </c>
      <c r="J32" s="7"/>
      <c r="K32" s="6">
        <f t="shared" si="8"/>
        <v>26</v>
      </c>
      <c r="L32" s="6">
        <f t="shared" si="9"/>
        <v>30</v>
      </c>
    </row>
    <row r="33" spans="2:12" x14ac:dyDescent="0.2">
      <c r="B33">
        <f>B31+1</f>
        <v>10</v>
      </c>
      <c r="D33" s="13">
        <f t="shared" si="3"/>
        <v>19</v>
      </c>
      <c r="E33" s="13" t="str">
        <f t="shared" si="1"/>
        <v>6-10</v>
      </c>
      <c r="F33" t="s">
        <v>21</v>
      </c>
      <c r="G33">
        <v>100</v>
      </c>
      <c r="H33">
        <v>5</v>
      </c>
      <c r="I33" s="5">
        <f t="shared" si="2"/>
        <v>2.0833333333333335</v>
      </c>
      <c r="J33" s="5"/>
      <c r="K33" s="20">
        <v>1</v>
      </c>
      <c r="L33" s="20">
        <f>K33+H33-1</f>
        <v>5</v>
      </c>
    </row>
    <row r="34" spans="2:12" x14ac:dyDescent="0.2">
      <c r="B34">
        <f>B33</f>
        <v>10</v>
      </c>
      <c r="D34" s="13">
        <f t="shared" si="3"/>
        <v>20</v>
      </c>
      <c r="E34" s="13" t="str">
        <f t="shared" si="1"/>
        <v>6-10</v>
      </c>
      <c r="F34" t="s">
        <v>21</v>
      </c>
      <c r="G34">
        <v>100</v>
      </c>
      <c r="H34">
        <v>5</v>
      </c>
      <c r="I34" s="5">
        <f t="shared" si="2"/>
        <v>2.0833333333333335</v>
      </c>
      <c r="J34" s="5"/>
      <c r="K34">
        <f>L33+1</f>
        <v>6</v>
      </c>
      <c r="L34">
        <f>K34+H34-1</f>
        <v>10</v>
      </c>
    </row>
    <row r="35" spans="2:12" x14ac:dyDescent="0.2">
      <c r="B35">
        <f>B33+1</f>
        <v>11</v>
      </c>
      <c r="D35" s="13">
        <f t="shared" si="3"/>
        <v>21</v>
      </c>
      <c r="E35" s="13" t="str">
        <f t="shared" si="1"/>
        <v>6-11</v>
      </c>
      <c r="F35" t="s">
        <v>21</v>
      </c>
      <c r="G35">
        <v>100</v>
      </c>
      <c r="H35">
        <v>5</v>
      </c>
      <c r="I35" s="5">
        <f t="shared" si="2"/>
        <v>2.0833333333333335</v>
      </c>
      <c r="J35" s="5"/>
      <c r="K35">
        <f t="shared" ref="K35:K38" si="10">L34+1</f>
        <v>11</v>
      </c>
      <c r="L35">
        <f t="shared" ref="L35:L38" si="11">K35+H35-1</f>
        <v>15</v>
      </c>
    </row>
    <row r="36" spans="2:12" x14ac:dyDescent="0.2">
      <c r="B36">
        <f>B35</f>
        <v>11</v>
      </c>
      <c r="D36" s="13">
        <f t="shared" si="3"/>
        <v>22</v>
      </c>
      <c r="E36" s="13" t="str">
        <f t="shared" si="1"/>
        <v>6-11</v>
      </c>
      <c r="F36" t="s">
        <v>21</v>
      </c>
      <c r="G36">
        <v>100</v>
      </c>
      <c r="H36">
        <v>5</v>
      </c>
      <c r="I36" s="5">
        <f t="shared" si="2"/>
        <v>2.0833333333333335</v>
      </c>
      <c r="J36" s="5"/>
      <c r="K36">
        <f t="shared" si="10"/>
        <v>16</v>
      </c>
      <c r="L36">
        <f t="shared" si="11"/>
        <v>20</v>
      </c>
    </row>
    <row r="37" spans="2:12" x14ac:dyDescent="0.2">
      <c r="B37" s="20">
        <f>B35+1</f>
        <v>12</v>
      </c>
      <c r="D37" s="13">
        <f t="shared" si="3"/>
        <v>23</v>
      </c>
      <c r="E37" s="13" t="str">
        <f t="shared" si="1"/>
        <v>6-12</v>
      </c>
      <c r="F37" t="s">
        <v>21</v>
      </c>
      <c r="G37">
        <v>100</v>
      </c>
      <c r="H37">
        <v>5</v>
      </c>
      <c r="I37" s="5">
        <f t="shared" si="2"/>
        <v>2.0833333333333335</v>
      </c>
      <c r="J37" s="5"/>
      <c r="K37">
        <f t="shared" si="10"/>
        <v>21</v>
      </c>
      <c r="L37">
        <f t="shared" si="11"/>
        <v>25</v>
      </c>
    </row>
    <row r="38" spans="2:12" ht="16" thickBot="1" x14ac:dyDescent="0.25">
      <c r="B38" s="24">
        <f>B37</f>
        <v>12</v>
      </c>
      <c r="D38" s="25">
        <f t="shared" si="3"/>
        <v>24</v>
      </c>
      <c r="E38" s="25" t="str">
        <f t="shared" si="1"/>
        <v>6-12</v>
      </c>
      <c r="F38" s="24" t="s">
        <v>21</v>
      </c>
      <c r="G38" s="24">
        <v>100</v>
      </c>
      <c r="H38" s="24">
        <v>5</v>
      </c>
      <c r="I38" s="26">
        <f t="shared" si="2"/>
        <v>2.0833333333333335</v>
      </c>
      <c r="J38" s="26"/>
      <c r="K38" s="24">
        <f t="shared" si="10"/>
        <v>26</v>
      </c>
      <c r="L38" s="24">
        <f t="shared" si="11"/>
        <v>30</v>
      </c>
    </row>
    <row r="39" spans="2:12" x14ac:dyDescent="0.2">
      <c r="D39" s="20"/>
      <c r="E39" s="20">
        <f>COUNTA(_xlfn.UNIQUE(E15:E38))</f>
        <v>12</v>
      </c>
      <c r="F39" s="20"/>
      <c r="G39" s="20"/>
      <c r="H39" s="20"/>
      <c r="I39" s="20"/>
      <c r="J39" s="20"/>
      <c r="K39" s="20"/>
      <c r="L39" s="20"/>
    </row>
  </sheetData>
  <pageMargins left="0.7" right="0.7" top="0.75" bottom="0.75" header="0.3" footer="0.3"/>
  <pageSetup paperSize="9" orientation="portrait" r:id="rId1"/>
  <ignoredErrors>
    <ignoredError sqref="B17:B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913-4F2C-4CFA-8D08-F22EED9E69BF}">
  <dimension ref="C3:N45"/>
  <sheetViews>
    <sheetView showGridLines="0" tabSelected="1" topLeftCell="A16" workbookViewId="0">
      <selection activeCell="H28" sqref="H28"/>
    </sheetView>
  </sheetViews>
  <sheetFormatPr baseColWidth="10" defaultColWidth="8.83203125" defaultRowHeight="15" x14ac:dyDescent="0.2"/>
  <cols>
    <col min="3" max="3" width="8.5" bestFit="1" customWidth="1"/>
    <col min="4" max="4" width="13.33203125" bestFit="1" customWidth="1"/>
    <col min="5" max="5" width="8.1640625" bestFit="1" customWidth="1"/>
    <col min="6" max="6" width="13.33203125" bestFit="1" customWidth="1"/>
    <col min="7" max="7" width="8.1640625" bestFit="1" customWidth="1"/>
    <col min="8" max="8" width="25.83203125" bestFit="1" customWidth="1"/>
    <col min="9" max="9" width="15.1640625" bestFit="1" customWidth="1"/>
    <col min="11" max="11" width="8.5" bestFit="1" customWidth="1"/>
    <col min="13" max="13" width="26.1640625" bestFit="1" customWidth="1"/>
  </cols>
  <sheetData>
    <row r="3" spans="3:14" x14ac:dyDescent="0.2">
      <c r="C3" s="1" t="s">
        <v>2</v>
      </c>
      <c r="D3" s="2" t="s">
        <v>13</v>
      </c>
      <c r="M3" s="23"/>
      <c r="N3" s="20"/>
    </row>
    <row r="4" spans="3:14" x14ac:dyDescent="0.2">
      <c r="C4" s="3">
        <v>10</v>
      </c>
      <c r="D4" s="17">
        <v>0.3</v>
      </c>
      <c r="M4" s="20"/>
      <c r="N4" s="20"/>
    </row>
    <row r="5" spans="3:14" x14ac:dyDescent="0.2">
      <c r="C5" s="3">
        <v>50</v>
      </c>
      <c r="D5" s="15">
        <v>2</v>
      </c>
      <c r="M5" s="20"/>
      <c r="N5" s="20"/>
    </row>
    <row r="6" spans="3:14" x14ac:dyDescent="0.2">
      <c r="C6" s="3">
        <v>100</v>
      </c>
      <c r="D6" s="15">
        <v>4</v>
      </c>
      <c r="M6" s="20"/>
      <c r="N6" s="20"/>
    </row>
    <row r="7" spans="3:14" x14ac:dyDescent="0.2">
      <c r="C7" s="11"/>
      <c r="D7" s="11"/>
      <c r="M7" s="20"/>
      <c r="N7" s="20"/>
    </row>
    <row r="8" spans="3:14" x14ac:dyDescent="0.2">
      <c r="C8" s="8"/>
    </row>
    <row r="9" spans="3:14" x14ac:dyDescent="0.2">
      <c r="C9" s="8" t="s">
        <v>0</v>
      </c>
    </row>
    <row r="11" spans="3:14" x14ac:dyDescent="0.2">
      <c r="C11" s="4" t="s">
        <v>1</v>
      </c>
      <c r="D11" s="4" t="s">
        <v>2</v>
      </c>
      <c r="E11" s="4" t="s">
        <v>3</v>
      </c>
      <c r="F11" s="4" t="s">
        <v>4</v>
      </c>
      <c r="J11" s="9" t="s">
        <v>5</v>
      </c>
      <c r="K11" s="9" t="s">
        <v>6</v>
      </c>
    </row>
    <row r="12" spans="3:14" x14ac:dyDescent="0.2">
      <c r="C12" s="11" t="s">
        <v>15</v>
      </c>
      <c r="D12" s="11">
        <v>100</v>
      </c>
      <c r="E12" s="11">
        <v>10</v>
      </c>
      <c r="F12" s="12">
        <f>_xlfn.XLOOKUP(D12,$C$4:$C$6,$D$4:$D$6)*E12/24</f>
        <v>1.6666666666666667</v>
      </c>
      <c r="H12" s="8" t="s">
        <v>7</v>
      </c>
      <c r="J12">
        <f ca="1">DAY(NOW()+MAX(H21:H44))</f>
        <v>29</v>
      </c>
      <c r="K12" s="10">
        <f ca="1">HOUR(NOW())+MAX(H21:H44)*24-IF(MAX(H21:H44)&gt;1,48,24)</f>
        <v>12</v>
      </c>
    </row>
    <row r="13" spans="3:14" x14ac:dyDescent="0.2">
      <c r="C13" s="20" t="s">
        <v>16</v>
      </c>
      <c r="D13" s="20">
        <v>100</v>
      </c>
      <c r="E13" s="20">
        <v>10</v>
      </c>
      <c r="F13" s="21">
        <f t="shared" ref="F13:F15" si="0">_xlfn.XLOOKUP(D13,$C$4:$C$6,$D$4:$D$6)*E13/24</f>
        <v>1.6666666666666667</v>
      </c>
      <c r="H13" s="8"/>
      <c r="K13" s="10"/>
    </row>
    <row r="14" spans="3:14" x14ac:dyDescent="0.2">
      <c r="C14" s="22" t="s">
        <v>17</v>
      </c>
      <c r="D14" s="20">
        <v>100</v>
      </c>
      <c r="E14" s="20">
        <v>10</v>
      </c>
      <c r="F14" s="21">
        <f t="shared" si="0"/>
        <v>1.6666666666666667</v>
      </c>
      <c r="H14" s="8"/>
      <c r="K14" s="10"/>
    </row>
    <row r="15" spans="3:14" x14ac:dyDescent="0.2">
      <c r="C15" s="6" t="s">
        <v>18</v>
      </c>
      <c r="D15" s="6">
        <v>100</v>
      </c>
      <c r="E15" s="6">
        <v>10</v>
      </c>
      <c r="F15" s="7">
        <f t="shared" si="0"/>
        <v>1.6666666666666667</v>
      </c>
    </row>
    <row r="18" spans="3:11" x14ac:dyDescent="0.2">
      <c r="C18" s="8" t="s">
        <v>8</v>
      </c>
    </row>
    <row r="20" spans="3:11" ht="16" thickBot="1" x14ac:dyDescent="0.25">
      <c r="C20" s="16" t="s">
        <v>9</v>
      </c>
      <c r="D20" s="16" t="s">
        <v>10</v>
      </c>
      <c r="E20" s="16" t="s">
        <v>1</v>
      </c>
      <c r="F20" s="16" t="s">
        <v>2</v>
      </c>
      <c r="G20" s="16" t="s">
        <v>3</v>
      </c>
      <c r="H20" s="16" t="s">
        <v>4</v>
      </c>
      <c r="I20" s="16"/>
      <c r="J20" s="16" t="s">
        <v>11</v>
      </c>
      <c r="K20" s="16" t="s">
        <v>12</v>
      </c>
    </row>
    <row r="21" spans="3:11" x14ac:dyDescent="0.2">
      <c r="C21" s="13">
        <v>1</v>
      </c>
      <c r="D21" s="28" t="str">
        <f>"6-"&amp;C21</f>
        <v>6-1</v>
      </c>
      <c r="E21" t="s">
        <v>15</v>
      </c>
      <c r="F21">
        <v>100</v>
      </c>
      <c r="G21">
        <v>5</v>
      </c>
      <c r="H21" s="5">
        <f>_xlfn.XLOOKUP(F21,$C$4:$C$6,$D$4:$D$6)*G21/24</f>
        <v>0.83333333333333337</v>
      </c>
      <c r="I21" s="5"/>
      <c r="J21">
        <v>1</v>
      </c>
      <c r="K21">
        <f>J21+G21-1</f>
        <v>5</v>
      </c>
    </row>
    <row r="22" spans="3:11" x14ac:dyDescent="0.2">
      <c r="C22" s="13">
        <f>+C21+1</f>
        <v>2</v>
      </c>
      <c r="D22" s="13" t="str">
        <f t="shared" ref="D22:D44" si="1">"6-"&amp;C22</f>
        <v>6-2</v>
      </c>
      <c r="E22" t="s">
        <v>15</v>
      </c>
      <c r="F22">
        <v>100</v>
      </c>
      <c r="G22">
        <v>5</v>
      </c>
      <c r="H22" s="5">
        <f t="shared" ref="H22:H34" si="2">_xlfn.XLOOKUP(F22,$C$4:$C$6,$D$4:$D$6)*G22/24</f>
        <v>0.83333333333333337</v>
      </c>
      <c r="I22" s="5"/>
      <c r="J22">
        <f>K21+1</f>
        <v>6</v>
      </c>
      <c r="K22">
        <f>J22+G22-1</f>
        <v>10</v>
      </c>
    </row>
    <row r="23" spans="3:11" x14ac:dyDescent="0.2">
      <c r="C23" s="13">
        <f t="shared" ref="C23:C44" si="3">+C22+1</f>
        <v>3</v>
      </c>
      <c r="D23" s="13" t="str">
        <f t="shared" si="1"/>
        <v>6-3</v>
      </c>
      <c r="E23" t="s">
        <v>15</v>
      </c>
      <c r="F23">
        <v>100</v>
      </c>
      <c r="G23">
        <v>5</v>
      </c>
      <c r="H23" s="5">
        <f t="shared" ref="H23:H26" si="4">_xlfn.XLOOKUP(F23,$C$4:$C$6,$D$4:$D$6)*G23/24</f>
        <v>0.83333333333333337</v>
      </c>
      <c r="I23" s="5"/>
      <c r="J23">
        <f t="shared" ref="J23:J26" si="5">K22+1</f>
        <v>11</v>
      </c>
      <c r="K23">
        <f t="shared" ref="K23:K26" si="6">J23+G23-1</f>
        <v>15</v>
      </c>
    </row>
    <row r="24" spans="3:11" x14ac:dyDescent="0.2">
      <c r="C24" s="13">
        <f t="shared" si="3"/>
        <v>4</v>
      </c>
      <c r="D24" s="13" t="str">
        <f t="shared" si="1"/>
        <v>6-4</v>
      </c>
      <c r="E24" t="s">
        <v>15</v>
      </c>
      <c r="F24">
        <v>100</v>
      </c>
      <c r="G24">
        <v>5</v>
      </c>
      <c r="H24" s="5">
        <f t="shared" si="4"/>
        <v>0.83333333333333337</v>
      </c>
      <c r="I24" s="5"/>
      <c r="J24">
        <f t="shared" si="5"/>
        <v>16</v>
      </c>
      <c r="K24">
        <f t="shared" si="6"/>
        <v>20</v>
      </c>
    </row>
    <row r="25" spans="3:11" x14ac:dyDescent="0.2">
      <c r="C25" s="13">
        <f t="shared" si="3"/>
        <v>5</v>
      </c>
      <c r="D25" s="13" t="str">
        <f t="shared" si="1"/>
        <v>6-5</v>
      </c>
      <c r="E25" t="s">
        <v>15</v>
      </c>
      <c r="F25">
        <v>100</v>
      </c>
      <c r="G25">
        <v>5</v>
      </c>
      <c r="H25" s="5">
        <f t="shared" si="4"/>
        <v>0.83333333333333337</v>
      </c>
      <c r="I25" s="5"/>
      <c r="J25">
        <f t="shared" si="5"/>
        <v>21</v>
      </c>
      <c r="K25">
        <f t="shared" si="6"/>
        <v>25</v>
      </c>
    </row>
    <row r="26" spans="3:11" x14ac:dyDescent="0.2">
      <c r="C26" s="13">
        <f t="shared" si="3"/>
        <v>6</v>
      </c>
      <c r="D26" s="13" t="str">
        <f t="shared" si="1"/>
        <v>6-6</v>
      </c>
      <c r="E26" t="s">
        <v>15</v>
      </c>
      <c r="F26">
        <v>100</v>
      </c>
      <c r="G26">
        <v>5</v>
      </c>
      <c r="H26" s="5">
        <f t="shared" si="4"/>
        <v>0.83333333333333337</v>
      </c>
      <c r="I26" s="5"/>
      <c r="J26">
        <f t="shared" si="5"/>
        <v>26</v>
      </c>
      <c r="K26">
        <f t="shared" si="6"/>
        <v>30</v>
      </c>
    </row>
    <row r="27" spans="3:11" x14ac:dyDescent="0.2">
      <c r="C27" s="19">
        <f t="shared" si="3"/>
        <v>7</v>
      </c>
      <c r="D27" s="19" t="str">
        <f t="shared" si="1"/>
        <v>6-7</v>
      </c>
      <c r="E27" s="11" t="s">
        <v>16</v>
      </c>
      <c r="F27" s="11">
        <v>100</v>
      </c>
      <c r="G27" s="11">
        <v>5</v>
      </c>
      <c r="H27" s="12">
        <f t="shared" si="2"/>
        <v>0.83333333333333337</v>
      </c>
      <c r="I27" s="12"/>
      <c r="J27" s="11">
        <v>1</v>
      </c>
      <c r="K27" s="11">
        <f>J27+G27-1</f>
        <v>5</v>
      </c>
    </row>
    <row r="28" spans="3:11" x14ac:dyDescent="0.2">
      <c r="C28" s="13">
        <f t="shared" si="3"/>
        <v>8</v>
      </c>
      <c r="D28" s="13" t="str">
        <f t="shared" si="1"/>
        <v>6-8</v>
      </c>
      <c r="E28" t="s">
        <v>16</v>
      </c>
      <c r="F28">
        <v>100</v>
      </c>
      <c r="G28">
        <v>5</v>
      </c>
      <c r="H28" s="5">
        <f t="shared" si="2"/>
        <v>0.83333333333333337</v>
      </c>
      <c r="I28" s="5"/>
      <c r="J28">
        <f>K27+1</f>
        <v>6</v>
      </c>
      <c r="K28">
        <f>J28+G28-1</f>
        <v>10</v>
      </c>
    </row>
    <row r="29" spans="3:11" x14ac:dyDescent="0.2">
      <c r="C29" s="13">
        <f t="shared" si="3"/>
        <v>9</v>
      </c>
      <c r="D29" s="13" t="str">
        <f t="shared" si="1"/>
        <v>6-9</v>
      </c>
      <c r="E29" t="s">
        <v>16</v>
      </c>
      <c r="F29">
        <v>100</v>
      </c>
      <c r="G29">
        <v>5</v>
      </c>
      <c r="H29" s="5">
        <f t="shared" ref="H29:H32" si="7">_xlfn.XLOOKUP(F29,$C$4:$C$6,$D$4:$D$6)*G29/24</f>
        <v>0.83333333333333337</v>
      </c>
      <c r="I29" s="5"/>
      <c r="J29">
        <f t="shared" ref="J29:J32" si="8">K28+1</f>
        <v>11</v>
      </c>
      <c r="K29">
        <f t="shared" ref="K29:K32" si="9">J29+G29-1</f>
        <v>15</v>
      </c>
    </row>
    <row r="30" spans="3:11" x14ac:dyDescent="0.2">
      <c r="C30" s="13">
        <f t="shared" si="3"/>
        <v>10</v>
      </c>
      <c r="D30" s="13" t="str">
        <f t="shared" si="1"/>
        <v>6-10</v>
      </c>
      <c r="E30" t="s">
        <v>16</v>
      </c>
      <c r="F30">
        <v>100</v>
      </c>
      <c r="G30">
        <v>5</v>
      </c>
      <c r="H30" s="5">
        <f t="shared" si="7"/>
        <v>0.83333333333333337</v>
      </c>
      <c r="I30" s="5"/>
      <c r="J30">
        <f t="shared" si="8"/>
        <v>16</v>
      </c>
      <c r="K30">
        <f t="shared" si="9"/>
        <v>20</v>
      </c>
    </row>
    <row r="31" spans="3:11" x14ac:dyDescent="0.2">
      <c r="C31" s="13">
        <f t="shared" si="3"/>
        <v>11</v>
      </c>
      <c r="D31" s="13" t="str">
        <f t="shared" si="1"/>
        <v>6-11</v>
      </c>
      <c r="E31" t="s">
        <v>16</v>
      </c>
      <c r="F31">
        <v>100</v>
      </c>
      <c r="G31">
        <v>5</v>
      </c>
      <c r="H31" s="5">
        <f t="shared" si="7"/>
        <v>0.83333333333333337</v>
      </c>
      <c r="I31" s="5"/>
      <c r="J31">
        <f t="shared" si="8"/>
        <v>21</v>
      </c>
      <c r="K31">
        <f t="shared" si="9"/>
        <v>25</v>
      </c>
    </row>
    <row r="32" spans="3:11" x14ac:dyDescent="0.2">
      <c r="C32" s="13">
        <f t="shared" si="3"/>
        <v>12</v>
      </c>
      <c r="D32" s="13" t="str">
        <f t="shared" si="1"/>
        <v>6-12</v>
      </c>
      <c r="E32" t="s">
        <v>16</v>
      </c>
      <c r="F32">
        <v>100</v>
      </c>
      <c r="G32">
        <v>5</v>
      </c>
      <c r="H32" s="5">
        <f t="shared" si="7"/>
        <v>0.83333333333333337</v>
      </c>
      <c r="I32" s="5"/>
      <c r="J32">
        <f t="shared" si="8"/>
        <v>26</v>
      </c>
      <c r="K32">
        <f t="shared" si="9"/>
        <v>30</v>
      </c>
    </row>
    <row r="33" spans="3:11" x14ac:dyDescent="0.2">
      <c r="C33" s="19">
        <f t="shared" si="3"/>
        <v>13</v>
      </c>
      <c r="D33" s="19" t="str">
        <f t="shared" si="1"/>
        <v>6-13</v>
      </c>
      <c r="E33" s="11" t="s">
        <v>17</v>
      </c>
      <c r="F33" s="11">
        <v>100</v>
      </c>
      <c r="G33" s="11">
        <v>5</v>
      </c>
      <c r="H33" s="12">
        <f t="shared" si="2"/>
        <v>0.83333333333333337</v>
      </c>
      <c r="I33" s="12"/>
      <c r="J33" s="11">
        <v>1</v>
      </c>
      <c r="K33" s="11">
        <f>J33+G33-1</f>
        <v>5</v>
      </c>
    </row>
    <row r="34" spans="3:11" x14ac:dyDescent="0.2">
      <c r="C34" s="27">
        <f t="shared" si="3"/>
        <v>14</v>
      </c>
      <c r="D34" s="27" t="str">
        <f t="shared" si="1"/>
        <v>6-14</v>
      </c>
      <c r="E34" s="20" t="s">
        <v>17</v>
      </c>
      <c r="F34" s="20">
        <v>100</v>
      </c>
      <c r="G34" s="20">
        <v>5</v>
      </c>
      <c r="H34" s="21">
        <f t="shared" si="2"/>
        <v>0.83333333333333337</v>
      </c>
      <c r="I34" s="21"/>
      <c r="J34" s="20">
        <f>K33+1</f>
        <v>6</v>
      </c>
      <c r="K34" s="20">
        <f>J34+G34-1</f>
        <v>10</v>
      </c>
    </row>
    <row r="35" spans="3:11" x14ac:dyDescent="0.2">
      <c r="C35" s="27">
        <f t="shared" si="3"/>
        <v>15</v>
      </c>
      <c r="D35" s="27" t="str">
        <f t="shared" si="1"/>
        <v>6-15</v>
      </c>
      <c r="E35" s="20" t="s">
        <v>17</v>
      </c>
      <c r="F35" s="20">
        <v>100</v>
      </c>
      <c r="G35" s="20">
        <v>5</v>
      </c>
      <c r="H35" s="21">
        <f t="shared" ref="H35:H38" si="10">_xlfn.XLOOKUP(F35,$C$4:$C$6,$D$4:$D$6)*G35/24</f>
        <v>0.83333333333333337</v>
      </c>
      <c r="I35" s="21"/>
      <c r="J35" s="20">
        <f t="shared" ref="J35:J38" si="11">K34+1</f>
        <v>11</v>
      </c>
      <c r="K35" s="20">
        <f t="shared" ref="K35:K38" si="12">J35+G35-1</f>
        <v>15</v>
      </c>
    </row>
    <row r="36" spans="3:11" x14ac:dyDescent="0.2">
      <c r="C36" s="27">
        <f t="shared" si="3"/>
        <v>16</v>
      </c>
      <c r="D36" s="27" t="str">
        <f t="shared" si="1"/>
        <v>6-16</v>
      </c>
      <c r="E36" s="20" t="s">
        <v>17</v>
      </c>
      <c r="F36" s="20">
        <v>100</v>
      </c>
      <c r="G36" s="20">
        <v>5</v>
      </c>
      <c r="H36" s="21">
        <f t="shared" si="10"/>
        <v>0.83333333333333337</v>
      </c>
      <c r="I36" s="21"/>
      <c r="J36" s="20">
        <f t="shared" si="11"/>
        <v>16</v>
      </c>
      <c r="K36" s="20">
        <f t="shared" si="12"/>
        <v>20</v>
      </c>
    </row>
    <row r="37" spans="3:11" x14ac:dyDescent="0.2">
      <c r="C37" s="27">
        <f t="shared" si="3"/>
        <v>17</v>
      </c>
      <c r="D37" s="27" t="str">
        <f t="shared" si="1"/>
        <v>6-17</v>
      </c>
      <c r="E37" s="20" t="s">
        <v>17</v>
      </c>
      <c r="F37" s="20">
        <v>100</v>
      </c>
      <c r="G37" s="20">
        <v>5</v>
      </c>
      <c r="H37" s="21">
        <f t="shared" si="10"/>
        <v>0.83333333333333337</v>
      </c>
      <c r="I37" s="21"/>
      <c r="J37" s="20">
        <f t="shared" si="11"/>
        <v>21</v>
      </c>
      <c r="K37" s="20">
        <f t="shared" si="12"/>
        <v>25</v>
      </c>
    </row>
    <row r="38" spans="3:11" x14ac:dyDescent="0.2">
      <c r="C38" s="14">
        <f t="shared" si="3"/>
        <v>18</v>
      </c>
      <c r="D38" s="14" t="str">
        <f t="shared" si="1"/>
        <v>6-18</v>
      </c>
      <c r="E38" s="6" t="s">
        <v>17</v>
      </c>
      <c r="F38" s="6">
        <v>100</v>
      </c>
      <c r="G38" s="6">
        <v>5</v>
      </c>
      <c r="H38" s="7">
        <f t="shared" si="10"/>
        <v>0.83333333333333337</v>
      </c>
      <c r="I38" s="7"/>
      <c r="J38" s="6">
        <f t="shared" si="11"/>
        <v>26</v>
      </c>
      <c r="K38" s="6">
        <f t="shared" si="12"/>
        <v>30</v>
      </c>
    </row>
    <row r="39" spans="3:11" x14ac:dyDescent="0.2">
      <c r="C39" s="13">
        <f t="shared" si="3"/>
        <v>19</v>
      </c>
      <c r="D39" s="13" t="str">
        <f t="shared" si="1"/>
        <v>6-19</v>
      </c>
      <c r="E39" t="s">
        <v>18</v>
      </c>
      <c r="F39">
        <v>100</v>
      </c>
      <c r="G39">
        <v>5</v>
      </c>
      <c r="H39" s="5">
        <f>_xlfn.XLOOKUP(F39,$C$4:$C$6,$D$4:$D$6)*G39/24</f>
        <v>0.83333333333333337</v>
      </c>
      <c r="I39" s="5"/>
      <c r="J39" s="20">
        <v>1</v>
      </c>
      <c r="K39" s="20">
        <f>J39+G39-1</f>
        <v>5</v>
      </c>
    </row>
    <row r="40" spans="3:11" x14ac:dyDescent="0.2">
      <c r="C40" s="13">
        <f t="shared" si="3"/>
        <v>20</v>
      </c>
      <c r="D40" s="13" t="str">
        <f t="shared" si="1"/>
        <v>6-20</v>
      </c>
      <c r="E40" t="s">
        <v>18</v>
      </c>
      <c r="F40">
        <v>100</v>
      </c>
      <c r="G40">
        <v>5</v>
      </c>
      <c r="H40" s="5">
        <f t="shared" ref="H40:H43" si="13">_xlfn.XLOOKUP(F40,$C$4:$C$6,$D$4:$D$6)*G40/24</f>
        <v>0.83333333333333337</v>
      </c>
      <c r="I40" s="5"/>
      <c r="J40">
        <f>K39+1</f>
        <v>6</v>
      </c>
      <c r="K40">
        <f>J40+G40-1</f>
        <v>10</v>
      </c>
    </row>
    <row r="41" spans="3:11" x14ac:dyDescent="0.2">
      <c r="C41" s="13">
        <f t="shared" si="3"/>
        <v>21</v>
      </c>
      <c r="D41" s="13" t="str">
        <f t="shared" si="1"/>
        <v>6-21</v>
      </c>
      <c r="E41" t="s">
        <v>18</v>
      </c>
      <c r="F41">
        <v>100</v>
      </c>
      <c r="G41">
        <v>5</v>
      </c>
      <c r="H41" s="5">
        <f t="shared" si="13"/>
        <v>0.83333333333333337</v>
      </c>
      <c r="I41" s="5"/>
      <c r="J41">
        <f t="shared" ref="J41:J44" si="14">K40+1</f>
        <v>11</v>
      </c>
      <c r="K41">
        <f t="shared" ref="K41:K44" si="15">J41+G41-1</f>
        <v>15</v>
      </c>
    </row>
    <row r="42" spans="3:11" x14ac:dyDescent="0.2">
      <c r="C42" s="13">
        <f t="shared" si="3"/>
        <v>22</v>
      </c>
      <c r="D42" s="13" t="str">
        <f t="shared" si="1"/>
        <v>6-22</v>
      </c>
      <c r="E42" t="s">
        <v>18</v>
      </c>
      <c r="F42">
        <v>100</v>
      </c>
      <c r="G42">
        <v>5</v>
      </c>
      <c r="H42" s="5">
        <f t="shared" si="13"/>
        <v>0.83333333333333337</v>
      </c>
      <c r="I42" s="5"/>
      <c r="J42">
        <f t="shared" si="14"/>
        <v>16</v>
      </c>
      <c r="K42">
        <f t="shared" si="15"/>
        <v>20</v>
      </c>
    </row>
    <row r="43" spans="3:11" x14ac:dyDescent="0.2">
      <c r="C43" s="13">
        <f t="shared" si="3"/>
        <v>23</v>
      </c>
      <c r="D43" s="13" t="str">
        <f t="shared" si="1"/>
        <v>6-23</v>
      </c>
      <c r="E43" t="s">
        <v>18</v>
      </c>
      <c r="F43">
        <v>100</v>
      </c>
      <c r="G43">
        <v>5</v>
      </c>
      <c r="H43" s="5">
        <f t="shared" si="13"/>
        <v>0.83333333333333337</v>
      </c>
      <c r="I43" s="5"/>
      <c r="J43">
        <f t="shared" si="14"/>
        <v>21</v>
      </c>
      <c r="K43">
        <f t="shared" si="15"/>
        <v>25</v>
      </c>
    </row>
    <row r="44" spans="3:11" ht="16" thickBot="1" x14ac:dyDescent="0.25">
      <c r="C44" s="25">
        <f t="shared" si="3"/>
        <v>24</v>
      </c>
      <c r="D44" s="25" t="str">
        <f t="shared" si="1"/>
        <v>6-24</v>
      </c>
      <c r="E44" s="24" t="s">
        <v>18</v>
      </c>
      <c r="F44" s="24">
        <v>100</v>
      </c>
      <c r="G44" s="24">
        <v>5</v>
      </c>
      <c r="H44" s="26">
        <f t="shared" ref="H44" si="16">_xlfn.XLOOKUP(F44,$C$4:$C$6,$D$4:$D$6)*G44/24</f>
        <v>0.83333333333333337</v>
      </c>
      <c r="I44" s="26"/>
      <c r="J44" s="24">
        <f t="shared" si="14"/>
        <v>26</v>
      </c>
      <c r="K44" s="24">
        <f t="shared" si="15"/>
        <v>30</v>
      </c>
    </row>
    <row r="45" spans="3:11" x14ac:dyDescent="0.2">
      <c r="C45" s="20"/>
      <c r="D45" s="20">
        <f>COUNTA(_xlfn.UNIQUE(D21:D44))</f>
        <v>24</v>
      </c>
      <c r="E45" s="20"/>
      <c r="F45" s="20"/>
      <c r="G45" s="20"/>
      <c r="H45" s="20"/>
      <c r="I45" s="20"/>
      <c r="J45" s="20"/>
      <c r="K45" s="2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OOS</vt:lpstr>
      <vt:lpstr>In-sample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 Olai Lade Gjørvad</dc:creator>
  <cp:keywords/>
  <dc:description/>
  <cp:lastModifiedBy>Iver Olai Lade Gjørvad</cp:lastModifiedBy>
  <cp:revision/>
  <dcterms:created xsi:type="dcterms:W3CDTF">2024-04-10T13:21:28Z</dcterms:created>
  <dcterms:modified xsi:type="dcterms:W3CDTF">2024-05-28T15:28:00Z</dcterms:modified>
  <cp:category/>
  <cp:contentStatus/>
</cp:coreProperties>
</file>