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S:\Git_Reps\Programování a softwarové inženýrství\PI\PowerBIDashboard\"/>
    </mc:Choice>
  </mc:AlternateContent>
  <xr:revisionPtr revIDLastSave="0" documentId="13_ncr:1_{79CFD743-B7B5-4B90-828F-BACF7875BDA9}" xr6:coauthVersionLast="47" xr6:coauthVersionMax="47" xr10:uidLastSave="{00000000-0000-0000-0000-000000000000}"/>
  <bookViews>
    <workbookView xWindow="-120" yWindow="-120" windowWidth="29040" windowHeight="15840" activeTab="4" xr2:uid="{EE8D16C3-ECC3-4A1B-AE72-DD026702DD19}"/>
  </bookViews>
  <sheets>
    <sheet name="prodeje" sheetId="1" r:id="rId1"/>
    <sheet name="produkt" sheetId="2" r:id="rId2"/>
    <sheet name="zakaznici" sheetId="3" r:id="rId3"/>
    <sheet name="zamestnanci" sheetId="4" r:id="rId4"/>
    <sheet name="doprav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2" i="5"/>
  <c r="E2" i="5" s="1"/>
  <c r="G3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</calcChain>
</file>

<file path=xl/sharedStrings.xml><?xml version="1.0" encoding="utf-8"?>
<sst xmlns="http://schemas.openxmlformats.org/spreadsheetml/2006/main" count="191" uniqueCount="77">
  <si>
    <t>id</t>
  </si>
  <si>
    <t>datum</t>
  </si>
  <si>
    <t>fk_zakaznik</t>
  </si>
  <si>
    <t>mnozstvi</t>
  </si>
  <si>
    <t>cena</t>
  </si>
  <si>
    <t>celkova_cena</t>
  </si>
  <si>
    <t>kanal_prodeje</t>
  </si>
  <si>
    <t>fk_produkt</t>
  </si>
  <si>
    <t>prodejna</t>
  </si>
  <si>
    <t>online</t>
  </si>
  <si>
    <t>nazev</t>
  </si>
  <si>
    <t>kategorie</t>
  </si>
  <si>
    <t>Pračka Samsung XB1</t>
  </si>
  <si>
    <t>Mobilní telefon Kamila2</t>
  </si>
  <si>
    <t>Vysavač Eda</t>
  </si>
  <si>
    <t>Počítač Herní XCV</t>
  </si>
  <si>
    <t>Počítač kancelářský EQSD</t>
  </si>
  <si>
    <t>Pračka Ertes DF</t>
  </si>
  <si>
    <t>Mobilní telefon Kamila3</t>
  </si>
  <si>
    <t>Pračka Samsung XB2</t>
  </si>
  <si>
    <t>Vysavač Eda2</t>
  </si>
  <si>
    <t>Počítač Herní EDA2</t>
  </si>
  <si>
    <t>elektronika</t>
  </si>
  <si>
    <t>domacnost</t>
  </si>
  <si>
    <t>jmeno</t>
  </si>
  <si>
    <t>region</t>
  </si>
  <si>
    <t>segment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</si>
  <si>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</si>
  <si>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</si>
  <si>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</si>
  <si>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</si>
  <si>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</si>
  <si>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</si>
  <si>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</si>
  <si>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</si>
  <si>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</si>
  <si>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</si>
  <si>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</si>
  <si>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</si>
  <si>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</si>
  <si>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</si>
  <si>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</si>
  <si>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</si>
  <si>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</si>
  <si>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</si>
  <si>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</si>
  <si>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</t>
  </si>
  <si>
    <t>b</t>
  </si>
  <si>
    <t>pozice</t>
  </si>
  <si>
    <t>oddeleni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</si>
  <si>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</si>
  <si>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</si>
  <si>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</si>
  <si>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</si>
  <si>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</si>
  <si>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</si>
  <si>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</si>
  <si>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</si>
  <si>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</si>
  <si>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prodejce</t>
  </si>
  <si>
    <t>manazer</t>
  </si>
  <si>
    <t>o1</t>
  </si>
  <si>
    <t>o2</t>
  </si>
  <si>
    <t>fk_zamestnanec</t>
  </si>
  <si>
    <t>fk_objednavka</t>
  </si>
  <si>
    <t>prepravce</t>
  </si>
  <si>
    <t>DHL</t>
  </si>
  <si>
    <t>PPL</t>
  </si>
  <si>
    <t>ČP</t>
  </si>
  <si>
    <t>odelsani</t>
  </si>
  <si>
    <t>doruceni</t>
  </si>
  <si>
    <t>Středočeský kraj</t>
  </si>
  <si>
    <t>Jihočeský kraj</t>
  </si>
  <si>
    <t>Plzeňský kraj</t>
  </si>
  <si>
    <t>Karlovarský kraj</t>
  </si>
  <si>
    <t>Ústecký kraj</t>
  </si>
  <si>
    <t>naklady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</si>
</sst>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č&quot;_-;\-* #,##0.00\ &quot;Kč&quot;_-;_-* &quot;-&quot;??\ &quot;Kč&quot;_-;_-@_-"/>
  </numFmts>
  <fonts count="3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</cellXfs>
  <cellStyles count="2">
    <cellStyle name="Měna" xfId="1" builtinId="4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5FEA8-DA9F-4D2E-A9D0-099E17922ACC}">
  <dimension ref="A1:J31"/>
  <sheetViews>
    <sheetView workbookViewId="0">
      <selection activeCell="M16" sqref="M16"/>
    </sheetView>
  </sheetViews>
  <sheetFormatPr defaultRowHeight="15" x14ac:dyDescent="0.25"/>
  <cols>
    <col min="2" max="2" width="10.140625" bestFit="1" customWidth="1"/>
    <col min="3" max="3" width="35.28515625" customWidth="1"/>
    <col min="4" max="4" width="14.7109375" customWidth="1"/>
    <col min="6" max="6" width="18.28515625" bestFit="1" customWidth="1"/>
    <col min="7" max="8" width="13.5703125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7</v>
      </c>
      <c r="E1" t="s">
        <v>3</v>
      </c>
      <c r="F1" t="s">
        <v>4</v>
      </c>
      <c r="G1" t="s">
        <v>5</v>
      </c>
      <c r="H1" t="s">
        <v>6</v>
      </c>
      <c r="I1" t="s">
        <v>63</v>
      </c>
      <c r="J1" s="2"/>
    </row>
    <row r="2" spans="1:10" x14ac:dyDescent="0.25">
      <c r="A2">
        <v>1</v>
      </c>
      <c r="B2" s="1">
        <v>45658</v>
      </c>
      <c r="C2">
        <v>1</v>
      </c>
      <c r="D2">
        <v>1</v>
      </c>
      <c r="E2">
        <v>40</v>
      </c>
      <c r="F2" s="2">
        <f>VLOOKUP(D2,produkt!A:D,4,FALSE)</f>
        <v>2000</v>
      </c>
      <c r="G2" s="3">
        <f>F2*E2</f>
        <v>80000</v>
      </c>
      <c r="H2" t="s">
        <v>8</v>
      </c>
      <c r="I2">
        <v>7</v>
      </c>
      <c r="J2" s="2"/>
    </row>
    <row r="3" spans="1:10" x14ac:dyDescent="0.25">
      <c r="A3">
        <v>2</v>
      </c>
      <c r="B3" s="1">
        <v>45659</v>
      </c>
      <c r="C3">
        <v>2</v>
      </c>
      <c r="D3">
        <v>2</v>
      </c>
      <c r="E3">
        <v>5</v>
      </c>
      <c r="F3" s="2">
        <f>VLOOKUP(D3,produkt!A:D,4,FALSE)</f>
        <v>6530</v>
      </c>
      <c r="G3" s="3">
        <f t="shared" ref="G3:G30" si="0">F3*E3</f>
        <v>32650</v>
      </c>
      <c r="H3" t="s">
        <v>8</v>
      </c>
      <c r="I3">
        <v>2</v>
      </c>
    </row>
    <row r="4" spans="1:10" x14ac:dyDescent="0.25">
      <c r="A4">
        <v>3</v>
      </c>
      <c r="B4" s="1">
        <v>45660</v>
      </c>
      <c r="C4">
        <v>3</v>
      </c>
      <c r="D4">
        <v>2</v>
      </c>
      <c r="E4">
        <v>7</v>
      </c>
      <c r="F4" s="2">
        <f>VLOOKUP(D4,produkt!A:D,4,FALSE)</f>
        <v>6530</v>
      </c>
      <c r="G4" s="3">
        <f t="shared" si="0"/>
        <v>45710</v>
      </c>
      <c r="H4" t="s">
        <v>8</v>
      </c>
      <c r="I4">
        <v>3</v>
      </c>
    </row>
    <row r="5" spans="1:10" x14ac:dyDescent="0.25">
      <c r="A5">
        <v>4</v>
      </c>
      <c r="B5" s="1">
        <v>45661</v>
      </c>
      <c r="C5">
        <v>4</v>
      </c>
      <c r="D5">
        <v>2</v>
      </c>
      <c r="E5">
        <v>4</v>
      </c>
      <c r="F5" s="2">
        <f>VLOOKUP(D5,produkt!A:D,4,FALSE)</f>
        <v>6530</v>
      </c>
      <c r="G5" s="3">
        <f t="shared" si="0"/>
        <v>26120</v>
      </c>
      <c r="H5" t="s">
        <v>9</v>
      </c>
      <c r="I5">
        <v>3</v>
      </c>
    </row>
    <row r="6" spans="1:10" x14ac:dyDescent="0.25">
      <c r="A6">
        <v>5</v>
      </c>
      <c r="B6" s="1">
        <v>45662</v>
      </c>
      <c r="C6">
        <v>5</v>
      </c>
      <c r="D6">
        <v>5</v>
      </c>
      <c r="E6">
        <v>1</v>
      </c>
      <c r="F6" s="2">
        <f>VLOOKUP(D6,produkt!A:D,4,FALSE)</f>
        <v>13200</v>
      </c>
      <c r="G6" s="3">
        <f t="shared" si="0"/>
        <v>13200</v>
      </c>
      <c r="H6" t="s">
        <v>8</v>
      </c>
      <c r="I6">
        <v>2</v>
      </c>
    </row>
    <row r="7" spans="1:10" x14ac:dyDescent="0.25">
      <c r="A7">
        <v>6</v>
      </c>
      <c r="B7" s="1">
        <v>45663</v>
      </c>
      <c r="C7">
        <v>6</v>
      </c>
      <c r="D7">
        <v>2</v>
      </c>
      <c r="E7">
        <v>2</v>
      </c>
      <c r="F7" s="2">
        <f>VLOOKUP(D7,produkt!A:D,4,FALSE)</f>
        <v>6530</v>
      </c>
      <c r="G7" s="3">
        <f t="shared" si="0"/>
        <v>13060</v>
      </c>
      <c r="H7" t="s">
        <v>8</v>
      </c>
      <c r="I7">
        <v>8</v>
      </c>
    </row>
    <row r="8" spans="1:10" x14ac:dyDescent="0.25">
      <c r="A8">
        <v>7</v>
      </c>
      <c r="B8" s="1">
        <v>45664</v>
      </c>
      <c r="C8">
        <v>7</v>
      </c>
      <c r="D8">
        <v>7</v>
      </c>
      <c r="E8">
        <v>2</v>
      </c>
      <c r="F8" s="2">
        <f>VLOOKUP(D8,produkt!A:D,4,FALSE)</f>
        <v>2500</v>
      </c>
      <c r="G8" s="3">
        <f t="shared" si="0"/>
        <v>5000</v>
      </c>
      <c r="H8" t="s">
        <v>9</v>
      </c>
      <c r="I8">
        <v>7</v>
      </c>
    </row>
    <row r="9" spans="1:10" x14ac:dyDescent="0.25">
      <c r="A9">
        <v>8</v>
      </c>
      <c r="B9" s="1">
        <v>45665</v>
      </c>
      <c r="C9">
        <v>8</v>
      </c>
      <c r="D9">
        <v>8</v>
      </c>
      <c r="E9">
        <v>1</v>
      </c>
      <c r="F9" s="2">
        <f>VLOOKUP(D9,produkt!A:D,4,FALSE)</f>
        <v>7123</v>
      </c>
      <c r="G9" s="3">
        <f t="shared" si="0"/>
        <v>7123</v>
      </c>
      <c r="H9" t="s">
        <v>9</v>
      </c>
      <c r="I9">
        <v>8</v>
      </c>
    </row>
    <row r="10" spans="1:10" x14ac:dyDescent="0.25">
      <c r="A10">
        <v>9</v>
      </c>
      <c r="B10" s="1">
        <v>45666</v>
      </c>
      <c r="C10">
        <v>9</v>
      </c>
      <c r="D10">
        <v>9</v>
      </c>
      <c r="E10">
        <v>1</v>
      </c>
      <c r="F10" s="2">
        <f>VLOOKUP(D10,produkt!A:D,4,FALSE)</f>
        <v>2350</v>
      </c>
      <c r="G10" s="3">
        <f t="shared" si="0"/>
        <v>2350</v>
      </c>
      <c r="H10" t="s">
        <v>8</v>
      </c>
      <c r="I10">
        <v>9</v>
      </c>
    </row>
    <row r="11" spans="1:10" x14ac:dyDescent="0.25">
      <c r="A11">
        <v>10</v>
      </c>
      <c r="B11" s="1">
        <v>45667</v>
      </c>
      <c r="C11">
        <v>10</v>
      </c>
      <c r="D11">
        <v>10</v>
      </c>
      <c r="E11">
        <v>1</v>
      </c>
      <c r="F11" s="2">
        <f>VLOOKUP(D11,produkt!A:D,4,FALSE)</f>
        <v>38000</v>
      </c>
      <c r="G11" s="3">
        <f t="shared" si="0"/>
        <v>38000</v>
      </c>
      <c r="H11" t="s">
        <v>9</v>
      </c>
      <c r="I11">
        <v>3</v>
      </c>
    </row>
    <row r="12" spans="1:10" x14ac:dyDescent="0.25">
      <c r="A12">
        <v>11</v>
      </c>
      <c r="B12" s="1">
        <v>45668</v>
      </c>
      <c r="C12">
        <v>11</v>
      </c>
      <c r="D12">
        <v>1</v>
      </c>
      <c r="E12">
        <v>3</v>
      </c>
      <c r="F12" s="2">
        <f>VLOOKUP(D12,produkt!A:D,4,FALSE)</f>
        <v>2000</v>
      </c>
      <c r="G12" s="3">
        <f t="shared" si="0"/>
        <v>6000</v>
      </c>
      <c r="H12" t="s">
        <v>8</v>
      </c>
      <c r="I12">
        <v>1</v>
      </c>
    </row>
    <row r="13" spans="1:10" x14ac:dyDescent="0.25">
      <c r="A13">
        <v>12</v>
      </c>
      <c r="B13" s="1">
        <v>45669</v>
      </c>
      <c r="C13">
        <v>12</v>
      </c>
      <c r="D13">
        <v>2</v>
      </c>
      <c r="E13">
        <v>10</v>
      </c>
      <c r="F13" s="2">
        <f>VLOOKUP(D13,produkt!A:D,4,FALSE)</f>
        <v>6530</v>
      </c>
      <c r="G13" s="3">
        <f t="shared" si="0"/>
        <v>65300</v>
      </c>
      <c r="H13" t="s">
        <v>9</v>
      </c>
      <c r="I13">
        <v>2</v>
      </c>
    </row>
    <row r="14" spans="1:10" x14ac:dyDescent="0.25">
      <c r="A14">
        <v>13</v>
      </c>
      <c r="B14" s="1">
        <v>45670</v>
      </c>
      <c r="C14">
        <v>13</v>
      </c>
      <c r="D14">
        <v>3</v>
      </c>
      <c r="E14">
        <v>2</v>
      </c>
      <c r="F14" s="2">
        <f>VLOOKUP(D14,produkt!A:D,4,FALSE)</f>
        <v>2100</v>
      </c>
      <c r="G14" s="3">
        <f t="shared" si="0"/>
        <v>4200</v>
      </c>
      <c r="H14" t="s">
        <v>8</v>
      </c>
      <c r="I14">
        <v>3</v>
      </c>
    </row>
    <row r="15" spans="1:10" x14ac:dyDescent="0.25">
      <c r="A15">
        <v>14</v>
      </c>
      <c r="B15" s="1">
        <v>45671</v>
      </c>
      <c r="C15">
        <v>14</v>
      </c>
      <c r="D15">
        <v>4</v>
      </c>
      <c r="E15">
        <v>1</v>
      </c>
      <c r="F15" s="2">
        <f>VLOOKUP(D15,produkt!A:D,4,FALSE)</f>
        <v>35600</v>
      </c>
      <c r="G15" s="3">
        <f t="shared" si="0"/>
        <v>35600</v>
      </c>
      <c r="H15" t="s">
        <v>9</v>
      </c>
      <c r="I15">
        <v>4</v>
      </c>
    </row>
    <row r="16" spans="1:10" x14ac:dyDescent="0.25">
      <c r="A16">
        <v>15</v>
      </c>
      <c r="B16" s="1">
        <v>45672</v>
      </c>
      <c r="C16">
        <v>15</v>
      </c>
      <c r="D16">
        <v>1</v>
      </c>
      <c r="E16">
        <v>2</v>
      </c>
      <c r="F16" s="2">
        <f>VLOOKUP(D16,produkt!A:D,4,FALSE)</f>
        <v>2000</v>
      </c>
      <c r="G16" s="3">
        <f t="shared" si="0"/>
        <v>4000</v>
      </c>
      <c r="H16" t="s">
        <v>8</v>
      </c>
      <c r="I16">
        <v>5</v>
      </c>
    </row>
    <row r="17" spans="1:9" x14ac:dyDescent="0.25">
      <c r="A17">
        <v>16</v>
      </c>
      <c r="B17" s="1">
        <v>45673</v>
      </c>
      <c r="C17">
        <v>16</v>
      </c>
      <c r="D17">
        <v>2</v>
      </c>
      <c r="E17">
        <v>5</v>
      </c>
      <c r="F17" s="2">
        <f>VLOOKUP(D17,produkt!A:D,4,FALSE)</f>
        <v>6530</v>
      </c>
      <c r="G17" s="3">
        <f t="shared" si="0"/>
        <v>32650</v>
      </c>
      <c r="H17" t="s">
        <v>9</v>
      </c>
      <c r="I17">
        <v>3</v>
      </c>
    </row>
    <row r="18" spans="1:9" x14ac:dyDescent="0.25">
      <c r="A18">
        <v>17</v>
      </c>
      <c r="B18" s="1">
        <v>45674</v>
      </c>
      <c r="C18">
        <v>17</v>
      </c>
      <c r="D18">
        <v>8</v>
      </c>
      <c r="E18">
        <v>8</v>
      </c>
      <c r="F18" s="2">
        <f>VLOOKUP(D18,produkt!A:D,4,FALSE)</f>
        <v>7123</v>
      </c>
      <c r="G18" s="3">
        <f t="shared" si="0"/>
        <v>56984</v>
      </c>
      <c r="H18" t="s">
        <v>8</v>
      </c>
      <c r="I18">
        <v>8</v>
      </c>
    </row>
    <row r="19" spans="1:9" x14ac:dyDescent="0.25">
      <c r="A19">
        <v>18</v>
      </c>
      <c r="B19" s="1">
        <v>45675</v>
      </c>
      <c r="C19">
        <v>18</v>
      </c>
      <c r="D19">
        <v>8</v>
      </c>
      <c r="E19">
        <v>4</v>
      </c>
      <c r="F19" s="2">
        <f>VLOOKUP(D19,produkt!A:D,4,FALSE)</f>
        <v>7123</v>
      </c>
      <c r="G19" s="3">
        <f t="shared" si="0"/>
        <v>28492</v>
      </c>
      <c r="H19" t="s">
        <v>9</v>
      </c>
      <c r="I19">
        <v>8</v>
      </c>
    </row>
    <row r="20" spans="1:9" x14ac:dyDescent="0.25">
      <c r="A20">
        <v>19</v>
      </c>
      <c r="B20" s="1">
        <v>45676</v>
      </c>
      <c r="C20">
        <v>19</v>
      </c>
      <c r="D20">
        <v>9</v>
      </c>
      <c r="E20">
        <v>12</v>
      </c>
      <c r="F20" s="2">
        <f>VLOOKUP(D20,produkt!A:D,4,FALSE)</f>
        <v>2350</v>
      </c>
      <c r="G20" s="3">
        <f t="shared" si="0"/>
        <v>28200</v>
      </c>
      <c r="H20" t="s">
        <v>8</v>
      </c>
      <c r="I20">
        <v>9</v>
      </c>
    </row>
    <row r="21" spans="1:9" x14ac:dyDescent="0.25">
      <c r="A21">
        <v>20</v>
      </c>
      <c r="B21" s="1">
        <v>45677</v>
      </c>
      <c r="C21">
        <v>8</v>
      </c>
      <c r="D21">
        <v>10</v>
      </c>
      <c r="E21">
        <v>2</v>
      </c>
      <c r="F21" s="2">
        <f>VLOOKUP(D21,produkt!A:D,4,FALSE)</f>
        <v>38000</v>
      </c>
      <c r="G21" s="3">
        <f t="shared" si="0"/>
        <v>76000</v>
      </c>
      <c r="H21" t="s">
        <v>9</v>
      </c>
      <c r="I21">
        <v>3</v>
      </c>
    </row>
    <row r="22" spans="1:9" x14ac:dyDescent="0.25">
      <c r="A22">
        <v>21</v>
      </c>
      <c r="B22" s="1">
        <v>45678</v>
      </c>
      <c r="C22">
        <v>9</v>
      </c>
      <c r="D22">
        <v>1</v>
      </c>
      <c r="E22">
        <v>10</v>
      </c>
      <c r="F22" s="2">
        <f>VLOOKUP(D22,produkt!A:D,4,FALSE)</f>
        <v>2000</v>
      </c>
      <c r="G22" s="3">
        <f t="shared" si="0"/>
        <v>20000</v>
      </c>
      <c r="H22" t="s">
        <v>8</v>
      </c>
      <c r="I22">
        <v>3</v>
      </c>
    </row>
    <row r="23" spans="1:9" x14ac:dyDescent="0.25">
      <c r="A23">
        <v>22</v>
      </c>
      <c r="B23" s="1">
        <v>45679</v>
      </c>
      <c r="C23">
        <v>10</v>
      </c>
      <c r="D23">
        <v>8</v>
      </c>
      <c r="E23">
        <v>1</v>
      </c>
      <c r="F23" s="2">
        <f>VLOOKUP(D23,produkt!A:D,4,FALSE)</f>
        <v>7123</v>
      </c>
      <c r="G23" s="3">
        <f t="shared" si="0"/>
        <v>7123</v>
      </c>
      <c r="H23" t="s">
        <v>8</v>
      </c>
      <c r="I23">
        <v>2</v>
      </c>
    </row>
    <row r="24" spans="1:9" x14ac:dyDescent="0.25">
      <c r="A24">
        <v>23</v>
      </c>
      <c r="B24" s="1">
        <v>45680</v>
      </c>
      <c r="C24">
        <v>11</v>
      </c>
      <c r="D24">
        <v>3</v>
      </c>
      <c r="E24">
        <v>1</v>
      </c>
      <c r="F24" s="2">
        <f>VLOOKUP(D24,produkt!A:D,4,FALSE)</f>
        <v>2100</v>
      </c>
      <c r="G24" s="3">
        <f t="shared" si="0"/>
        <v>2100</v>
      </c>
      <c r="H24" t="s">
        <v>8</v>
      </c>
      <c r="I24">
        <v>3</v>
      </c>
    </row>
    <row r="25" spans="1:9" x14ac:dyDescent="0.25">
      <c r="A25">
        <v>24</v>
      </c>
      <c r="B25" s="1">
        <v>45681</v>
      </c>
      <c r="C25">
        <v>12</v>
      </c>
      <c r="D25">
        <v>5</v>
      </c>
      <c r="E25">
        <v>2</v>
      </c>
      <c r="F25" s="2">
        <f>VLOOKUP(D25,produkt!A:D,4,FALSE)</f>
        <v>13200</v>
      </c>
      <c r="G25" s="3">
        <f t="shared" si="0"/>
        <v>26400</v>
      </c>
      <c r="H25" t="s">
        <v>9</v>
      </c>
      <c r="I25">
        <v>3</v>
      </c>
    </row>
    <row r="26" spans="1:9" x14ac:dyDescent="0.25">
      <c r="A26">
        <v>25</v>
      </c>
      <c r="B26" s="1">
        <v>45682</v>
      </c>
      <c r="C26">
        <v>13</v>
      </c>
      <c r="D26">
        <v>5</v>
      </c>
      <c r="E26">
        <v>1</v>
      </c>
      <c r="F26" s="2">
        <f>VLOOKUP(D26,produkt!A:D,4,FALSE)</f>
        <v>13200</v>
      </c>
      <c r="G26" s="3">
        <f t="shared" si="0"/>
        <v>13200</v>
      </c>
      <c r="H26" t="s">
        <v>9</v>
      </c>
      <c r="I26">
        <v>5</v>
      </c>
    </row>
    <row r="27" spans="1:9" x14ac:dyDescent="0.25">
      <c r="A27">
        <v>26</v>
      </c>
      <c r="B27" s="1">
        <v>45683</v>
      </c>
      <c r="C27">
        <v>14</v>
      </c>
      <c r="D27">
        <v>6</v>
      </c>
      <c r="E27">
        <v>1</v>
      </c>
      <c r="F27" s="2">
        <f>VLOOKUP(D27,produkt!A:D,4,FALSE)</f>
        <v>5600</v>
      </c>
      <c r="G27" s="3">
        <f t="shared" si="0"/>
        <v>5600</v>
      </c>
      <c r="H27" t="s">
        <v>9</v>
      </c>
      <c r="I27">
        <v>6</v>
      </c>
    </row>
    <row r="28" spans="1:9" x14ac:dyDescent="0.25">
      <c r="A28">
        <v>27</v>
      </c>
      <c r="B28" s="1">
        <v>45684</v>
      </c>
      <c r="C28">
        <v>15</v>
      </c>
      <c r="D28">
        <v>7</v>
      </c>
      <c r="E28">
        <v>2</v>
      </c>
      <c r="F28" s="2">
        <f>VLOOKUP(D28,produkt!A:D,4,FALSE)</f>
        <v>2500</v>
      </c>
      <c r="G28" s="3">
        <f t="shared" si="0"/>
        <v>5000</v>
      </c>
      <c r="H28" t="s">
        <v>8</v>
      </c>
      <c r="I28">
        <v>5</v>
      </c>
    </row>
    <row r="29" spans="1:9" x14ac:dyDescent="0.25">
      <c r="A29">
        <v>28</v>
      </c>
      <c r="B29" s="1">
        <v>45685</v>
      </c>
      <c r="C29">
        <v>16</v>
      </c>
      <c r="D29">
        <v>8</v>
      </c>
      <c r="E29">
        <v>3</v>
      </c>
      <c r="F29" s="2">
        <f>VLOOKUP(D29,produkt!A:D,4,FALSE)</f>
        <v>7123</v>
      </c>
      <c r="G29" s="3">
        <f t="shared" si="0"/>
        <v>21369</v>
      </c>
      <c r="H29" t="s">
        <v>9</v>
      </c>
      <c r="I29">
        <v>8</v>
      </c>
    </row>
    <row r="30" spans="1:9" x14ac:dyDescent="0.25">
      <c r="A30">
        <v>29</v>
      </c>
      <c r="B30" s="1">
        <v>45686</v>
      </c>
      <c r="C30">
        <v>17</v>
      </c>
      <c r="D30">
        <v>9</v>
      </c>
      <c r="E30">
        <v>5</v>
      </c>
      <c r="F30" s="2">
        <f>VLOOKUP(D30,produkt!A:D,4,FALSE)</f>
        <v>2350</v>
      </c>
      <c r="G30" s="3">
        <f t="shared" si="0"/>
        <v>11750</v>
      </c>
      <c r="H30" t="s">
        <v>8</v>
      </c>
      <c r="I30">
        <v>5</v>
      </c>
    </row>
    <row r="31" spans="1:9" x14ac:dyDescent="0.25">
      <c r="A31">
        <v>30</v>
      </c>
      <c r="B31" s="1">
        <v>45687</v>
      </c>
      <c r="C31">
        <v>18</v>
      </c>
      <c r="D31">
        <v>10</v>
      </c>
      <c r="E31">
        <v>2</v>
      </c>
      <c r="F31" s="2">
        <f>VLOOKUP(D31,produkt!A:D,4,FALSE)</f>
        <v>38000</v>
      </c>
      <c r="G31" s="3">
        <f>F31*E31</f>
        <v>76000</v>
      </c>
      <c r="H31" t="s">
        <v>9</v>
      </c>
      <c r="I31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616C-874A-413A-96C1-B3BF5F04FF16}">
  <dimension ref="A1:D11"/>
  <sheetViews>
    <sheetView workbookViewId="0">
      <selection activeCell="A11" sqref="A2:A11"/>
    </sheetView>
  </sheetViews>
  <sheetFormatPr defaultRowHeight="15" x14ac:dyDescent="0.25"/>
  <cols>
    <col min="2" max="2" width="24.7109375" customWidth="1"/>
    <col min="3" max="3" width="16.42578125" customWidth="1"/>
    <col min="4" max="4" width="13.140625" bestFit="1" customWidth="1"/>
  </cols>
  <sheetData>
    <row r="1" spans="1:4" x14ac:dyDescent="0.25">
      <c r="A1" t="s">
        <v>0</v>
      </c>
      <c r="B1" t="s">
        <v>10</v>
      </c>
      <c r="C1" t="s">
        <v>11</v>
      </c>
      <c r="D1" t="s">
        <v>4</v>
      </c>
    </row>
    <row r="2" spans="1:4" x14ac:dyDescent="0.25">
      <c r="A2">
        <v>1</v>
      </c>
      <c r="B2" t="s">
        <v>13</v>
      </c>
      <c r="C2" t="s">
        <v>22</v>
      </c>
      <c r="D2" s="2">
        <v>2000</v>
      </c>
    </row>
    <row r="3" spans="1:4" x14ac:dyDescent="0.25">
      <c r="A3">
        <v>2</v>
      </c>
      <c r="B3" t="s">
        <v>12</v>
      </c>
      <c r="C3" t="s">
        <v>23</v>
      </c>
      <c r="D3" s="2">
        <v>6530</v>
      </c>
    </row>
    <row r="4" spans="1:4" x14ac:dyDescent="0.25">
      <c r="A4">
        <v>3</v>
      </c>
      <c r="B4" t="s">
        <v>14</v>
      </c>
      <c r="C4" t="s">
        <v>23</v>
      </c>
      <c r="D4" s="2">
        <v>2100</v>
      </c>
    </row>
    <row r="5" spans="1:4" x14ac:dyDescent="0.25">
      <c r="A5">
        <v>4</v>
      </c>
      <c r="B5" t="s">
        <v>15</v>
      </c>
      <c r="C5" t="s">
        <v>22</v>
      </c>
      <c r="D5" s="2">
        <v>35600</v>
      </c>
    </row>
    <row r="6" spans="1:4" x14ac:dyDescent="0.25">
      <c r="A6">
        <v>5</v>
      </c>
      <c r="B6" t="s">
        <v>16</v>
      </c>
      <c r="C6" t="s">
        <v>22</v>
      </c>
      <c r="D6" s="2">
        <v>13200</v>
      </c>
    </row>
    <row r="7" spans="1:4" x14ac:dyDescent="0.25">
      <c r="A7">
        <v>6</v>
      </c>
      <c r="B7" t="s">
        <v>17</v>
      </c>
      <c r="C7" t="s">
        <v>23</v>
      </c>
      <c r="D7" s="2">
        <v>5600</v>
      </c>
    </row>
    <row r="8" spans="1:4" x14ac:dyDescent="0.25">
      <c r="A8">
        <v>7</v>
      </c>
      <c r="B8" t="s">
        <v>18</v>
      </c>
      <c r="C8" t="s">
        <v>22</v>
      </c>
      <c r="D8" s="2">
        <v>2500</v>
      </c>
    </row>
    <row r="9" spans="1:4" x14ac:dyDescent="0.25">
      <c r="A9">
        <v>8</v>
      </c>
      <c r="B9" t="s">
        <v>19</v>
      </c>
      <c r="C9" t="s">
        <v>23</v>
      </c>
      <c r="D9" s="2">
        <v>7123</v>
      </c>
    </row>
    <row r="10" spans="1:4" x14ac:dyDescent="0.25">
      <c r="A10">
        <v>9</v>
      </c>
      <c r="B10" t="s">
        <v>20</v>
      </c>
      <c r="C10" t="s">
        <v>23</v>
      </c>
      <c r="D10" s="2">
        <v>2350</v>
      </c>
    </row>
    <row r="11" spans="1:4" x14ac:dyDescent="0.25">
      <c r="A11">
        <v>10</v>
      </c>
      <c r="B11" t="s">
        <v>21</v>
      </c>
      <c r="C11" t="s">
        <v>22</v>
      </c>
      <c r="D11" s="2">
        <v>38000</v>
      </c>
    </row>
  </sheetData>
  <phoneticPr fontId="2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7F18A-00CD-4543-A3D8-864743B8E499}">
  <dimension ref="A1:D20"/>
  <sheetViews>
    <sheetView workbookViewId="0">
      <selection activeCell="A2" sqref="A2"/>
    </sheetView>
  </sheetViews>
  <sheetFormatPr defaultRowHeight="15" x14ac:dyDescent="0.25"/>
  <cols>
    <col min="2" max="2" width="15.5703125" customWidth="1"/>
    <col min="3" max="3" width="18.85546875" customWidth="1"/>
  </cols>
  <sheetData>
    <row r="1" spans="1:4" x14ac:dyDescent="0.25">
      <c r="A1" t="s">
        <v>0</v>
      </c>
      <c r="B1" t="s">
        <v>24</v>
      </c>
      <c r="C1" t="s">
        <v>25</v>
      </c>
      <c r="D1" t="s">
        <v>26</v>
      </c>
    </row>
    <row r="2" spans="1:4" x14ac:dyDescent="0.25">
      <c r="A2">
        <v>1</v>
      </c>
      <c r="B2" t="s">
        <v>27</v>
      </c>
      <c r="C2" t="s">
        <v>75</v>
      </c>
      <c r="D2" t="s">
        <v>46</v>
      </c>
    </row>
    <row r="3" spans="1:4" x14ac:dyDescent="0.25">
      <c r="A3">
        <v>2</v>
      </c>
      <c r="B3" t="s">
        <v>28</v>
      </c>
      <c r="C3" t="s">
        <v>71</v>
      </c>
      <c r="D3" t="s">
        <v>47</v>
      </c>
    </row>
    <row r="4" spans="1:4" x14ac:dyDescent="0.25">
      <c r="A4">
        <v>3</v>
      </c>
      <c r="B4" t="s">
        <v>29</v>
      </c>
      <c r="C4" t="s">
        <v>72</v>
      </c>
      <c r="D4" t="s">
        <v>46</v>
      </c>
    </row>
    <row r="5" spans="1:4" x14ac:dyDescent="0.25">
      <c r="A5">
        <v>4</v>
      </c>
      <c r="B5" t="s">
        <v>30</v>
      </c>
      <c r="C5" t="s">
        <v>73</v>
      </c>
      <c r="D5" t="s">
        <v>47</v>
      </c>
    </row>
    <row r="6" spans="1:4" x14ac:dyDescent="0.25">
      <c r="A6">
        <v>5</v>
      </c>
      <c r="B6" t="s">
        <v>31</v>
      </c>
      <c r="C6" t="s">
        <v>73</v>
      </c>
      <c r="D6" t="s">
        <v>46</v>
      </c>
    </row>
    <row r="7" spans="1:4" x14ac:dyDescent="0.25">
      <c r="A7">
        <v>6</v>
      </c>
      <c r="B7" t="s">
        <v>32</v>
      </c>
      <c r="C7" t="s">
        <v>75</v>
      </c>
      <c r="D7" t="s">
        <v>47</v>
      </c>
    </row>
    <row r="8" spans="1:4" x14ac:dyDescent="0.25">
      <c r="A8">
        <v>7</v>
      </c>
      <c r="B8" t="s">
        <v>33</v>
      </c>
      <c r="C8" t="s">
        <v>71</v>
      </c>
      <c r="D8" t="s">
        <v>46</v>
      </c>
    </row>
    <row r="9" spans="1:4" x14ac:dyDescent="0.25">
      <c r="A9">
        <v>8</v>
      </c>
      <c r="B9" t="s">
        <v>34</v>
      </c>
      <c r="C9" t="s">
        <v>75</v>
      </c>
      <c r="D9" t="s">
        <v>47</v>
      </c>
    </row>
    <row r="10" spans="1:4" x14ac:dyDescent="0.25">
      <c r="A10">
        <v>9</v>
      </c>
      <c r="B10" t="s">
        <v>35</v>
      </c>
      <c r="C10" t="s">
        <v>72</v>
      </c>
      <c r="D10" t="s">
        <v>46</v>
      </c>
    </row>
    <row r="11" spans="1:4" x14ac:dyDescent="0.25">
      <c r="A11">
        <v>10</v>
      </c>
      <c r="B11" t="s">
        <v>36</v>
      </c>
      <c r="C11" t="s">
        <v>71</v>
      </c>
      <c r="D11" t="s">
        <v>47</v>
      </c>
    </row>
    <row r="12" spans="1:4" x14ac:dyDescent="0.25">
      <c r="A12">
        <v>11</v>
      </c>
      <c r="B12" t="s">
        <v>37</v>
      </c>
      <c r="C12" t="s">
        <v>73</v>
      </c>
      <c r="D12" t="s">
        <v>46</v>
      </c>
    </row>
    <row r="13" spans="1:4" x14ac:dyDescent="0.25">
      <c r="A13">
        <v>12</v>
      </c>
      <c r="B13" t="s">
        <v>38</v>
      </c>
      <c r="C13" t="s">
        <v>74</v>
      </c>
      <c r="D13" t="s">
        <v>47</v>
      </c>
    </row>
    <row r="14" spans="1:4" x14ac:dyDescent="0.25">
      <c r="A14">
        <v>13</v>
      </c>
      <c r="B14" t="s">
        <v>39</v>
      </c>
      <c r="C14" t="s">
        <v>74</v>
      </c>
      <c r="D14" t="s">
        <v>46</v>
      </c>
    </row>
    <row r="15" spans="1:4" x14ac:dyDescent="0.25">
      <c r="A15">
        <v>14</v>
      </c>
      <c r="B15" t="s">
        <v>40</v>
      </c>
      <c r="C15" t="s">
        <v>75</v>
      </c>
      <c r="D15" t="s">
        <v>47</v>
      </c>
    </row>
    <row r="16" spans="1:4" x14ac:dyDescent="0.25">
      <c r="A16">
        <v>15</v>
      </c>
      <c r="B16" t="s">
        <v>41</v>
      </c>
      <c r="C16" t="s">
        <v>72</v>
      </c>
      <c r="D16" t="s">
        <v>46</v>
      </c>
    </row>
    <row r="17" spans="1:4" x14ac:dyDescent="0.25">
      <c r="A17">
        <v>16</v>
      </c>
      <c r="B17" t="s">
        <v>42</v>
      </c>
      <c r="C17" t="s">
        <v>74</v>
      </c>
      <c r="D17" t="s">
        <v>47</v>
      </c>
    </row>
    <row r="18" spans="1:4" x14ac:dyDescent="0.25">
      <c r="A18">
        <v>17</v>
      </c>
      <c r="B18" t="s">
        <v>43</v>
      </c>
      <c r="C18" t="s">
        <v>74</v>
      </c>
      <c r="D18" t="s">
        <v>46</v>
      </c>
    </row>
    <row r="19" spans="1:4" x14ac:dyDescent="0.25">
      <c r="A19">
        <v>18</v>
      </c>
      <c r="B19" t="s">
        <v>44</v>
      </c>
      <c r="C19" t="s">
        <v>74</v>
      </c>
      <c r="D19" t="s">
        <v>47</v>
      </c>
    </row>
    <row r="20" spans="1:4" x14ac:dyDescent="0.25">
      <c r="A20">
        <v>19</v>
      </c>
      <c r="B20" t="s">
        <v>45</v>
      </c>
      <c r="C20" t="s">
        <v>71</v>
      </c>
      <c r="D20" t="s">
        <v>46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2009E-D62D-484D-B8F8-37DB346DD924}">
  <dimension ref="A1:D10"/>
  <sheetViews>
    <sheetView workbookViewId="0">
      <selection activeCell="A2" sqref="A2:A10"/>
    </sheetView>
  </sheetViews>
  <sheetFormatPr defaultRowHeight="15" x14ac:dyDescent="0.25"/>
  <cols>
    <col min="3" max="3" width="13" customWidth="1"/>
  </cols>
  <sheetData>
    <row r="1" spans="1:4" x14ac:dyDescent="0.25">
      <c r="A1" t="s">
        <v>0</v>
      </c>
      <c r="B1" t="s">
        <v>24</v>
      </c>
      <c r="C1" t="s">
        <v>48</v>
      </c>
      <c r="D1" t="s">
        <v>49</v>
      </c>
    </row>
    <row r="2" spans="1:4" x14ac:dyDescent="0.25">
      <c r="A2">
        <v>1</v>
      </c>
      <c r="B2" t="s">
        <v>50</v>
      </c>
      <c r="C2" t="s">
        <v>59</v>
      </c>
      <c r="D2" t="s">
        <v>61</v>
      </c>
    </row>
    <row r="3" spans="1:4" x14ac:dyDescent="0.25">
      <c r="A3">
        <v>2</v>
      </c>
      <c r="B3" t="s">
        <v>51</v>
      </c>
      <c r="C3" t="s">
        <v>59</v>
      </c>
      <c r="D3" t="s">
        <v>61</v>
      </c>
    </row>
    <row r="4" spans="1:4" x14ac:dyDescent="0.25">
      <c r="A4">
        <v>3</v>
      </c>
      <c r="B4" t="s">
        <v>52</v>
      </c>
      <c r="C4" t="s">
        <v>59</v>
      </c>
      <c r="D4" t="s">
        <v>62</v>
      </c>
    </row>
    <row r="5" spans="1:4" x14ac:dyDescent="0.25">
      <c r="A5">
        <v>4</v>
      </c>
      <c r="B5" t="s">
        <v>53</v>
      </c>
      <c r="C5" t="s">
        <v>60</v>
      </c>
      <c r="D5" t="s">
        <v>62</v>
      </c>
    </row>
    <row r="6" spans="1:4" x14ac:dyDescent="0.25">
      <c r="A6">
        <v>5</v>
      </c>
      <c r="B6" t="s">
        <v>54</v>
      </c>
      <c r="C6" t="s">
        <v>59</v>
      </c>
      <c r="D6" t="s">
        <v>62</v>
      </c>
    </row>
    <row r="7" spans="1:4" x14ac:dyDescent="0.25">
      <c r="A7">
        <v>6</v>
      </c>
      <c r="B7" t="s">
        <v>55</v>
      </c>
      <c r="C7" t="s">
        <v>60</v>
      </c>
      <c r="D7" t="s">
        <v>61</v>
      </c>
    </row>
    <row r="8" spans="1:4" x14ac:dyDescent="0.25">
      <c r="A8">
        <v>7</v>
      </c>
      <c r="B8" t="s">
        <v>56</v>
      </c>
      <c r="C8" t="s">
        <v>59</v>
      </c>
      <c r="D8" t="s">
        <v>61</v>
      </c>
    </row>
    <row r="9" spans="1:4" x14ac:dyDescent="0.25">
      <c r="A9">
        <v>8</v>
      </c>
      <c r="B9" t="s">
        <v>57</v>
      </c>
      <c r="C9" t="s">
        <v>59</v>
      </c>
      <c r="D9" t="s">
        <v>62</v>
      </c>
    </row>
    <row r="10" spans="1:4" x14ac:dyDescent="0.25">
      <c r="A10">
        <v>9</v>
      </c>
      <c r="B10" t="s">
        <v>58</v>
      </c>
      <c r="C10" t="s">
        <v>59</v>
      </c>
      <c r="D10" t="s">
        <v>62</v>
      </c>
    </row>
  </sheetData>
  <phoneticPr fontId="2" type="noConversion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3E27-A12C-4746-B41E-F96714FCE1E4}">
  <dimension ref="A1:F31"/>
  <sheetViews>
    <sheetView tabSelected="1" workbookViewId="0">
      <selection activeCell="H15" sqref="H15"/>
    </sheetView>
  </sheetViews>
  <sheetFormatPr defaultRowHeight="15" x14ac:dyDescent="0.25"/>
  <cols>
    <col min="2" max="2" width="13.7109375" customWidth="1"/>
    <col min="3" max="3" width="14.28515625" customWidth="1"/>
    <col min="4" max="4" width="20" customWidth="1"/>
    <col min="5" max="5" width="14.28515625" customWidth="1"/>
    <col min="6" max="6" width="10.5703125" bestFit="1" customWidth="1"/>
  </cols>
  <sheetData>
    <row r="1" spans="1:6" x14ac:dyDescent="0.25">
      <c r="A1" t="s">
        <v>0</v>
      </c>
      <c r="B1" t="s">
        <v>64</v>
      </c>
      <c r="C1" t="s">
        <v>65</v>
      </c>
      <c r="D1" t="s">
        <v>69</v>
      </c>
      <c r="E1" t="s">
        <v>70</v>
      </c>
      <c r="F1" t="s">
        <v>76</v>
      </c>
    </row>
    <row r="2" spans="1:6" x14ac:dyDescent="0.25">
      <c r="A2">
        <v>1</v>
      </c>
      <c r="B2">
        <v>1</v>
      </c>
      <c r="C2" t="s">
        <v>66</v>
      </c>
      <c r="D2" s="1">
        <f>VLOOKUP(B2,prodeje!A:I,2,FALSE)</f>
        <v>45658</v>
      </c>
      <c r="E2" s="1">
        <f>D2+2</f>
        <v>45660</v>
      </c>
      <c r="F2" s="2">
        <v>100</v>
      </c>
    </row>
    <row r="3" spans="1:6" x14ac:dyDescent="0.25">
      <c r="A3">
        <v>2</v>
      </c>
      <c r="B3">
        <v>2</v>
      </c>
      <c r="C3" t="s">
        <v>66</v>
      </c>
      <c r="D3" s="1">
        <f>VLOOKUP(B3,prodeje!A:I,2,FALSE)</f>
        <v>45659</v>
      </c>
      <c r="E3" s="1">
        <f t="shared" ref="E3:E29" si="0">D3+2</f>
        <v>45661</v>
      </c>
      <c r="F3" s="2">
        <v>150</v>
      </c>
    </row>
    <row r="4" spans="1:6" x14ac:dyDescent="0.25">
      <c r="A4">
        <v>3</v>
      </c>
      <c r="B4">
        <v>3</v>
      </c>
      <c r="C4" t="s">
        <v>68</v>
      </c>
      <c r="D4" s="1">
        <f>VLOOKUP(B4,prodeje!A:I,2,FALSE)</f>
        <v>45660</v>
      </c>
      <c r="E4" s="1">
        <f t="shared" si="0"/>
        <v>45662</v>
      </c>
      <c r="F4" s="2">
        <v>100</v>
      </c>
    </row>
    <row r="5" spans="1:6" x14ac:dyDescent="0.25">
      <c r="A5">
        <v>4</v>
      </c>
      <c r="B5">
        <v>4</v>
      </c>
      <c r="C5" t="s">
        <v>66</v>
      </c>
      <c r="D5" s="1">
        <f>VLOOKUP(B5,prodeje!A:I,2,FALSE)</f>
        <v>45661</v>
      </c>
      <c r="E5" s="1">
        <f>D5+3</f>
        <v>45664</v>
      </c>
      <c r="F5" s="2">
        <v>150</v>
      </c>
    </row>
    <row r="6" spans="1:6" x14ac:dyDescent="0.25">
      <c r="A6">
        <v>5</v>
      </c>
      <c r="B6">
        <v>5</v>
      </c>
      <c r="C6" t="s">
        <v>67</v>
      </c>
      <c r="D6" s="1">
        <f>VLOOKUP(B6,prodeje!A:I,2,FALSE)</f>
        <v>45662</v>
      </c>
      <c r="E6" s="1">
        <f t="shared" si="0"/>
        <v>45664</v>
      </c>
      <c r="F6" s="2">
        <v>80</v>
      </c>
    </row>
    <row r="7" spans="1:6" x14ac:dyDescent="0.25">
      <c r="A7">
        <v>6</v>
      </c>
      <c r="B7">
        <v>6</v>
      </c>
      <c r="C7" t="s">
        <v>66</v>
      </c>
      <c r="D7" s="1">
        <f>VLOOKUP(B7,prodeje!A:I,2,FALSE)</f>
        <v>45663</v>
      </c>
      <c r="E7" s="1">
        <f>D7+3</f>
        <v>45666</v>
      </c>
      <c r="F7" s="2">
        <v>100</v>
      </c>
    </row>
    <row r="8" spans="1:6" x14ac:dyDescent="0.25">
      <c r="A8">
        <v>7</v>
      </c>
      <c r="B8">
        <v>7</v>
      </c>
      <c r="C8" t="s">
        <v>66</v>
      </c>
      <c r="D8" s="1">
        <f>VLOOKUP(B8,prodeje!A:I,2,FALSE)</f>
        <v>45664</v>
      </c>
      <c r="E8" s="1">
        <f t="shared" si="0"/>
        <v>45666</v>
      </c>
      <c r="F8" s="2">
        <v>150</v>
      </c>
    </row>
    <row r="9" spans="1:6" x14ac:dyDescent="0.25">
      <c r="A9">
        <v>8</v>
      </c>
      <c r="B9">
        <v>8</v>
      </c>
      <c r="C9" t="s">
        <v>67</v>
      </c>
      <c r="D9" s="1">
        <f>VLOOKUP(B9,prodeje!A:I,2,FALSE)</f>
        <v>45665</v>
      </c>
      <c r="E9" s="1">
        <f>D9+3</f>
        <v>45668</v>
      </c>
      <c r="F9" s="2">
        <v>100</v>
      </c>
    </row>
    <row r="10" spans="1:6" x14ac:dyDescent="0.25">
      <c r="A10">
        <v>9</v>
      </c>
      <c r="B10">
        <v>9</v>
      </c>
      <c r="C10" t="s">
        <v>67</v>
      </c>
      <c r="D10" s="1">
        <f>VLOOKUP(B10,prodeje!A:I,2,FALSE)</f>
        <v>45666</v>
      </c>
      <c r="E10" s="1">
        <f>D10+1</f>
        <v>45667</v>
      </c>
      <c r="F10" s="2">
        <v>200</v>
      </c>
    </row>
    <row r="11" spans="1:6" x14ac:dyDescent="0.25">
      <c r="A11">
        <v>10</v>
      </c>
      <c r="B11">
        <v>10</v>
      </c>
      <c r="C11" t="s">
        <v>66</v>
      </c>
      <c r="D11" s="1">
        <f>VLOOKUP(B11,prodeje!A:I,2,FALSE)</f>
        <v>45667</v>
      </c>
      <c r="E11" s="1">
        <f t="shared" si="0"/>
        <v>45669</v>
      </c>
      <c r="F11" s="2">
        <v>150</v>
      </c>
    </row>
    <row r="12" spans="1:6" x14ac:dyDescent="0.25">
      <c r="A12">
        <v>11</v>
      </c>
      <c r="B12">
        <v>11</v>
      </c>
      <c r="C12" t="s">
        <v>67</v>
      </c>
      <c r="D12" s="1">
        <f>VLOOKUP(B12,prodeje!A:I,2,FALSE)</f>
        <v>45668</v>
      </c>
      <c r="E12" s="1">
        <f t="shared" si="0"/>
        <v>45670</v>
      </c>
      <c r="F12" s="2">
        <v>300</v>
      </c>
    </row>
    <row r="13" spans="1:6" x14ac:dyDescent="0.25">
      <c r="A13">
        <v>12</v>
      </c>
      <c r="B13">
        <v>12</v>
      </c>
      <c r="C13" t="s">
        <v>68</v>
      </c>
      <c r="D13" s="1">
        <f>VLOOKUP(B13,prodeje!A:I,2,FALSE)</f>
        <v>45669</v>
      </c>
      <c r="E13" s="1">
        <f t="shared" si="0"/>
        <v>45671</v>
      </c>
      <c r="F13" s="2">
        <v>100</v>
      </c>
    </row>
    <row r="14" spans="1:6" x14ac:dyDescent="0.25">
      <c r="A14">
        <v>13</v>
      </c>
      <c r="B14">
        <v>13</v>
      </c>
      <c r="C14" t="s">
        <v>66</v>
      </c>
      <c r="D14" s="1">
        <f>VLOOKUP(B14,prodeje!A:I,2,FALSE)</f>
        <v>45670</v>
      </c>
      <c r="E14" s="1">
        <f>D14+1</f>
        <v>45671</v>
      </c>
      <c r="F14" s="2">
        <v>100</v>
      </c>
    </row>
    <row r="15" spans="1:6" x14ac:dyDescent="0.25">
      <c r="A15">
        <v>14</v>
      </c>
      <c r="B15">
        <v>14</v>
      </c>
      <c r="C15" t="s">
        <v>67</v>
      </c>
      <c r="D15" s="1">
        <f>VLOOKUP(B15,prodeje!A:I,2,FALSE)</f>
        <v>45671</v>
      </c>
      <c r="E15" s="1">
        <f t="shared" si="0"/>
        <v>45673</v>
      </c>
      <c r="F15" s="2">
        <v>150</v>
      </c>
    </row>
    <row r="16" spans="1:6" x14ac:dyDescent="0.25">
      <c r="A16">
        <v>15</v>
      </c>
      <c r="B16">
        <v>15</v>
      </c>
      <c r="C16" t="s">
        <v>67</v>
      </c>
      <c r="D16" s="1">
        <f>VLOOKUP(B16,prodeje!A:I,2,FALSE)</f>
        <v>45672</v>
      </c>
      <c r="E16" s="1">
        <f>D16+3</f>
        <v>45675</v>
      </c>
      <c r="F16" s="2">
        <v>120</v>
      </c>
    </row>
    <row r="17" spans="1:6" x14ac:dyDescent="0.25">
      <c r="A17">
        <v>16</v>
      </c>
      <c r="B17">
        <v>16</v>
      </c>
      <c r="C17" t="s">
        <v>66</v>
      </c>
      <c r="D17" s="1">
        <f>VLOOKUP(B17,prodeje!A:I,2,FALSE)</f>
        <v>45673</v>
      </c>
      <c r="E17" s="1">
        <f t="shared" si="0"/>
        <v>45675</v>
      </c>
      <c r="F17" s="2">
        <v>100</v>
      </c>
    </row>
    <row r="18" spans="1:6" x14ac:dyDescent="0.25">
      <c r="A18">
        <v>17</v>
      </c>
      <c r="B18">
        <v>17</v>
      </c>
      <c r="C18" t="s">
        <v>67</v>
      </c>
      <c r="D18" s="1">
        <f>VLOOKUP(B18,prodeje!A:I,2,FALSE)</f>
        <v>45674</v>
      </c>
      <c r="E18" s="1">
        <f t="shared" si="0"/>
        <v>45676</v>
      </c>
      <c r="F18" s="2">
        <v>150</v>
      </c>
    </row>
    <row r="19" spans="1:6" x14ac:dyDescent="0.25">
      <c r="A19">
        <v>18</v>
      </c>
      <c r="B19">
        <v>18</v>
      </c>
      <c r="C19" t="s">
        <v>66</v>
      </c>
      <c r="D19" s="1">
        <f>VLOOKUP(B19,prodeje!A:I,2,FALSE)</f>
        <v>45675</v>
      </c>
      <c r="E19" s="1">
        <f>D19+3</f>
        <v>45678</v>
      </c>
      <c r="F19" s="2">
        <v>100</v>
      </c>
    </row>
    <row r="20" spans="1:6" x14ac:dyDescent="0.25">
      <c r="A20">
        <v>19</v>
      </c>
      <c r="B20">
        <v>19</v>
      </c>
      <c r="C20" t="s">
        <v>66</v>
      </c>
      <c r="D20" s="1">
        <f>VLOOKUP(B20,prodeje!A:I,2,FALSE)</f>
        <v>45676</v>
      </c>
      <c r="E20" s="1">
        <f t="shared" si="0"/>
        <v>45678</v>
      </c>
      <c r="F20" s="2">
        <v>100</v>
      </c>
    </row>
    <row r="21" spans="1:6" x14ac:dyDescent="0.25">
      <c r="A21">
        <v>20</v>
      </c>
      <c r="B21">
        <v>20</v>
      </c>
      <c r="C21" t="s">
        <v>67</v>
      </c>
      <c r="D21" s="1">
        <f>VLOOKUP(B21,prodeje!A:I,2,FALSE)</f>
        <v>45677</v>
      </c>
      <c r="E21" s="1">
        <f t="shared" si="0"/>
        <v>45679</v>
      </c>
      <c r="F21" s="2">
        <v>150</v>
      </c>
    </row>
    <row r="22" spans="1:6" x14ac:dyDescent="0.25">
      <c r="A22">
        <v>21</v>
      </c>
      <c r="B22">
        <v>21</v>
      </c>
      <c r="C22" t="s">
        <v>66</v>
      </c>
      <c r="D22" s="1">
        <f>VLOOKUP(B22,prodeje!A:I,2,FALSE)</f>
        <v>45678</v>
      </c>
      <c r="E22" s="1">
        <f t="shared" si="0"/>
        <v>45680</v>
      </c>
      <c r="F22" s="2">
        <v>100</v>
      </c>
    </row>
    <row r="23" spans="1:6" x14ac:dyDescent="0.25">
      <c r="A23">
        <v>22</v>
      </c>
      <c r="B23">
        <v>22</v>
      </c>
      <c r="C23" t="s">
        <v>66</v>
      </c>
      <c r="D23" s="1">
        <f>VLOOKUP(B23,prodeje!A:I,2,FALSE)</f>
        <v>45679</v>
      </c>
      <c r="E23" s="1">
        <f>D23+4</f>
        <v>45683</v>
      </c>
      <c r="F23" s="2">
        <v>150</v>
      </c>
    </row>
    <row r="24" spans="1:6" x14ac:dyDescent="0.25">
      <c r="A24">
        <v>23</v>
      </c>
      <c r="B24">
        <v>23</v>
      </c>
      <c r="C24" t="s">
        <v>67</v>
      </c>
      <c r="D24" s="1">
        <f>VLOOKUP(B24,prodeje!A:I,2,FALSE)</f>
        <v>45680</v>
      </c>
      <c r="E24" s="1">
        <f t="shared" si="0"/>
        <v>45682</v>
      </c>
      <c r="F24" s="2">
        <v>150</v>
      </c>
    </row>
    <row r="25" spans="1:6" x14ac:dyDescent="0.25">
      <c r="A25">
        <v>24</v>
      </c>
      <c r="B25">
        <v>24</v>
      </c>
      <c r="C25" t="s">
        <v>68</v>
      </c>
      <c r="D25" s="1">
        <f>VLOOKUP(B25,prodeje!A:I,2,FALSE)</f>
        <v>45681</v>
      </c>
      <c r="E25" s="1">
        <f t="shared" si="0"/>
        <v>45683</v>
      </c>
      <c r="F25" s="2">
        <v>100</v>
      </c>
    </row>
    <row r="26" spans="1:6" x14ac:dyDescent="0.25">
      <c r="A26">
        <v>25</v>
      </c>
      <c r="B26">
        <v>25</v>
      </c>
      <c r="C26" t="s">
        <v>66</v>
      </c>
      <c r="D26" s="1">
        <f>VLOOKUP(B26,prodeje!A:I,2,FALSE)</f>
        <v>45682</v>
      </c>
      <c r="E26" s="1">
        <f t="shared" si="0"/>
        <v>45684</v>
      </c>
      <c r="F26" s="2">
        <v>150</v>
      </c>
    </row>
    <row r="27" spans="1:6" x14ac:dyDescent="0.25">
      <c r="A27">
        <v>26</v>
      </c>
      <c r="B27">
        <v>26</v>
      </c>
      <c r="C27" t="s">
        <v>66</v>
      </c>
      <c r="D27" s="1">
        <f>VLOOKUP(B27,prodeje!A:I,2,FALSE)</f>
        <v>45683</v>
      </c>
      <c r="E27" s="1">
        <f>D27+5</f>
        <v>45688</v>
      </c>
      <c r="F27" s="2">
        <v>100</v>
      </c>
    </row>
    <row r="28" spans="1:6" x14ac:dyDescent="0.25">
      <c r="A28">
        <v>27</v>
      </c>
      <c r="B28">
        <v>27</v>
      </c>
      <c r="C28" t="s">
        <v>66</v>
      </c>
      <c r="D28" s="1">
        <f>VLOOKUP(B28,prodeje!A:I,2,FALSE)</f>
        <v>45684</v>
      </c>
      <c r="E28" s="1">
        <f t="shared" si="0"/>
        <v>45686</v>
      </c>
      <c r="F28" s="2">
        <v>150</v>
      </c>
    </row>
    <row r="29" spans="1:6" x14ac:dyDescent="0.25">
      <c r="A29">
        <v>28</v>
      </c>
      <c r="B29">
        <v>28</v>
      </c>
      <c r="C29" t="s">
        <v>66</v>
      </c>
      <c r="D29" s="1">
        <f>VLOOKUP(B29,prodeje!A:I,2,FALSE)</f>
        <v>45685</v>
      </c>
      <c r="E29" s="1">
        <f t="shared" si="0"/>
        <v>45687</v>
      </c>
      <c r="F29" s="2">
        <v>100</v>
      </c>
    </row>
    <row r="30" spans="1:6" x14ac:dyDescent="0.25">
      <c r="A30">
        <v>29</v>
      </c>
      <c r="B30">
        <v>29</v>
      </c>
      <c r="C30" t="s">
        <v>67</v>
      </c>
      <c r="D30" s="1">
        <f>VLOOKUP(B30,prodeje!A:I,2,FALSE)</f>
        <v>45686</v>
      </c>
      <c r="E30" s="1">
        <f>D30+1</f>
        <v>45687</v>
      </c>
      <c r="F30" s="2">
        <v>150</v>
      </c>
    </row>
    <row r="31" spans="1:6" x14ac:dyDescent="0.25">
      <c r="A31">
        <v>30</v>
      </c>
      <c r="B31">
        <v>30</v>
      </c>
      <c r="C31" t="s">
        <v>68</v>
      </c>
      <c r="D31" s="1">
        <f>VLOOKUP(B31,prodeje!A:I,2,FALSE)</f>
        <v>45687</v>
      </c>
      <c r="E31" s="1">
        <f>D31+3</f>
        <v>45690</v>
      </c>
      <c r="F31" s="2">
        <v>100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prodeje</vt:lpstr>
      <vt:lpstr>produkt</vt:lpstr>
      <vt:lpstr>zakaznici</vt:lpstr>
      <vt:lpstr>zamestnanci</vt:lpstr>
      <vt:lpstr>doprava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Vlnas Martin</dc:creator>
  <cp:lastModifiedBy>Vlnas Martin</cp:lastModifiedBy>
  <dcterms:created xsi:type="dcterms:W3CDTF">2025-08-20T16:31:09Z</dcterms:created>
  <dcterms:modified xsi:type="dcterms:W3CDTF">2025-08-20T17:59:41Z</dcterms:modified>
</cp:coreProperties>
</file>