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3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stuff\Martys_cookbook\data\"/>
    </mc:Choice>
  </mc:AlternateContent>
  <xr:revisionPtr revIDLastSave="0" documentId="8_{6FBCFC2F-EAC1-4DB0-83EE-4647C1123DB0}" xr6:coauthVersionLast="47" xr6:coauthVersionMax="47" xr10:uidLastSave="{00000000-0000-0000-0000-000000000000}"/>
  <bookViews>
    <workbookView xWindow="-120" yWindow="-120" windowWidth="29040" windowHeight="15840" xr2:uid="{E672AB28-8D63-4FF9-A888-B0E06CF2E662}"/>
  </bookViews>
  <sheets>
    <sheet name="Mérők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1" i="1" l="1"/>
  <c r="C191" i="1"/>
  <c r="E191" i="1" s="1"/>
  <c r="D190" i="1"/>
  <c r="C190" i="1"/>
  <c r="E190" i="1" s="1"/>
  <c r="D189" i="1"/>
  <c r="C189" i="1"/>
  <c r="E189" i="1" s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D163" i="1"/>
  <c r="E163" i="1" s="1"/>
  <c r="C163" i="1"/>
  <c r="E162" i="1"/>
  <c r="D162" i="1"/>
  <c r="C162" i="1"/>
  <c r="E161" i="1"/>
  <c r="D161" i="1"/>
  <c r="C161" i="1"/>
  <c r="E160" i="1"/>
  <c r="D160" i="1"/>
  <c r="C160" i="1"/>
  <c r="D159" i="1"/>
  <c r="E159" i="1" s="1"/>
  <c r="C159" i="1"/>
  <c r="E158" i="1"/>
  <c r="D158" i="1"/>
  <c r="C158" i="1"/>
  <c r="E157" i="1"/>
  <c r="D157" i="1"/>
  <c r="C157" i="1"/>
  <c r="E156" i="1"/>
  <c r="D156" i="1"/>
  <c r="C156" i="1"/>
  <c r="D155" i="1"/>
  <c r="E155" i="1" s="1"/>
  <c r="C155" i="1"/>
  <c r="E154" i="1"/>
  <c r="D154" i="1"/>
  <c r="C154" i="1"/>
  <c r="E153" i="1"/>
  <c r="D153" i="1"/>
  <c r="C153" i="1"/>
  <c r="E152" i="1"/>
  <c r="D152" i="1"/>
  <c r="C152" i="1"/>
  <c r="D151" i="1"/>
  <c r="E151" i="1" s="1"/>
  <c r="C151" i="1"/>
  <c r="E150" i="1"/>
  <c r="D150" i="1"/>
  <c r="C150" i="1"/>
  <c r="E149" i="1"/>
  <c r="D149" i="1"/>
  <c r="C149" i="1"/>
  <c r="E148" i="1"/>
  <c r="D148" i="1"/>
  <c r="C148" i="1"/>
  <c r="D147" i="1"/>
  <c r="E147" i="1" s="1"/>
  <c r="C147" i="1"/>
  <c r="E146" i="1"/>
  <c r="D146" i="1"/>
  <c r="C146" i="1"/>
  <c r="E145" i="1"/>
  <c r="D145" i="1"/>
  <c r="C145" i="1"/>
  <c r="E144" i="1"/>
  <c r="D144" i="1"/>
  <c r="C144" i="1"/>
  <c r="D143" i="1"/>
  <c r="E143" i="1" s="1"/>
  <c r="C143" i="1"/>
  <c r="E142" i="1"/>
  <c r="D142" i="1"/>
  <c r="C142" i="1"/>
  <c r="E141" i="1"/>
  <c r="D141" i="1"/>
  <c r="C141" i="1"/>
  <c r="E140" i="1"/>
  <c r="D140" i="1"/>
  <c r="C140" i="1"/>
  <c r="D139" i="1"/>
  <c r="E139" i="1" s="1"/>
  <c r="C139" i="1"/>
  <c r="E138" i="1"/>
  <c r="D138" i="1"/>
  <c r="C138" i="1"/>
  <c r="E137" i="1"/>
  <c r="D137" i="1"/>
  <c r="C137" i="1"/>
  <c r="E136" i="1"/>
  <c r="D136" i="1"/>
  <c r="C136" i="1"/>
  <c r="D135" i="1"/>
  <c r="E135" i="1" s="1"/>
  <c r="C135" i="1"/>
  <c r="E134" i="1"/>
  <c r="D134" i="1"/>
  <c r="C134" i="1"/>
  <c r="E133" i="1"/>
  <c r="D133" i="1"/>
  <c r="C133" i="1"/>
  <c r="E132" i="1"/>
  <c r="D132" i="1"/>
  <c r="C132" i="1"/>
  <c r="D131" i="1"/>
  <c r="C131" i="1"/>
  <c r="E131" i="1" s="1"/>
  <c r="E130" i="1"/>
  <c r="D130" i="1"/>
  <c r="C130" i="1"/>
  <c r="E129" i="1"/>
  <c r="D129" i="1"/>
  <c r="C129" i="1"/>
  <c r="E128" i="1"/>
  <c r="D128" i="1"/>
  <c r="C128" i="1"/>
  <c r="D127" i="1"/>
  <c r="C127" i="1"/>
  <c r="E127" i="1" s="1"/>
  <c r="E126" i="1"/>
  <c r="D126" i="1"/>
  <c r="C126" i="1"/>
  <c r="E125" i="1"/>
  <c r="D125" i="1"/>
  <c r="C125" i="1"/>
  <c r="E124" i="1"/>
  <c r="D124" i="1"/>
  <c r="C124" i="1"/>
  <c r="D123" i="1"/>
  <c r="C123" i="1"/>
  <c r="E123" i="1" s="1"/>
  <c r="J122" i="1"/>
  <c r="D122" i="1"/>
  <c r="C122" i="1"/>
  <c r="E122" i="1" s="1"/>
  <c r="J121" i="1"/>
  <c r="D121" i="1"/>
  <c r="C121" i="1"/>
  <c r="E121" i="1" s="1"/>
  <c r="E120" i="1"/>
  <c r="D120" i="1"/>
  <c r="C120" i="1"/>
  <c r="D119" i="1"/>
  <c r="C119" i="1"/>
  <c r="E119" i="1" s="1"/>
  <c r="D118" i="1"/>
  <c r="C118" i="1"/>
  <c r="E118" i="1" s="1"/>
  <c r="D117" i="1"/>
  <c r="E117" i="1" s="1"/>
  <c r="C117" i="1"/>
  <c r="E116" i="1"/>
  <c r="D116" i="1"/>
  <c r="C116" i="1"/>
  <c r="D115" i="1"/>
  <c r="E115" i="1" s="1"/>
  <c r="C115" i="1"/>
  <c r="E114" i="1"/>
  <c r="D114" i="1"/>
  <c r="C114" i="1"/>
  <c r="D113" i="1"/>
  <c r="E113" i="1" s="1"/>
  <c r="C113" i="1"/>
  <c r="E112" i="1"/>
  <c r="D112" i="1"/>
  <c r="C112" i="1"/>
  <c r="D111" i="1"/>
  <c r="E111" i="1" s="1"/>
  <c r="C111" i="1"/>
  <c r="J110" i="1"/>
  <c r="I110" i="1"/>
  <c r="H110" i="1"/>
  <c r="D110" i="1"/>
  <c r="E110" i="1" s="1"/>
  <c r="C110" i="1"/>
  <c r="J109" i="1"/>
  <c r="I109" i="1"/>
  <c r="H109" i="1"/>
  <c r="D109" i="1"/>
  <c r="E109" i="1" s="1"/>
  <c r="C109" i="1"/>
  <c r="J108" i="1"/>
  <c r="I108" i="1"/>
  <c r="H108" i="1"/>
  <c r="D108" i="1"/>
  <c r="E108" i="1" s="1"/>
  <c r="C108" i="1"/>
  <c r="J107" i="1"/>
  <c r="I107" i="1"/>
  <c r="H107" i="1"/>
  <c r="D107" i="1"/>
  <c r="E107" i="1" s="1"/>
  <c r="C107" i="1"/>
  <c r="J106" i="1"/>
  <c r="I106" i="1"/>
  <c r="H106" i="1"/>
  <c r="D106" i="1"/>
  <c r="E106" i="1" s="1"/>
  <c r="C106" i="1"/>
  <c r="J105" i="1"/>
  <c r="I105" i="1"/>
  <c r="H105" i="1"/>
  <c r="D105" i="1"/>
  <c r="E105" i="1" s="1"/>
  <c r="C105" i="1"/>
  <c r="J104" i="1"/>
  <c r="I104" i="1"/>
  <c r="H104" i="1"/>
  <c r="D104" i="1"/>
  <c r="E104" i="1" s="1"/>
  <c r="C104" i="1"/>
  <c r="J103" i="1"/>
  <c r="I103" i="1"/>
  <c r="H103" i="1"/>
  <c r="D103" i="1"/>
  <c r="E103" i="1" s="1"/>
  <c r="C103" i="1"/>
  <c r="J102" i="1"/>
  <c r="I102" i="1"/>
  <c r="H102" i="1"/>
  <c r="D102" i="1"/>
  <c r="E102" i="1" s="1"/>
  <c r="C102" i="1"/>
  <c r="J101" i="1"/>
  <c r="I101" i="1"/>
  <c r="H101" i="1"/>
  <c r="D101" i="1"/>
  <c r="E101" i="1" s="1"/>
  <c r="C101" i="1"/>
  <c r="J100" i="1"/>
  <c r="I100" i="1"/>
  <c r="H100" i="1"/>
  <c r="D100" i="1"/>
  <c r="E100" i="1" s="1"/>
  <c r="C100" i="1"/>
  <c r="J99" i="1"/>
  <c r="I99" i="1"/>
  <c r="H99" i="1"/>
  <c r="D99" i="1"/>
  <c r="E99" i="1" s="1"/>
  <c r="C99" i="1"/>
  <c r="J98" i="1"/>
  <c r="I98" i="1"/>
  <c r="H98" i="1"/>
  <c r="D98" i="1"/>
  <c r="E98" i="1" s="1"/>
  <c r="C98" i="1"/>
  <c r="J97" i="1"/>
  <c r="I97" i="1"/>
  <c r="H97" i="1"/>
  <c r="D97" i="1"/>
  <c r="E97" i="1" s="1"/>
  <c r="C97" i="1"/>
  <c r="J96" i="1"/>
  <c r="I96" i="1"/>
  <c r="H96" i="1"/>
  <c r="D96" i="1"/>
  <c r="E96" i="1" s="1"/>
  <c r="C96" i="1"/>
  <c r="J95" i="1"/>
  <c r="I95" i="1"/>
  <c r="H95" i="1"/>
  <c r="D95" i="1"/>
  <c r="E95" i="1" s="1"/>
  <c r="C95" i="1"/>
  <c r="J94" i="1"/>
  <c r="I94" i="1"/>
  <c r="H94" i="1"/>
  <c r="D94" i="1"/>
  <c r="E94" i="1" s="1"/>
  <c r="C94" i="1"/>
  <c r="J93" i="1"/>
  <c r="I93" i="1"/>
  <c r="H93" i="1"/>
  <c r="D93" i="1"/>
  <c r="E93" i="1" s="1"/>
  <c r="C93" i="1"/>
  <c r="J92" i="1"/>
  <c r="I92" i="1"/>
  <c r="H92" i="1"/>
  <c r="D92" i="1"/>
  <c r="E92" i="1" s="1"/>
  <c r="C92" i="1"/>
  <c r="J91" i="1"/>
  <c r="I91" i="1"/>
  <c r="H91" i="1"/>
  <c r="D91" i="1"/>
  <c r="E91" i="1" s="1"/>
  <c r="C91" i="1"/>
  <c r="J90" i="1"/>
  <c r="I90" i="1"/>
  <c r="H90" i="1"/>
  <c r="D90" i="1"/>
  <c r="E90" i="1" s="1"/>
  <c r="C90" i="1"/>
  <c r="J89" i="1"/>
  <c r="I89" i="1"/>
  <c r="H89" i="1"/>
  <c r="D89" i="1"/>
  <c r="E89" i="1" s="1"/>
  <c r="C89" i="1"/>
  <c r="J88" i="1"/>
  <c r="I88" i="1"/>
  <c r="H88" i="1"/>
  <c r="D88" i="1"/>
  <c r="E88" i="1" s="1"/>
  <c r="C88" i="1"/>
  <c r="J87" i="1"/>
  <c r="I87" i="1"/>
  <c r="H87" i="1"/>
  <c r="D87" i="1"/>
  <c r="E87" i="1" s="1"/>
  <c r="C87" i="1"/>
  <c r="J86" i="1"/>
  <c r="I86" i="1"/>
  <c r="H86" i="1"/>
  <c r="D86" i="1"/>
  <c r="E86" i="1" s="1"/>
  <c r="C86" i="1"/>
  <c r="J85" i="1"/>
  <c r="I85" i="1"/>
  <c r="H85" i="1"/>
  <c r="D85" i="1"/>
  <c r="E85" i="1" s="1"/>
  <c r="C85" i="1"/>
  <c r="J84" i="1"/>
  <c r="I84" i="1"/>
  <c r="H84" i="1"/>
  <c r="D84" i="1"/>
  <c r="E84" i="1" s="1"/>
  <c r="C84" i="1"/>
  <c r="J83" i="1"/>
  <c r="I83" i="1"/>
  <c r="H83" i="1"/>
  <c r="D83" i="1"/>
  <c r="E83" i="1" s="1"/>
  <c r="C83" i="1"/>
  <c r="J82" i="1"/>
  <c r="I82" i="1"/>
  <c r="H82" i="1"/>
  <c r="D82" i="1"/>
  <c r="E82" i="1" s="1"/>
  <c r="C82" i="1"/>
  <c r="J81" i="1"/>
  <c r="I81" i="1"/>
  <c r="H81" i="1"/>
  <c r="D81" i="1"/>
  <c r="E81" i="1" s="1"/>
  <c r="C81" i="1"/>
  <c r="J80" i="1"/>
  <c r="I80" i="1"/>
  <c r="H80" i="1"/>
  <c r="D80" i="1"/>
  <c r="E80" i="1" s="1"/>
  <c r="C80" i="1"/>
  <c r="J79" i="1"/>
  <c r="I79" i="1"/>
  <c r="H79" i="1"/>
  <c r="D79" i="1"/>
  <c r="E79" i="1" s="1"/>
  <c r="C79" i="1"/>
  <c r="J78" i="1"/>
  <c r="I78" i="1"/>
  <c r="H78" i="1"/>
  <c r="D78" i="1"/>
  <c r="E78" i="1" s="1"/>
  <c r="C78" i="1"/>
  <c r="J77" i="1"/>
  <c r="I77" i="1"/>
  <c r="H77" i="1"/>
  <c r="D77" i="1"/>
  <c r="E77" i="1" s="1"/>
  <c r="C77" i="1"/>
  <c r="J76" i="1"/>
  <c r="I76" i="1"/>
  <c r="H76" i="1"/>
  <c r="D76" i="1"/>
  <c r="E76" i="1" s="1"/>
  <c r="C76" i="1"/>
  <c r="J75" i="1"/>
  <c r="I75" i="1"/>
  <c r="H75" i="1"/>
  <c r="D75" i="1"/>
  <c r="E75" i="1" s="1"/>
  <c r="C75" i="1"/>
  <c r="J74" i="1"/>
  <c r="I74" i="1"/>
  <c r="H74" i="1"/>
  <c r="D74" i="1"/>
  <c r="E74" i="1" s="1"/>
  <c r="C74" i="1"/>
  <c r="J73" i="1"/>
  <c r="I73" i="1"/>
  <c r="H73" i="1"/>
  <c r="D73" i="1"/>
  <c r="E73" i="1" s="1"/>
  <c r="C73" i="1"/>
  <c r="J72" i="1"/>
  <c r="I72" i="1"/>
  <c r="H72" i="1"/>
  <c r="D72" i="1"/>
  <c r="E72" i="1" s="1"/>
  <c r="C72" i="1"/>
  <c r="Y71" i="1"/>
  <c r="X71" i="1"/>
  <c r="W71" i="1"/>
  <c r="I71" i="1"/>
  <c r="J71" i="1" s="1"/>
  <c r="H71" i="1"/>
  <c r="E71" i="1"/>
  <c r="D71" i="1"/>
  <c r="C71" i="1"/>
  <c r="X70" i="1"/>
  <c r="Y70" i="1" s="1"/>
  <c r="W70" i="1"/>
  <c r="J70" i="1"/>
  <c r="I70" i="1"/>
  <c r="H70" i="1"/>
  <c r="D70" i="1"/>
  <c r="E70" i="1" s="1"/>
  <c r="C70" i="1"/>
  <c r="Y69" i="1"/>
  <c r="X69" i="1"/>
  <c r="W69" i="1"/>
  <c r="I69" i="1"/>
  <c r="J69" i="1" s="1"/>
  <c r="H69" i="1"/>
  <c r="E69" i="1"/>
  <c r="D69" i="1"/>
  <c r="C69" i="1"/>
  <c r="X68" i="1"/>
  <c r="Y68" i="1" s="1"/>
  <c r="W68" i="1"/>
  <c r="J68" i="1"/>
  <c r="I68" i="1"/>
  <c r="H68" i="1"/>
  <c r="D68" i="1"/>
  <c r="E68" i="1" s="1"/>
  <c r="C68" i="1"/>
  <c r="Y67" i="1"/>
  <c r="X67" i="1"/>
  <c r="W67" i="1"/>
  <c r="I67" i="1"/>
  <c r="J67" i="1" s="1"/>
  <c r="H67" i="1"/>
  <c r="D67" i="1"/>
  <c r="X66" i="1"/>
  <c r="W66" i="1"/>
  <c r="Y66" i="1" s="1"/>
  <c r="J66" i="1"/>
  <c r="I66" i="1"/>
  <c r="H66" i="1"/>
  <c r="D66" i="1"/>
  <c r="C66" i="1"/>
  <c r="E66" i="1" s="1"/>
  <c r="E67" i="1" s="1"/>
  <c r="X65" i="1"/>
  <c r="W65" i="1"/>
  <c r="Y65" i="1" s="1"/>
  <c r="I65" i="1"/>
  <c r="H65" i="1"/>
  <c r="J65" i="1" s="1"/>
  <c r="E65" i="1"/>
  <c r="D65" i="1"/>
  <c r="C65" i="1"/>
  <c r="X64" i="1"/>
  <c r="W64" i="1"/>
  <c r="Y64" i="1" s="1"/>
  <c r="I64" i="1"/>
  <c r="H64" i="1"/>
  <c r="J64" i="1" s="1"/>
  <c r="D64" i="1"/>
  <c r="C64" i="1"/>
  <c r="E64" i="1" s="1"/>
  <c r="Y63" i="1"/>
  <c r="X63" i="1"/>
  <c r="W63" i="1"/>
  <c r="I63" i="1"/>
  <c r="H63" i="1"/>
  <c r="J63" i="1" s="1"/>
  <c r="D63" i="1"/>
  <c r="C63" i="1"/>
  <c r="E63" i="1" s="1"/>
  <c r="X62" i="1"/>
  <c r="W62" i="1"/>
  <c r="Y62" i="1" s="1"/>
  <c r="J62" i="1"/>
  <c r="I62" i="1"/>
  <c r="H62" i="1"/>
  <c r="D62" i="1"/>
  <c r="C62" i="1"/>
  <c r="E62" i="1" s="1"/>
  <c r="X61" i="1"/>
  <c r="W61" i="1"/>
  <c r="Y61" i="1" s="1"/>
  <c r="I61" i="1"/>
  <c r="H61" i="1"/>
  <c r="J61" i="1" s="1"/>
  <c r="E61" i="1"/>
  <c r="D61" i="1"/>
  <c r="C61" i="1"/>
  <c r="X60" i="1"/>
  <c r="W60" i="1"/>
  <c r="Y60" i="1" s="1"/>
  <c r="I60" i="1"/>
  <c r="H60" i="1"/>
  <c r="J60" i="1" s="1"/>
  <c r="D60" i="1"/>
  <c r="C60" i="1"/>
  <c r="E60" i="1" s="1"/>
  <c r="Y59" i="1"/>
  <c r="X59" i="1"/>
  <c r="W59" i="1"/>
  <c r="I59" i="1"/>
  <c r="H59" i="1"/>
  <c r="J59" i="1" s="1"/>
  <c r="D59" i="1"/>
  <c r="C59" i="1"/>
  <c r="E59" i="1" s="1"/>
  <c r="X58" i="1"/>
  <c r="W58" i="1"/>
  <c r="Y58" i="1" s="1"/>
  <c r="J58" i="1"/>
  <c r="I58" i="1"/>
  <c r="H58" i="1"/>
  <c r="D58" i="1"/>
  <c r="C58" i="1"/>
  <c r="E58" i="1" s="1"/>
  <c r="X57" i="1"/>
  <c r="W57" i="1"/>
  <c r="Y57" i="1" s="1"/>
  <c r="I57" i="1"/>
  <c r="H57" i="1"/>
  <c r="J57" i="1" s="1"/>
  <c r="E57" i="1"/>
  <c r="D57" i="1"/>
  <c r="C57" i="1"/>
  <c r="I56" i="1"/>
  <c r="H56" i="1"/>
  <c r="J56" i="1" s="1"/>
  <c r="D56" i="1"/>
  <c r="C56" i="1"/>
  <c r="E56" i="1" s="1"/>
  <c r="X55" i="1"/>
  <c r="W55" i="1"/>
  <c r="Y55" i="1" s="1"/>
  <c r="J55" i="1"/>
  <c r="I55" i="1"/>
  <c r="H55" i="1"/>
  <c r="D55" i="1"/>
  <c r="C55" i="1"/>
  <c r="E55" i="1" s="1"/>
  <c r="X54" i="1"/>
  <c r="W54" i="1"/>
  <c r="Y54" i="1" s="1"/>
  <c r="I54" i="1"/>
  <c r="H54" i="1"/>
  <c r="J54" i="1" s="1"/>
  <c r="E54" i="1"/>
  <c r="D54" i="1"/>
  <c r="C54" i="1"/>
  <c r="X53" i="1"/>
  <c r="W53" i="1"/>
  <c r="Y53" i="1" s="1"/>
  <c r="I53" i="1"/>
  <c r="H53" i="1"/>
  <c r="J53" i="1" s="1"/>
  <c r="D53" i="1"/>
  <c r="C53" i="1"/>
  <c r="E53" i="1" s="1"/>
  <c r="Y52" i="1"/>
  <c r="X52" i="1"/>
  <c r="W52" i="1"/>
  <c r="I52" i="1"/>
  <c r="H52" i="1"/>
  <c r="J52" i="1" s="1"/>
  <c r="D52" i="1"/>
  <c r="C52" i="1"/>
  <c r="E52" i="1" s="1"/>
  <c r="X51" i="1"/>
  <c r="W51" i="1"/>
  <c r="Y51" i="1" s="1"/>
  <c r="J51" i="1"/>
  <c r="I51" i="1"/>
  <c r="H51" i="1"/>
  <c r="D51" i="1"/>
  <c r="C51" i="1"/>
  <c r="E51" i="1" s="1"/>
  <c r="X50" i="1"/>
  <c r="W50" i="1"/>
  <c r="Y50" i="1" s="1"/>
  <c r="I50" i="1"/>
  <c r="H50" i="1"/>
  <c r="J50" i="1" s="1"/>
  <c r="E50" i="1"/>
  <c r="D50" i="1"/>
  <c r="C50" i="1"/>
  <c r="X49" i="1"/>
  <c r="W49" i="1"/>
  <c r="Y49" i="1" s="1"/>
  <c r="I49" i="1"/>
  <c r="H49" i="1"/>
  <c r="J49" i="1" s="1"/>
  <c r="D49" i="1"/>
  <c r="C49" i="1"/>
  <c r="E49" i="1" s="1"/>
  <c r="Y48" i="1"/>
  <c r="X48" i="1"/>
  <c r="W48" i="1"/>
  <c r="I48" i="1"/>
  <c r="H48" i="1"/>
  <c r="J48" i="1" s="1"/>
  <c r="D48" i="1"/>
  <c r="C48" i="1"/>
  <c r="E48" i="1" s="1"/>
  <c r="X47" i="1"/>
  <c r="W47" i="1"/>
  <c r="Y47" i="1" s="1"/>
  <c r="J47" i="1"/>
  <c r="I47" i="1"/>
  <c r="H47" i="1"/>
  <c r="D47" i="1"/>
  <c r="C47" i="1"/>
  <c r="E47" i="1" s="1"/>
  <c r="X46" i="1"/>
  <c r="W46" i="1"/>
  <c r="Y46" i="1" s="1"/>
  <c r="I46" i="1"/>
  <c r="H46" i="1"/>
  <c r="J46" i="1" s="1"/>
  <c r="E46" i="1"/>
  <c r="D46" i="1"/>
  <c r="C46" i="1"/>
  <c r="X45" i="1"/>
  <c r="W45" i="1"/>
  <c r="Y45" i="1" s="1"/>
  <c r="I45" i="1"/>
  <c r="H45" i="1"/>
  <c r="J45" i="1" s="1"/>
  <c r="D45" i="1"/>
  <c r="C45" i="1"/>
  <c r="E45" i="1" s="1"/>
  <c r="Y44" i="1"/>
  <c r="X44" i="1"/>
  <c r="W44" i="1"/>
  <c r="I44" i="1"/>
  <c r="H44" i="1"/>
  <c r="J44" i="1" s="1"/>
  <c r="D44" i="1"/>
  <c r="C44" i="1"/>
  <c r="E44" i="1" s="1"/>
  <c r="X43" i="1"/>
  <c r="W43" i="1"/>
  <c r="Y43" i="1" s="1"/>
  <c r="J43" i="1"/>
  <c r="I43" i="1"/>
  <c r="H43" i="1"/>
  <c r="D43" i="1"/>
  <c r="C43" i="1"/>
  <c r="E43" i="1" s="1"/>
  <c r="X42" i="1"/>
  <c r="W42" i="1"/>
  <c r="Y42" i="1" s="1"/>
  <c r="I42" i="1"/>
  <c r="H42" i="1"/>
  <c r="J42" i="1" s="1"/>
  <c r="E42" i="1"/>
  <c r="D42" i="1"/>
  <c r="C42" i="1"/>
  <c r="X41" i="1"/>
  <c r="W41" i="1"/>
  <c r="Y41" i="1" s="1"/>
  <c r="I41" i="1"/>
  <c r="H41" i="1"/>
  <c r="J41" i="1" s="1"/>
  <c r="D41" i="1"/>
  <c r="C41" i="1"/>
  <c r="E41" i="1" s="1"/>
  <c r="Y40" i="1"/>
  <c r="X40" i="1"/>
  <c r="W40" i="1"/>
  <c r="I40" i="1"/>
  <c r="H40" i="1"/>
  <c r="J40" i="1" s="1"/>
  <c r="D40" i="1"/>
  <c r="C40" i="1"/>
  <c r="E40" i="1" s="1"/>
  <c r="X39" i="1"/>
  <c r="W39" i="1"/>
  <c r="Y39" i="1" s="1"/>
  <c r="J39" i="1"/>
  <c r="I39" i="1"/>
  <c r="H39" i="1"/>
  <c r="D39" i="1"/>
  <c r="C39" i="1"/>
  <c r="E39" i="1" s="1"/>
  <c r="X38" i="1"/>
  <c r="W38" i="1"/>
  <c r="Y38" i="1" s="1"/>
  <c r="S38" i="1"/>
  <c r="R38" i="1"/>
  <c r="T38" i="1" s="1"/>
  <c r="J38" i="1"/>
  <c r="I38" i="1"/>
  <c r="H38" i="1"/>
  <c r="D38" i="1"/>
  <c r="C38" i="1"/>
  <c r="E38" i="1" s="1"/>
  <c r="X37" i="1"/>
  <c r="W37" i="1"/>
  <c r="Y37" i="1" s="1"/>
  <c r="S37" i="1"/>
  <c r="R37" i="1"/>
  <c r="T37" i="1" s="1"/>
  <c r="J37" i="1"/>
  <c r="I37" i="1"/>
  <c r="H37" i="1"/>
  <c r="D37" i="1"/>
  <c r="C37" i="1"/>
  <c r="E37" i="1" s="1"/>
  <c r="X36" i="1"/>
  <c r="W36" i="1"/>
  <c r="Y36" i="1" s="1"/>
  <c r="S36" i="1"/>
  <c r="R36" i="1"/>
  <c r="T36" i="1" s="1"/>
  <c r="J36" i="1"/>
  <c r="I36" i="1"/>
  <c r="H36" i="1"/>
  <c r="D36" i="1"/>
  <c r="C36" i="1"/>
  <c r="E36" i="1" s="1"/>
  <c r="X35" i="1"/>
  <c r="W35" i="1"/>
  <c r="Y35" i="1" s="1"/>
  <c r="S35" i="1"/>
  <c r="R35" i="1"/>
  <c r="T35" i="1" s="1"/>
  <c r="J35" i="1"/>
  <c r="I35" i="1"/>
  <c r="H35" i="1"/>
  <c r="D35" i="1"/>
  <c r="C35" i="1"/>
  <c r="E35" i="1" s="1"/>
  <c r="X34" i="1"/>
  <c r="W34" i="1"/>
  <c r="Y34" i="1" s="1"/>
  <c r="S34" i="1"/>
  <c r="R34" i="1"/>
  <c r="T34" i="1" s="1"/>
  <c r="J34" i="1"/>
  <c r="I34" i="1"/>
  <c r="H34" i="1"/>
  <c r="D34" i="1"/>
  <c r="C34" i="1"/>
  <c r="E34" i="1" s="1"/>
  <c r="X33" i="1"/>
  <c r="W33" i="1"/>
  <c r="Y33" i="1" s="1"/>
  <c r="S33" i="1"/>
  <c r="R33" i="1"/>
  <c r="T33" i="1" s="1"/>
  <c r="J33" i="1"/>
  <c r="I33" i="1"/>
  <c r="H33" i="1"/>
  <c r="D33" i="1"/>
  <c r="C33" i="1"/>
  <c r="E33" i="1" s="1"/>
  <c r="X32" i="1"/>
  <c r="W32" i="1"/>
  <c r="Y32" i="1" s="1"/>
  <c r="S32" i="1"/>
  <c r="R32" i="1"/>
  <c r="T32" i="1" s="1"/>
  <c r="J32" i="1"/>
  <c r="I32" i="1"/>
  <c r="H32" i="1"/>
  <c r="D32" i="1"/>
  <c r="C32" i="1"/>
  <c r="E32" i="1" s="1"/>
  <c r="X31" i="1"/>
  <c r="W31" i="1"/>
  <c r="Y31" i="1" s="1"/>
  <c r="S31" i="1"/>
  <c r="R31" i="1"/>
  <c r="T31" i="1" s="1"/>
  <c r="J31" i="1"/>
  <c r="I31" i="1"/>
  <c r="H31" i="1"/>
  <c r="D31" i="1"/>
  <c r="C31" i="1"/>
  <c r="E31" i="1" s="1"/>
  <c r="X30" i="1"/>
  <c r="W30" i="1"/>
  <c r="Y30" i="1" s="1"/>
  <c r="S30" i="1"/>
  <c r="R30" i="1"/>
  <c r="T30" i="1" s="1"/>
  <c r="J30" i="1"/>
  <c r="I30" i="1"/>
  <c r="H30" i="1"/>
  <c r="D30" i="1"/>
  <c r="C30" i="1"/>
  <c r="E30" i="1" s="1"/>
  <c r="X29" i="1"/>
  <c r="W29" i="1"/>
  <c r="Y29" i="1" s="1"/>
  <c r="S29" i="1"/>
  <c r="R29" i="1"/>
  <c r="T29" i="1" s="1"/>
  <c r="J29" i="1"/>
  <c r="I29" i="1"/>
  <c r="H29" i="1"/>
  <c r="D29" i="1"/>
  <c r="C29" i="1"/>
  <c r="E29" i="1" s="1"/>
  <c r="X28" i="1"/>
  <c r="W28" i="1"/>
  <c r="Y28" i="1" s="1"/>
  <c r="S28" i="1"/>
  <c r="R28" i="1"/>
  <c r="T28" i="1" s="1"/>
  <c r="J28" i="1"/>
  <c r="I28" i="1"/>
  <c r="H28" i="1"/>
  <c r="D28" i="1"/>
  <c r="C28" i="1"/>
  <c r="E28" i="1" s="1"/>
  <c r="X27" i="1"/>
  <c r="W27" i="1"/>
  <c r="Y27" i="1" s="1"/>
  <c r="S27" i="1"/>
  <c r="R27" i="1"/>
  <c r="T27" i="1" s="1"/>
  <c r="J27" i="1"/>
  <c r="I27" i="1"/>
  <c r="H27" i="1"/>
  <c r="D27" i="1"/>
  <c r="C27" i="1"/>
  <c r="E27" i="1" s="1"/>
  <c r="X26" i="1"/>
  <c r="W26" i="1"/>
  <c r="Y26" i="1" s="1"/>
  <c r="S26" i="1"/>
  <c r="R26" i="1"/>
  <c r="T26" i="1" s="1"/>
  <c r="J26" i="1"/>
  <c r="I26" i="1"/>
  <c r="H26" i="1"/>
  <c r="D26" i="1"/>
  <c r="C26" i="1"/>
  <c r="E26" i="1" s="1"/>
  <c r="X25" i="1"/>
  <c r="W25" i="1"/>
  <c r="Y25" i="1" s="1"/>
  <c r="S25" i="1"/>
  <c r="R25" i="1"/>
  <c r="T25" i="1" s="1"/>
  <c r="J25" i="1"/>
  <c r="I25" i="1"/>
  <c r="H25" i="1"/>
  <c r="D25" i="1"/>
  <c r="C25" i="1"/>
  <c r="E25" i="1" s="1"/>
  <c r="X24" i="1"/>
  <c r="W24" i="1"/>
  <c r="Y24" i="1" s="1"/>
  <c r="S24" i="1"/>
  <c r="R24" i="1"/>
  <c r="T24" i="1" s="1"/>
  <c r="J24" i="1"/>
  <c r="I24" i="1"/>
  <c r="H24" i="1"/>
  <c r="D24" i="1"/>
  <c r="C24" i="1"/>
  <c r="E24" i="1" s="1"/>
  <c r="X23" i="1"/>
  <c r="W23" i="1"/>
  <c r="Y23" i="1" s="1"/>
  <c r="S23" i="1"/>
  <c r="R23" i="1"/>
  <c r="T23" i="1" s="1"/>
  <c r="J23" i="1"/>
  <c r="I23" i="1"/>
  <c r="H23" i="1"/>
  <c r="D23" i="1"/>
  <c r="C23" i="1"/>
  <c r="E23" i="1" s="1"/>
  <c r="X22" i="1"/>
  <c r="W22" i="1"/>
  <c r="Y22" i="1" s="1"/>
  <c r="S22" i="1"/>
  <c r="R22" i="1"/>
  <c r="T22" i="1" s="1"/>
  <c r="J22" i="1"/>
  <c r="I22" i="1"/>
  <c r="H22" i="1"/>
  <c r="D22" i="1"/>
  <c r="C22" i="1"/>
  <c r="E22" i="1" s="1"/>
  <c r="X21" i="1"/>
  <c r="W21" i="1"/>
  <c r="Y21" i="1" s="1"/>
  <c r="S21" i="1"/>
  <c r="R21" i="1"/>
  <c r="T21" i="1" s="1"/>
  <c r="J21" i="1"/>
  <c r="I21" i="1"/>
  <c r="H21" i="1"/>
  <c r="D21" i="1"/>
  <c r="C21" i="1"/>
  <c r="E21" i="1" s="1"/>
  <c r="X20" i="1"/>
  <c r="W20" i="1"/>
  <c r="Y20" i="1" s="1"/>
  <c r="S20" i="1"/>
  <c r="R20" i="1"/>
  <c r="T20" i="1" s="1"/>
  <c r="J20" i="1"/>
  <c r="I20" i="1"/>
  <c r="H20" i="1"/>
  <c r="D20" i="1"/>
  <c r="C20" i="1"/>
  <c r="E20" i="1" s="1"/>
  <c r="X19" i="1"/>
  <c r="W19" i="1"/>
  <c r="Y19" i="1" s="1"/>
  <c r="S19" i="1"/>
  <c r="R19" i="1"/>
  <c r="T19" i="1" s="1"/>
  <c r="J19" i="1"/>
  <c r="I19" i="1"/>
  <c r="H19" i="1"/>
  <c r="D19" i="1"/>
  <c r="C19" i="1"/>
  <c r="E19" i="1" s="1"/>
  <c r="X18" i="1"/>
  <c r="W18" i="1"/>
  <c r="Y18" i="1" s="1"/>
  <c r="S18" i="1"/>
  <c r="R18" i="1"/>
  <c r="T18" i="1" s="1"/>
  <c r="I18" i="1"/>
  <c r="E18" i="1"/>
  <c r="D18" i="1"/>
  <c r="C18" i="1"/>
  <c r="X17" i="1"/>
  <c r="Y17" i="1" s="1"/>
  <c r="W17" i="1"/>
  <c r="S17" i="1"/>
  <c r="T17" i="1" s="1"/>
  <c r="R17" i="1"/>
  <c r="I17" i="1"/>
  <c r="J17" i="1" s="1"/>
  <c r="H17" i="1"/>
  <c r="E17" i="1"/>
  <c r="D17" i="1"/>
  <c r="C17" i="1"/>
  <c r="X16" i="1"/>
  <c r="Y16" i="1" s="1"/>
  <c r="W16" i="1"/>
  <c r="S16" i="1"/>
  <c r="T16" i="1" s="1"/>
  <c r="R16" i="1"/>
  <c r="I16" i="1"/>
  <c r="J16" i="1" s="1"/>
  <c r="H16" i="1"/>
  <c r="E16" i="1"/>
  <c r="D16" i="1"/>
  <c r="C16" i="1"/>
  <c r="X15" i="1"/>
  <c r="Y15" i="1" s="1"/>
  <c r="W15" i="1"/>
  <c r="S15" i="1"/>
  <c r="T15" i="1" s="1"/>
  <c r="R15" i="1"/>
  <c r="I15" i="1"/>
  <c r="J15" i="1" s="1"/>
  <c r="H15" i="1"/>
  <c r="E15" i="1"/>
  <c r="D15" i="1"/>
  <c r="C15" i="1"/>
  <c r="X14" i="1"/>
  <c r="Y14" i="1" s="1"/>
  <c r="W14" i="1"/>
  <c r="S14" i="1"/>
  <c r="T14" i="1" s="1"/>
  <c r="R14" i="1"/>
  <c r="I14" i="1"/>
  <c r="J14" i="1" s="1"/>
  <c r="H14" i="1"/>
  <c r="E14" i="1"/>
  <c r="D14" i="1"/>
  <c r="C14" i="1"/>
  <c r="X13" i="1"/>
  <c r="Y13" i="1" s="1"/>
  <c r="W13" i="1"/>
  <c r="S13" i="1"/>
  <c r="T13" i="1" s="1"/>
  <c r="R13" i="1"/>
  <c r="I13" i="1"/>
  <c r="J13" i="1" s="1"/>
  <c r="H13" i="1"/>
  <c r="E13" i="1"/>
  <c r="D13" i="1"/>
  <c r="C13" i="1"/>
  <c r="X12" i="1"/>
  <c r="Y12" i="1" s="1"/>
  <c r="W12" i="1"/>
  <c r="S12" i="1"/>
  <c r="T12" i="1" s="1"/>
  <c r="R12" i="1"/>
  <c r="I12" i="1"/>
  <c r="J12" i="1" s="1"/>
  <c r="H12" i="1"/>
  <c r="E12" i="1"/>
  <c r="D12" i="1"/>
  <c r="C12" i="1"/>
  <c r="X11" i="1"/>
  <c r="Y11" i="1" s="1"/>
  <c r="W11" i="1"/>
  <c r="S11" i="1"/>
  <c r="T11" i="1" s="1"/>
  <c r="R11" i="1"/>
  <c r="I11" i="1"/>
  <c r="J11" i="1" s="1"/>
  <c r="H11" i="1"/>
  <c r="E11" i="1"/>
  <c r="D11" i="1"/>
  <c r="C11" i="1"/>
  <c r="X10" i="1"/>
  <c r="Y10" i="1" s="1"/>
  <c r="W10" i="1"/>
  <c r="S10" i="1"/>
  <c r="T10" i="1" s="1"/>
  <c r="R10" i="1"/>
  <c r="N10" i="1"/>
  <c r="O10" i="1" s="1"/>
  <c r="M10" i="1"/>
  <c r="J10" i="1"/>
  <c r="I10" i="1"/>
  <c r="H10" i="1"/>
  <c r="D10" i="1"/>
  <c r="E10" i="1" s="1"/>
  <c r="C10" i="1"/>
  <c r="AC9" i="1"/>
  <c r="AD9" i="1" s="1"/>
  <c r="AB9" i="1"/>
  <c r="X9" i="1"/>
  <c r="Y9" i="1" s="1"/>
  <c r="W9" i="1"/>
  <c r="T9" i="1"/>
  <c r="S9" i="1"/>
  <c r="R9" i="1"/>
  <c r="N9" i="1"/>
  <c r="O9" i="1" s="1"/>
  <c r="M9" i="1"/>
  <c r="I9" i="1"/>
  <c r="J9" i="1" s="1"/>
  <c r="H9" i="1"/>
  <c r="D9" i="1"/>
  <c r="E9" i="1" s="1"/>
  <c r="C9" i="1"/>
  <c r="AD8" i="1"/>
  <c r="AC8" i="1"/>
  <c r="AB8" i="1"/>
  <c r="X8" i="1"/>
  <c r="Y8" i="1" s="1"/>
  <c r="W8" i="1"/>
  <c r="S8" i="1"/>
  <c r="T8" i="1" s="1"/>
  <c r="R8" i="1"/>
  <c r="N8" i="1"/>
  <c r="O8" i="1" s="1"/>
  <c r="M8" i="1"/>
  <c r="J8" i="1"/>
  <c r="I8" i="1"/>
  <c r="H8" i="1"/>
  <c r="D8" i="1"/>
  <c r="C8" i="1"/>
  <c r="E8" i="1" s="1"/>
  <c r="AC7" i="1"/>
  <c r="AD7" i="1" s="1"/>
  <c r="AB7" i="1"/>
  <c r="X7" i="1"/>
  <c r="Y7" i="1" s="1"/>
  <c r="W7" i="1"/>
  <c r="T7" i="1"/>
  <c r="S7" i="1"/>
  <c r="R7" i="1"/>
  <c r="N7" i="1"/>
  <c r="M7" i="1"/>
  <c r="O7" i="1" s="1"/>
  <c r="I7" i="1"/>
  <c r="J7" i="1" s="1"/>
  <c r="H7" i="1"/>
  <c r="D7" i="1"/>
  <c r="E7" i="1" s="1"/>
  <c r="C7" i="1"/>
  <c r="AL6" i="1"/>
  <c r="AK6" i="1"/>
  <c r="AJ6" i="1"/>
  <c r="AC6" i="1"/>
  <c r="AB6" i="1"/>
  <c r="AD6" i="1" s="1"/>
  <c r="X6" i="1"/>
  <c r="Y6" i="1" s="1"/>
  <c r="W6" i="1"/>
  <c r="S6" i="1"/>
  <c r="T6" i="1" s="1"/>
  <c r="R6" i="1"/>
  <c r="O6" i="1"/>
  <c r="N6" i="1"/>
  <c r="M6" i="1"/>
  <c r="I6" i="1"/>
  <c r="H6" i="1"/>
  <c r="J6" i="1" s="1"/>
  <c r="D6" i="1"/>
  <c r="E6" i="1" s="1"/>
  <c r="C6" i="1"/>
  <c r="AU5" i="1"/>
  <c r="AV5" i="1" s="1"/>
  <c r="AT5" i="1"/>
  <c r="AQ5" i="1"/>
  <c r="AP5" i="1"/>
  <c r="AO5" i="1"/>
  <c r="AK5" i="1"/>
  <c r="AJ5" i="1"/>
  <c r="AL5" i="1" s="1"/>
  <c r="AC5" i="1"/>
  <c r="AD5" i="1" s="1"/>
  <c r="AB5" i="1"/>
  <c r="X5" i="1"/>
  <c r="Y5" i="1" s="1"/>
  <c r="W5" i="1"/>
  <c r="T5" i="1"/>
  <c r="S5" i="1"/>
  <c r="R5" i="1"/>
  <c r="N5" i="1"/>
  <c r="M5" i="1"/>
  <c r="O5" i="1" s="1"/>
  <c r="I5" i="1"/>
  <c r="J5" i="1" s="1"/>
  <c r="H5" i="1"/>
  <c r="D5" i="1"/>
  <c r="E5" i="1" s="1"/>
  <c r="C5" i="1"/>
  <c r="W4" i="1"/>
</calcChain>
</file>

<file path=xl/sharedStrings.xml><?xml version="1.0" encoding="utf-8"?>
<sst xmlns="http://schemas.openxmlformats.org/spreadsheetml/2006/main" count="52" uniqueCount="26">
  <si>
    <t>Zalaegerszeg u.</t>
  </si>
  <si>
    <t>Váci út</t>
  </si>
  <si>
    <t>Scippy</t>
  </si>
  <si>
    <t>Vadőr utca</t>
  </si>
  <si>
    <t>Gáz</t>
  </si>
  <si>
    <t>Villany</t>
  </si>
  <si>
    <t>Víz</t>
  </si>
  <si>
    <t>km</t>
  </si>
  <si>
    <t>Villany(1)</t>
  </si>
  <si>
    <t>Villany(2)</t>
  </si>
  <si>
    <t>Mérő</t>
  </si>
  <si>
    <t>Dátum</t>
  </si>
  <si>
    <t>Delta</t>
  </si>
  <si>
    <t>Óra</t>
  </si>
  <si>
    <t>Fogyasztás</t>
  </si>
  <si>
    <t>Trip_length</t>
  </si>
  <si>
    <t>Megjegyzés</t>
  </si>
  <si>
    <t>https://meteostat.net/  ; ~~2500m3/év; 87,1 GJ/év</t>
  </si>
  <si>
    <t>x14</t>
  </si>
  <si>
    <t>0.45 l olaj rátöltés</t>
  </si>
  <si>
    <t>100-as benzin rátankolás</t>
  </si>
  <si>
    <t>olajcsere (5w30)</t>
  </si>
  <si>
    <t>óracsere</t>
  </si>
  <si>
    <t>hősz. nélkül:</t>
  </si>
  <si>
    <t>hősz.val: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</si>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</sst>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1" fillId="0" borderId="1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0" xfId="2"/>
    <xf numFmtId="0" fontId="1" fillId="0" borderId="5" xfId="2" applyBorder="1"/>
    <xf numFmtId="0" fontId="1" fillId="0" borderId="6" xfId="2" applyBorder="1"/>
    <xf numFmtId="0" fontId="1" fillId="0" borderId="7" xfId="2" applyBorder="1" applyAlignment="1">
      <alignment horizontal="center"/>
    </xf>
    <xf numFmtId="0" fontId="1" fillId="0" borderId="0" xfId="2" applyAlignment="1">
      <alignment horizontal="center"/>
    </xf>
    <xf numFmtId="0" fontId="1" fillId="0" borderId="8" xfId="2" applyBorder="1" applyAlignment="1">
      <alignment horizontal="center"/>
    </xf>
    <xf numFmtId="14" fontId="1" fillId="0" borderId="0" xfId="2" applyNumberFormat="1"/>
    <xf numFmtId="0" fontId="1" fillId="0" borderId="7" xfId="2" applyBorder="1"/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0" fontId="1" fillId="0" borderId="9" xfId="2" applyBorder="1"/>
    <xf numFmtId="14" fontId="1" fillId="0" borderId="10" xfId="2" applyNumberFormat="1" applyBorder="1"/>
    <xf numFmtId="0" fontId="1" fillId="0" borderId="10" xfId="2" applyBorder="1" applyAlignment="1">
      <alignment horizontal="center"/>
    </xf>
    <xf numFmtId="0" fontId="1" fillId="0" borderId="10" xfId="2" applyBorder="1"/>
    <xf numFmtId="0" fontId="1" fillId="0" borderId="11" xfId="2" applyBorder="1"/>
    <xf numFmtId="0" fontId="1" fillId="0" borderId="11" xfId="2" applyBorder="1" applyAlignment="1">
      <alignment horizontal="center"/>
    </xf>
    <xf numFmtId="22" fontId="1" fillId="0" borderId="0" xfId="2" applyNumberFormat="1"/>
    <xf numFmtId="0" fontId="2" fillId="2" borderId="0" xfId="1" applyFill="1"/>
    <xf numFmtId="0" fontId="1" fillId="2" borderId="0" xfId="2" applyFill="1"/>
    <xf numFmtId="0" fontId="1" fillId="2" borderId="8" xfId="2" applyFill="1" applyBorder="1"/>
    <xf numFmtId="1" fontId="1" fillId="2" borderId="0" xfId="2" applyNumberFormat="1" applyFill="1"/>
    <xf numFmtId="164" fontId="1" fillId="2" borderId="8" xfId="2" applyNumberFormat="1" applyFill="1" applyBorder="1"/>
    <xf numFmtId="164" fontId="1" fillId="3" borderId="0" xfId="2" applyNumberFormat="1" applyFill="1"/>
    <xf numFmtId="14" fontId="1" fillId="3" borderId="0" xfId="2" applyNumberFormat="1" applyFill="1"/>
    <xf numFmtId="164" fontId="1" fillId="3" borderId="8" xfId="2" applyNumberFormat="1" applyFill="1" applyBorder="1"/>
    <xf numFmtId="164" fontId="1" fillId="2" borderId="0" xfId="2" applyNumberFormat="1" applyFill="1"/>
    <xf numFmtId="2" fontId="3" fillId="2" borderId="12" xfId="2" applyNumberFormat="1" applyFont="1" applyFill="1" applyBorder="1"/>
    <xf numFmtId="0" fontId="1" fillId="0" borderId="8" xfId="2" applyBorder="1"/>
    <xf numFmtId="2" fontId="1" fillId="2" borderId="0" xfId="2" applyNumberFormat="1" applyFill="1"/>
    <xf numFmtId="1" fontId="1" fillId="0" borderId="0" xfId="2" applyNumberFormat="1"/>
    <xf numFmtId="164" fontId="1" fillId="0" borderId="8" xfId="2" applyNumberFormat="1" applyBorder="1"/>
    <xf numFmtId="164" fontId="1" fillId="0" borderId="0" xfId="2" applyNumberFormat="1"/>
    <xf numFmtId="2" fontId="1" fillId="0" borderId="0" xfId="2" applyNumberFormat="1"/>
    <xf numFmtId="0" fontId="1" fillId="4" borderId="0" xfId="2" applyFill="1"/>
    <xf numFmtId="164" fontId="1" fillId="5" borderId="8" xfId="2" applyNumberFormat="1" applyFill="1" applyBorder="1"/>
    <xf numFmtId="164" fontId="1" fillId="4" borderId="8" xfId="2" applyNumberFormat="1" applyFill="1" applyBorder="1"/>
    <xf numFmtId="164" fontId="1" fillId="6" borderId="8" xfId="2" applyNumberFormat="1" applyFill="1" applyBorder="1"/>
    <xf numFmtId="164" fontId="1" fillId="7" borderId="8" xfId="2" applyNumberFormat="1" applyFill="1" applyBorder="1"/>
    <xf numFmtId="1" fontId="4" fillId="0" borderId="0" xfId="2" applyNumberFormat="1" applyFont="1"/>
    <xf numFmtId="164" fontId="1" fillId="8" borderId="0" xfId="2" applyNumberFormat="1" applyFill="1"/>
    <xf numFmtId="164" fontId="1" fillId="7" borderId="0" xfId="2" applyNumberFormat="1" applyFill="1"/>
    <xf numFmtId="3" fontId="1" fillId="0" borderId="0" xfId="2" applyNumberFormat="1"/>
  </cellXfs>
  <cellStyles count="3">
    <cellStyle name="Hyperlink" xfId="1" builtinId="8"/>
    <cellStyle name="Normal" xfId="0" builtinId="0"/>
    <cellStyle name="Normal 2" xfId="2" xr:uid="{C4225D14-8545-4472-8C13-FFF69A6D09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81170066200941E-2"/>
          <c:y val="7.5471729054595871E-2"/>
          <c:w val="0.90318577974219139"/>
          <c:h val="0.7653635148093623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Mérők!$B$5:$B$199</c:f>
              <c:numCache>
                <c:formatCode>m/d/yyyy\ h:mm</c:formatCode>
                <c:ptCount val="195"/>
                <c:pt idx="0">
                  <c:v>43440.337500000001</c:v>
                </c:pt>
                <c:pt idx="1">
                  <c:v>43445.324305555558</c:v>
                </c:pt>
                <c:pt idx="2">
                  <c:v>43452.411111111112</c:v>
                </c:pt>
                <c:pt idx="3">
                  <c:v>43454.633333333331</c:v>
                </c:pt>
                <c:pt idx="4">
                  <c:v>43457.47152777778</c:v>
                </c:pt>
                <c:pt idx="5">
                  <c:v>43458.463194444441</c:v>
                </c:pt>
                <c:pt idx="6">
                  <c:v>43459.948611111111</c:v>
                </c:pt>
                <c:pt idx="7">
                  <c:v>43462.561805555553</c:v>
                </c:pt>
                <c:pt idx="8">
                  <c:v>43464.725694444445</c:v>
                </c:pt>
                <c:pt idx="9">
                  <c:v>43466.539583333331</c:v>
                </c:pt>
                <c:pt idx="10">
                  <c:v>43467.306944444441</c:v>
                </c:pt>
                <c:pt idx="11">
                  <c:v>43469.879861111112</c:v>
                </c:pt>
                <c:pt idx="12">
                  <c:v>43472.307638888888</c:v>
                </c:pt>
                <c:pt idx="13">
                  <c:v>43474.309027777781</c:v>
                </c:pt>
                <c:pt idx="14">
                  <c:v>43480.317361111112</c:v>
                </c:pt>
                <c:pt idx="15">
                  <c:v>43481.324305555558</c:v>
                </c:pt>
                <c:pt idx="16">
                  <c:v>43490.59097222222</c:v>
                </c:pt>
                <c:pt idx="17">
                  <c:v>43497.319444444445</c:v>
                </c:pt>
                <c:pt idx="18" formatCode="m/d/yyyy">
                  <c:v>43501.330555555556</c:v>
                </c:pt>
                <c:pt idx="19" formatCode="m/d/yyyy">
                  <c:v>43507.819444444445</c:v>
                </c:pt>
                <c:pt idx="20" formatCode="m/d/yyyy">
                  <c:v>43512.432638888888</c:v>
                </c:pt>
                <c:pt idx="21" formatCode="m/d/yyyy">
                  <c:v>43513.584027777775</c:v>
                </c:pt>
                <c:pt idx="22" formatCode="m/d/yyyy">
                  <c:v>43517.340277777781</c:v>
                </c:pt>
                <c:pt idx="23" formatCode="m/d/yyyy">
                  <c:v>43523.302083333336</c:v>
                </c:pt>
                <c:pt idx="24" formatCode="m/d/yyyy">
                  <c:v>43525.32708333333</c:v>
                </c:pt>
                <c:pt idx="25" formatCode="m/d/yyyy">
                  <c:v>43528.334027777775</c:v>
                </c:pt>
                <c:pt idx="26" formatCode="m/d/yyyy">
                  <c:v>43529.314583333333</c:v>
                </c:pt>
                <c:pt idx="27" formatCode="m/d/yyyy">
                  <c:v>43530.326388888891</c:v>
                </c:pt>
                <c:pt idx="28" formatCode="m/d/yyyy">
                  <c:v>43533.275000000001</c:v>
                </c:pt>
                <c:pt idx="29" formatCode="m/d/yyyy">
                  <c:v>43534.276388888888</c:v>
                </c:pt>
                <c:pt idx="30" formatCode="m/d/yyyy">
                  <c:v>43540.52847222222</c:v>
                </c:pt>
                <c:pt idx="31" formatCode="m/d/yyyy">
                  <c:v>43543.334027777775</c:v>
                </c:pt>
                <c:pt idx="32" formatCode="m/d/yyyy">
                  <c:v>43549.317361111112</c:v>
                </c:pt>
                <c:pt idx="33" formatCode="m/d/yyyy">
                  <c:v>43555.538194444445</c:v>
                </c:pt>
                <c:pt idx="34" formatCode="m/d/yyyy">
                  <c:v>43557.247916666667</c:v>
                </c:pt>
                <c:pt idx="35" formatCode="m/d/yyyy">
                  <c:v>43561.628472222219</c:v>
                </c:pt>
                <c:pt idx="36" formatCode="m/d/yyyy">
                  <c:v>43572.316666666666</c:v>
                </c:pt>
                <c:pt idx="37" formatCode="m/d/yyyy">
                  <c:v>43589</c:v>
                </c:pt>
                <c:pt idx="38" formatCode="m/d/yyyy">
                  <c:v>43603.703472222223</c:v>
                </c:pt>
                <c:pt idx="39" formatCode="m/d/yyyy">
                  <c:v>43620.879166666666</c:v>
                </c:pt>
                <c:pt idx="40" formatCode="m/d/yyyy">
                  <c:v>43631.408333333333</c:v>
                </c:pt>
                <c:pt idx="41" formatCode="m/d/yyyy">
                  <c:v>43686.555555555555</c:v>
                </c:pt>
                <c:pt idx="42" formatCode="m/d/yyyy">
                  <c:v>43714</c:v>
                </c:pt>
                <c:pt idx="43" formatCode="m/d/yyyy">
                  <c:v>43739.306944444441</c:v>
                </c:pt>
                <c:pt idx="44" formatCode="m/d/yyyy">
                  <c:v>43760.749305555553</c:v>
                </c:pt>
                <c:pt idx="45" formatCode="m/d/yyyy">
                  <c:v>43767.448611111111</c:v>
                </c:pt>
                <c:pt idx="46" formatCode="m/d/yyyy">
                  <c:v>43767.549305555556</c:v>
                </c:pt>
                <c:pt idx="47" formatCode="m/d/yyyy">
                  <c:v>43768.466666666667</c:v>
                </c:pt>
                <c:pt idx="48" formatCode="m/d/yyyy">
                  <c:v>43769.397916666669</c:v>
                </c:pt>
                <c:pt idx="49" formatCode="m/d/yyyy">
                  <c:v>43779.753472222219</c:v>
                </c:pt>
                <c:pt idx="50" formatCode="m/d/yyyy">
                  <c:v>43788.310416666667</c:v>
                </c:pt>
                <c:pt idx="51" formatCode="m/d/yyyy">
                  <c:v>43803.769444444442</c:v>
                </c:pt>
                <c:pt idx="52" formatCode="m/d/yyyy">
                  <c:v>43807.63958333333</c:v>
                </c:pt>
                <c:pt idx="53" formatCode="m/d/yyyy">
                  <c:v>43827.62222222222</c:v>
                </c:pt>
                <c:pt idx="54" formatCode="m/d/yyyy">
                  <c:v>43856.54583333333</c:v>
                </c:pt>
                <c:pt idx="55" formatCode="m/d/yyyy">
                  <c:v>43871.779861111114</c:v>
                </c:pt>
                <c:pt idx="56" formatCode="m/d/yyyy">
                  <c:v>43882.331944444442</c:v>
                </c:pt>
                <c:pt idx="57" formatCode="m/d/yyyy">
                  <c:v>43894.377083333333</c:v>
                </c:pt>
                <c:pt idx="58" formatCode="m/d/yyyy">
                  <c:v>43904.736111111109</c:v>
                </c:pt>
                <c:pt idx="59" formatCode="m/d/yyyy">
                  <c:v>43929</c:v>
                </c:pt>
                <c:pt idx="60" formatCode="m/d/yyyy">
                  <c:v>43994</c:v>
                </c:pt>
                <c:pt idx="61" formatCode="m/d/yyyy">
                  <c:v>44091</c:v>
                </c:pt>
                <c:pt idx="62" formatCode="m/d/yyyy">
                  <c:v>44091</c:v>
                </c:pt>
                <c:pt idx="63" formatCode="m/d/yyyy">
                  <c:v>44108</c:v>
                </c:pt>
                <c:pt idx="64" formatCode="m/d/yyyy">
                  <c:v>44136.413194444445</c:v>
                </c:pt>
                <c:pt idx="65" formatCode="m/d/yyyy">
                  <c:v>44140.561805555553</c:v>
                </c:pt>
                <c:pt idx="66" formatCode="m/d/yyyy">
                  <c:v>44142.37777777778</c:v>
                </c:pt>
                <c:pt idx="67" formatCode="m/d/yyyy">
                  <c:v>44158.893055555556</c:v>
                </c:pt>
                <c:pt idx="68" formatCode="m/d/yyyy">
                  <c:v>44159.328472222223</c:v>
                </c:pt>
                <c:pt idx="69" formatCode="m/d/yyyy">
                  <c:v>44159.821527777778</c:v>
                </c:pt>
                <c:pt idx="70" formatCode="m/d/yyyy">
                  <c:v>44160.3</c:v>
                </c:pt>
                <c:pt idx="71" formatCode="m/d/yyyy">
                  <c:v>44160.895833333336</c:v>
                </c:pt>
                <c:pt idx="72" formatCode="m/d/yyyy">
                  <c:v>44161.37222222222</c:v>
                </c:pt>
                <c:pt idx="73" formatCode="m/d/yyyy">
                  <c:v>44162.338194444441</c:v>
                </c:pt>
                <c:pt idx="74" formatCode="m/d/yyyy">
                  <c:v>44165.334027777775</c:v>
                </c:pt>
                <c:pt idx="75" formatCode="m/d/yyyy">
                  <c:v>44166.352083333331</c:v>
                </c:pt>
                <c:pt idx="76" formatCode="m/d/yyyy">
                  <c:v>44167.370138888888</c:v>
                </c:pt>
                <c:pt idx="77" formatCode="m/d/yyyy">
                  <c:v>44168.52847222222</c:v>
                </c:pt>
                <c:pt idx="78" formatCode="m/d/yyyy">
                  <c:v>44169.332638888889</c:v>
                </c:pt>
                <c:pt idx="79" formatCode="m/d/yyyy">
                  <c:v>44172.447222222225</c:v>
                </c:pt>
                <c:pt idx="80" formatCode="m/d/yyyy">
                  <c:v>44176.381249999999</c:v>
                </c:pt>
                <c:pt idx="81" formatCode="m/d/yyyy">
                  <c:v>44183.473611111112</c:v>
                </c:pt>
                <c:pt idx="82" formatCode="m/d/yyyy">
                  <c:v>44198.429166666669</c:v>
                </c:pt>
                <c:pt idx="83" formatCode="m/d/yyyy">
                  <c:v>44214.43472222222</c:v>
                </c:pt>
                <c:pt idx="84" formatCode="m/d/yyyy">
                  <c:v>44249.427777777775</c:v>
                </c:pt>
                <c:pt idx="85" formatCode="m/d/yyyy">
                  <c:v>44277.458333333336</c:v>
                </c:pt>
                <c:pt idx="86" formatCode="m/d/yyyy">
                  <c:v>44375.739583333336</c:v>
                </c:pt>
                <c:pt idx="87" formatCode="m/d/yyyy">
                  <c:v>44386.651388888888</c:v>
                </c:pt>
                <c:pt idx="88" formatCode="m/d/yyyy">
                  <c:v>44426</c:v>
                </c:pt>
                <c:pt idx="89" formatCode="m/d/yyyy">
                  <c:v>44439</c:v>
                </c:pt>
                <c:pt idx="90" formatCode="m/d/yyyy">
                  <c:v>44444.841666666667</c:v>
                </c:pt>
                <c:pt idx="91" formatCode="m/d/yyyy">
                  <c:v>44453</c:v>
                </c:pt>
                <c:pt idx="92" formatCode="m/d/yyyy">
                  <c:v>44455.490277777775</c:v>
                </c:pt>
                <c:pt idx="93" formatCode="m/d/yyyy">
                  <c:v>44459.468055555553</c:v>
                </c:pt>
                <c:pt idx="94" formatCode="m/d/yyyy">
                  <c:v>44461.555555555555</c:v>
                </c:pt>
                <c:pt idx="95" formatCode="m/d/yyyy">
                  <c:v>44466.447916666664</c:v>
                </c:pt>
                <c:pt idx="96" formatCode="m/d/yyyy">
                  <c:v>44469.40625</c:v>
                </c:pt>
                <c:pt idx="97" formatCode="m/d/yyyy">
                  <c:v>44473.334722222222</c:v>
                </c:pt>
                <c:pt idx="98" formatCode="m/d/yyyy">
                  <c:v>44475.833333333336</c:v>
                </c:pt>
                <c:pt idx="99" formatCode="m/d/yyyy">
                  <c:v>44477.875</c:v>
                </c:pt>
                <c:pt idx="100" formatCode="m/d/yyyy">
                  <c:v>44479.575694444444</c:v>
                </c:pt>
                <c:pt idx="101" formatCode="m/d/yyyy">
                  <c:v>44480.564583333333</c:v>
                </c:pt>
                <c:pt idx="102" formatCode="m/d/yyyy">
                  <c:v>44482.341666666667</c:v>
                </c:pt>
                <c:pt idx="103" formatCode="m/d/yyyy">
                  <c:v>44483.364583333336</c:v>
                </c:pt>
                <c:pt idx="104" formatCode="m/d/yyyy">
                  <c:v>44484.370138888888</c:v>
                </c:pt>
                <c:pt idx="105" formatCode="m/d/yyyy">
                  <c:v>44486.470833333333</c:v>
                </c:pt>
                <c:pt idx="106" formatCode="m/d/yyyy">
                  <c:v>44487.354166666664</c:v>
                </c:pt>
                <c:pt idx="107" formatCode="m/d/yyyy">
                  <c:v>44488.404166666667</c:v>
                </c:pt>
                <c:pt idx="108" formatCode="m/d/yyyy">
                  <c:v>44489.344444444447</c:v>
                </c:pt>
                <c:pt idx="109" formatCode="m/d/yyyy">
                  <c:v>44490.362500000003</c:v>
                </c:pt>
                <c:pt idx="110" formatCode="m/d/yyyy">
                  <c:v>44491.347916666666</c:v>
                </c:pt>
                <c:pt idx="111" formatCode="m/d/yyyy">
                  <c:v>44492.459027777775</c:v>
                </c:pt>
                <c:pt idx="112" formatCode="m/d/yyyy">
                  <c:v>44493.419444444444</c:v>
                </c:pt>
                <c:pt idx="113" formatCode="m/d/yyyy">
                  <c:v>44494.459722222222</c:v>
                </c:pt>
                <c:pt idx="114" formatCode="m/d/yyyy">
                  <c:v>44495.395833333336</c:v>
                </c:pt>
                <c:pt idx="115" formatCode="m/d/yyyy">
                  <c:v>44496.370138888888</c:v>
                </c:pt>
                <c:pt idx="116" formatCode="m/d/yyyy">
                  <c:v>44497.377083333333</c:v>
                </c:pt>
                <c:pt idx="117" formatCode="m/d/yyyy">
                  <c:v>44498.736805555556</c:v>
                </c:pt>
                <c:pt idx="118" formatCode="m/d/yyyy">
                  <c:v>44499.479166666664</c:v>
                </c:pt>
                <c:pt idx="119" formatCode="m/d/yyyy">
                  <c:v>44503.59652777778</c:v>
                </c:pt>
                <c:pt idx="120" formatCode="m/d/yyyy">
                  <c:v>44511.53125</c:v>
                </c:pt>
                <c:pt idx="121" formatCode="m/d/yyyy">
                  <c:v>44514.510416666664</c:v>
                </c:pt>
                <c:pt idx="122" formatCode="m/d/yyyy">
                  <c:v>44515.552777777775</c:v>
                </c:pt>
                <c:pt idx="123" formatCode="m/d/yyyy">
                  <c:v>44518.539583333331</c:v>
                </c:pt>
                <c:pt idx="124" formatCode="m/d/yyyy">
                  <c:v>44524.570138888892</c:v>
                </c:pt>
                <c:pt idx="125" formatCode="m/d/yyyy">
                  <c:v>44529.749305555553</c:v>
                </c:pt>
                <c:pt idx="126" formatCode="m/d/yyyy">
                  <c:v>44532.364583333336</c:v>
                </c:pt>
                <c:pt idx="127" formatCode="m/d/yyyy">
                  <c:v>44536.752083333333</c:v>
                </c:pt>
                <c:pt idx="128" formatCode="m/d/yyyy">
                  <c:v>44541.729166666664</c:v>
                </c:pt>
                <c:pt idx="129" formatCode="m/d/yyyy">
                  <c:v>44544.550694444442</c:v>
                </c:pt>
                <c:pt idx="130" formatCode="m/d/yyyy">
                  <c:v>44547.636111111111</c:v>
                </c:pt>
                <c:pt idx="131" formatCode="m/d/yyyy">
                  <c:v>44550.804861111108</c:v>
                </c:pt>
                <c:pt idx="132" formatCode="m/d/yyyy">
                  <c:v>44560.802777777775</c:v>
                </c:pt>
                <c:pt idx="133" formatCode="m/d/yyyy">
                  <c:v>44564.834722222222</c:v>
                </c:pt>
                <c:pt idx="134" formatCode="m/d/yyyy">
                  <c:v>44570.470138888886</c:v>
                </c:pt>
                <c:pt idx="135" formatCode="m/d/yyyy">
                  <c:v>44572.661111111112</c:v>
                </c:pt>
                <c:pt idx="136" formatCode="m/d/yyyy">
                  <c:v>44582.630555555559</c:v>
                </c:pt>
                <c:pt idx="137" formatCode="m/d/yyyy">
                  <c:v>44585.336805555555</c:v>
                </c:pt>
                <c:pt idx="138" formatCode="m/d/yyyy">
                  <c:v>44586.456250000003</c:v>
                </c:pt>
                <c:pt idx="139" formatCode="m/d/yyyy">
                  <c:v>44594.688194444447</c:v>
                </c:pt>
                <c:pt idx="140" formatCode="m/d/yyyy">
                  <c:v>44598.730555555558</c:v>
                </c:pt>
                <c:pt idx="141" formatCode="m/d/yyyy">
                  <c:v>44599.378472222219</c:v>
                </c:pt>
                <c:pt idx="142" formatCode="m/d/yyyy">
                  <c:v>44605.806944444441</c:v>
                </c:pt>
                <c:pt idx="143" formatCode="m/d/yyyy">
                  <c:v>44617.70416666667</c:v>
                </c:pt>
                <c:pt idx="144" formatCode="m/d/yyyy">
                  <c:v>44624.504166666666</c:v>
                </c:pt>
                <c:pt idx="145" formatCode="m/d/yyyy">
                  <c:v>44632.451388888891</c:v>
                </c:pt>
                <c:pt idx="146" formatCode="m/d/yyyy">
                  <c:v>44645.461111111108</c:v>
                </c:pt>
                <c:pt idx="147" formatCode="m/d/yyyy">
                  <c:v>44655.74722222222</c:v>
                </c:pt>
                <c:pt idx="148" formatCode="m/d/yyyy">
                  <c:v>44661.418055555558</c:v>
                </c:pt>
                <c:pt idx="149" formatCode="m/d/yyyy">
                  <c:v>44670.837500000001</c:v>
                </c:pt>
                <c:pt idx="150" formatCode="m/d/yyyy">
                  <c:v>44676.738888888889</c:v>
                </c:pt>
                <c:pt idx="151" formatCode="m/d/yyyy">
                  <c:v>44683.592361111114</c:v>
                </c:pt>
                <c:pt idx="152" formatCode="m/d/yyyy">
                  <c:v>44687.493750000001</c:v>
                </c:pt>
                <c:pt idx="153" formatCode="m/d/yyyy">
                  <c:v>44689.763194444444</c:v>
                </c:pt>
                <c:pt idx="154" formatCode="m/d/yyyy">
                  <c:v>44693.447916666664</c:v>
                </c:pt>
                <c:pt idx="155" formatCode="m/d/yyyy">
                  <c:v>44719.458333333336</c:v>
                </c:pt>
                <c:pt idx="156" formatCode="m/d/yyyy">
                  <c:v>44747.503472222219</c:v>
                </c:pt>
                <c:pt idx="157" formatCode="m/d/yyyy">
                  <c:v>44772.362500000003</c:v>
                </c:pt>
                <c:pt idx="158" formatCode="m/d/yyyy">
                  <c:v>44790.577777777777</c:v>
                </c:pt>
                <c:pt idx="159" formatCode="m/d/yyyy">
                  <c:v>44801.642361111109</c:v>
                </c:pt>
                <c:pt idx="160" formatCode="m/d/yyyy">
                  <c:v>44809.571527777778</c:v>
                </c:pt>
                <c:pt idx="161" formatCode="m/d/yyyy">
                  <c:v>44816.697916666664</c:v>
                </c:pt>
                <c:pt idx="162" formatCode="m/d/yyyy">
                  <c:v>44817.620833333334</c:v>
                </c:pt>
                <c:pt idx="163" formatCode="m/d/yyyy">
                  <c:v>44819.481249999997</c:v>
                </c:pt>
                <c:pt idx="164" formatCode="m/d/yyyy">
                  <c:v>44822.681944444441</c:v>
                </c:pt>
                <c:pt idx="165" formatCode="m/d/yyyy">
                  <c:v>44823.368055555555</c:v>
                </c:pt>
                <c:pt idx="166" formatCode="m/d/yyyy">
                  <c:v>44824.361111111109</c:v>
                </c:pt>
                <c:pt idx="167" formatCode="m/d/yyyy">
                  <c:v>44826.353472222225</c:v>
                </c:pt>
                <c:pt idx="168" formatCode="m/d/yyyy">
                  <c:v>44827.315972222219</c:v>
                </c:pt>
                <c:pt idx="169" formatCode="m/d/yyyy">
                  <c:v>44828.487500000003</c:v>
                </c:pt>
                <c:pt idx="170" formatCode="m/d/yyyy">
                  <c:v>44830.345138888886</c:v>
                </c:pt>
                <c:pt idx="171" formatCode="m/d/yyyy">
                  <c:v>44831.268750000003</c:v>
                </c:pt>
                <c:pt idx="172" formatCode="m/d/yyyy">
                  <c:v>44832.611111111109</c:v>
                </c:pt>
                <c:pt idx="173" formatCode="m/d/yyyy">
                  <c:v>44833.302777777775</c:v>
                </c:pt>
                <c:pt idx="174" formatCode="m/d/yyyy">
                  <c:v>44834.43472222222</c:v>
                </c:pt>
                <c:pt idx="175">
                  <c:v>44835.435416666667</c:v>
                </c:pt>
                <c:pt idx="176">
                  <c:v>44836.342361111114</c:v>
                </c:pt>
                <c:pt idx="177">
                  <c:v>44837.378472222219</c:v>
                </c:pt>
                <c:pt idx="178">
                  <c:v>44838.373611111114</c:v>
                </c:pt>
                <c:pt idx="179">
                  <c:v>44839.34375</c:v>
                </c:pt>
                <c:pt idx="180">
                  <c:v>44840.328472222223</c:v>
                </c:pt>
                <c:pt idx="181">
                  <c:v>44841.285416666666</c:v>
                </c:pt>
                <c:pt idx="182">
                  <c:v>44842.445138888892</c:v>
                </c:pt>
                <c:pt idx="183" formatCode="m/d/yyyy">
                  <c:v>44843.370138888888</c:v>
                </c:pt>
                <c:pt idx="184" formatCode="m/d/yyyy">
                  <c:v>44845.318055555559</c:v>
                </c:pt>
                <c:pt idx="185" formatCode="m/d/yyyy">
                  <c:v>44846.366666666669</c:v>
                </c:pt>
                <c:pt idx="186" formatCode="m/d/yyyy">
                  <c:v>44847.411805555559</c:v>
                </c:pt>
              </c:numCache>
            </c:numRef>
          </c:xVal>
          <c:yVal>
            <c:numRef>
              <c:f>Mérők!$E$5:$E$199</c:f>
              <c:numCache>
                <c:formatCode>0.0</c:formatCode>
                <c:ptCount val="195"/>
                <c:pt idx="0">
                  <c:v>6.400510611137582</c:v>
                </c:pt>
                <c:pt idx="1">
                  <c:v>14.476201086197918</c:v>
                </c:pt>
                <c:pt idx="2">
                  <c:v>15.785532582069498</c:v>
                </c:pt>
                <c:pt idx="3">
                  <c:v>15.205950000021794</c:v>
                </c:pt>
                <c:pt idx="4">
                  <c:v>16.989674577908172</c:v>
                </c:pt>
                <c:pt idx="5">
                  <c:v>12.110924369811448</c:v>
                </c:pt>
                <c:pt idx="6">
                  <c:v>11.719943898992431</c:v>
                </c:pt>
                <c:pt idx="7">
                  <c:v>15.119808663312185</c:v>
                </c:pt>
                <c:pt idx="8">
                  <c:v>12.221976893435848</c:v>
                </c:pt>
                <c:pt idx="9">
                  <c:v>14.297457886699151</c:v>
                </c:pt>
                <c:pt idx="10">
                  <c:v>14.631963800934708</c:v>
                </c:pt>
                <c:pt idx="11">
                  <c:v>15.776259109282135</c:v>
                </c:pt>
                <c:pt idx="12">
                  <c:v>16.640732265464557</c:v>
                </c:pt>
                <c:pt idx="13">
                  <c:v>16.538514920156171</c:v>
                </c:pt>
                <c:pt idx="14">
                  <c:v>16.8898751733757</c:v>
                </c:pt>
                <c:pt idx="15">
                  <c:v>14.380137931022503</c:v>
                </c:pt>
                <c:pt idx="16">
                  <c:v>15.820899280582161</c:v>
                </c:pt>
                <c:pt idx="17">
                  <c:v>15.594030343683126</c:v>
                </c:pt>
                <c:pt idx="18">
                  <c:v>14.109058171745003</c:v>
                </c:pt>
                <c:pt idx="19">
                  <c:v>13.55655821917783</c:v>
                </c:pt>
                <c:pt idx="20">
                  <c:v>13.606406743947241</c:v>
                </c:pt>
                <c:pt idx="21">
                  <c:v>9.6657177322190453</c:v>
                </c:pt>
                <c:pt idx="22">
                  <c:v>12.64665557402388</c:v>
                </c:pt>
                <c:pt idx="23">
                  <c:v>13.708934187538187</c:v>
                </c:pt>
                <c:pt idx="24">
                  <c:v>10.452839506201721</c:v>
                </c:pt>
                <c:pt idx="25">
                  <c:v>11.431870669742885</c:v>
                </c:pt>
                <c:pt idx="26">
                  <c:v>10.060623229441823</c:v>
                </c:pt>
                <c:pt idx="27">
                  <c:v>8.7615648592833111</c:v>
                </c:pt>
                <c:pt idx="28">
                  <c:v>8.6925671219968308</c:v>
                </c:pt>
                <c:pt idx="29">
                  <c:v>9.0214701803295458</c:v>
                </c:pt>
                <c:pt idx="30">
                  <c:v>9.5456181272916893</c:v>
                </c:pt>
                <c:pt idx="31">
                  <c:v>7.9128712871312521</c:v>
                </c:pt>
                <c:pt idx="32">
                  <c:v>7.913064066847177</c:v>
                </c:pt>
                <c:pt idx="33">
                  <c:v>7.5600803750841266</c:v>
                </c:pt>
                <c:pt idx="34">
                  <c:v>5.3587652315202572</c:v>
                </c:pt>
                <c:pt idx="35">
                  <c:v>5.7098922003854824</c:v>
                </c:pt>
                <c:pt idx="36">
                  <c:v>5.7195815736458586</c:v>
                </c:pt>
                <c:pt idx="37">
                  <c:v>3.9151048951046135</c:v>
                </c:pt>
                <c:pt idx="38">
                  <c:v>5.2394426864399062</c:v>
                </c:pt>
                <c:pt idx="39">
                  <c:v>2.0995948732464154</c:v>
                </c:pt>
                <c:pt idx="40">
                  <c:v>0.73700039572631704</c:v>
                </c:pt>
                <c:pt idx="41">
                  <c:v>0.73134236639299699</c:v>
                </c:pt>
                <c:pt idx="42">
                  <c:v>0.61245546558699682</c:v>
                </c:pt>
                <c:pt idx="43">
                  <c:v>1.9223972339611421</c:v>
                </c:pt>
                <c:pt idx="44">
                  <c:v>4.4589305955885381</c:v>
                </c:pt>
                <c:pt idx="45">
                  <c:v>4.188493832278346</c:v>
                </c:pt>
                <c:pt idx="46">
                  <c:v>6.7531034482245342</c:v>
                </c:pt>
                <c:pt idx="47">
                  <c:v>7.0386676760026505</c:v>
                </c:pt>
                <c:pt idx="48">
                  <c:v>4.6640420736272246</c:v>
                </c:pt>
                <c:pt idx="49">
                  <c:v>7.0809229065425274</c:v>
                </c:pt>
                <c:pt idx="50">
                  <c:v>2.8256444150695468</c:v>
                </c:pt>
                <c:pt idx="51">
                  <c:v>5.702871352976743</c:v>
                </c:pt>
                <c:pt idx="52">
                  <c:v>2.4677732269889199</c:v>
                </c:pt>
                <c:pt idx="53">
                  <c:v>9.2945149644810972</c:v>
                </c:pt>
                <c:pt idx="54">
                  <c:v>6.9642019169329226</c:v>
                </c:pt>
                <c:pt idx="55">
                  <c:v>4.3128891125540134</c:v>
                </c:pt>
                <c:pt idx="56">
                  <c:v>4.2546159646663479</c:v>
                </c:pt>
                <c:pt idx="57">
                  <c:v>5.7418561770137293</c:v>
                </c:pt>
                <c:pt idx="58">
                  <c:v>4.2358192300539068</c:v>
                </c:pt>
                <c:pt idx="59">
                  <c:v>4.5421930808388753</c:v>
                </c:pt>
                <c:pt idx="60">
                  <c:v>2.7292547479262543</c:v>
                </c:pt>
                <c:pt idx="61">
                  <c:v>0.22021528763072745</c:v>
                </c:pt>
                <c:pt idx="62">
                  <c:v>0.22021528763072745</c:v>
                </c:pt>
                <c:pt idx="63">
                  <c:v>1.7647058823529411</c:v>
                </c:pt>
                <c:pt idx="64">
                  <c:v>7.5281925944028165</c:v>
                </c:pt>
                <c:pt idx="65">
                  <c:v>7.8821560093797949</c:v>
                </c:pt>
                <c:pt idx="66">
                  <c:v>8.7005736137473395</c:v>
                </c:pt>
                <c:pt idx="67">
                  <c:v>11.032209233875118</c:v>
                </c:pt>
                <c:pt idx="68">
                  <c:v>19.291866028686592</c:v>
                </c:pt>
                <c:pt idx="69">
                  <c:v>20.849577464822865</c:v>
                </c:pt>
                <c:pt idx="70">
                  <c:v>11.432220609517346</c:v>
                </c:pt>
                <c:pt idx="71">
                  <c:v>19.888111888128115</c:v>
                </c:pt>
                <c:pt idx="72">
                  <c:v>13.644314868925068</c:v>
                </c:pt>
                <c:pt idx="73">
                  <c:v>13.644284687300411</c:v>
                </c:pt>
                <c:pt idx="74">
                  <c:v>12.32712100138685</c:v>
                </c:pt>
                <c:pt idx="75">
                  <c:v>14.527694406539165</c:v>
                </c:pt>
                <c:pt idx="76">
                  <c:v>13.260572987713267</c:v>
                </c:pt>
                <c:pt idx="77">
                  <c:v>15.936690647488719</c:v>
                </c:pt>
                <c:pt idx="78">
                  <c:v>14.101554404110953</c:v>
                </c:pt>
                <c:pt idx="79">
                  <c:v>11.494314381261974</c:v>
                </c:pt>
                <c:pt idx="80">
                  <c:v>10.93027360989649</c:v>
                </c:pt>
                <c:pt idx="81">
                  <c:v>12.351316948981802</c:v>
                </c:pt>
                <c:pt idx="82">
                  <c:v>11.112927191678564</c:v>
                </c:pt>
                <c:pt idx="83">
                  <c:v>14.513710517184911</c:v>
                </c:pt>
                <c:pt idx="84">
                  <c:v>14.617185949593511</c:v>
                </c:pt>
                <c:pt idx="85">
                  <c:v>11.272341690613386</c:v>
                </c:pt>
                <c:pt idx="86">
                  <c:v>4.7332527821939596</c:v>
                </c:pt>
                <c:pt idx="87">
                  <c:v>0.34641379749261686</c:v>
                </c:pt>
                <c:pt idx="88">
                  <c:v>0.18399632910945604</c:v>
                </c:pt>
                <c:pt idx="89">
                  <c:v>0.31692307692306854</c:v>
                </c:pt>
                <c:pt idx="90">
                  <c:v>1.0082738944364138</c:v>
                </c:pt>
                <c:pt idx="91">
                  <c:v>0.9560776302350128</c:v>
                </c:pt>
                <c:pt idx="92">
                  <c:v>0.82721695482515423</c:v>
                </c:pt>
                <c:pt idx="93">
                  <c:v>0.9100558659216863</c:v>
                </c:pt>
                <c:pt idx="94">
                  <c:v>2.5005988023935886</c:v>
                </c:pt>
                <c:pt idx="95">
                  <c:v>2.4507594038332705</c:v>
                </c:pt>
                <c:pt idx="96">
                  <c:v>1.1868169014074668</c:v>
                </c:pt>
                <c:pt idx="97">
                  <c:v>3.2475729185083781</c:v>
                </c:pt>
                <c:pt idx="98">
                  <c:v>2.8711951083903848</c:v>
                </c:pt>
                <c:pt idx="99">
                  <c:v>3.9120000000046864</c:v>
                </c:pt>
                <c:pt idx="100">
                  <c:v>4.0983258472860467</c:v>
                </c:pt>
                <c:pt idx="101">
                  <c:v>6.2737078651676939</c:v>
                </c:pt>
                <c:pt idx="102">
                  <c:v>5.4640093786603225</c:v>
                </c:pt>
                <c:pt idx="103">
                  <c:v>7.2830957230007085</c:v>
                </c:pt>
                <c:pt idx="104">
                  <c:v>6.920552486213273</c:v>
                </c:pt>
                <c:pt idx="105">
                  <c:v>6.8855801652866271</c:v>
                </c:pt>
                <c:pt idx="106">
                  <c:v>6.2507547169951874</c:v>
                </c:pt>
                <c:pt idx="107">
                  <c:v>6.5866666666481359</c:v>
                </c:pt>
                <c:pt idx="108">
                  <c:v>8.1050516986553749</c:v>
                </c:pt>
                <c:pt idx="109">
                  <c:v>5.541937244198218</c:v>
                </c:pt>
                <c:pt idx="110">
                  <c:v>4.194164904879365</c:v>
                </c:pt>
                <c:pt idx="111">
                  <c:v>4.3659000000064543</c:v>
                </c:pt>
                <c:pt idx="112">
                  <c:v>6.1036008676662377</c:v>
                </c:pt>
                <c:pt idx="113">
                  <c:v>7.8527102803717019</c:v>
                </c:pt>
                <c:pt idx="114">
                  <c:v>7.5012462907790916</c:v>
                </c:pt>
                <c:pt idx="115">
                  <c:v>9.0854454740188562</c:v>
                </c:pt>
                <c:pt idx="116">
                  <c:v>8.0212965517179224</c:v>
                </c:pt>
                <c:pt idx="117">
                  <c:v>7.980306435131002</c:v>
                </c:pt>
                <c:pt idx="118">
                  <c:v>8.9376987839474769</c:v>
                </c:pt>
                <c:pt idx="119">
                  <c:v>6.6933648169942837</c:v>
                </c:pt>
                <c:pt idx="120">
                  <c:v>7.3005706283930669</c:v>
                </c:pt>
                <c:pt idx="121">
                  <c:v>12.377958041968034</c:v>
                </c:pt>
                <c:pt idx="122">
                  <c:v>10.012844770154686</c:v>
                </c:pt>
                <c:pt idx="123">
                  <c:v>9.0839525691680141</c:v>
                </c:pt>
                <c:pt idx="124">
                  <c:v>9.3596683555887132</c:v>
                </c:pt>
                <c:pt idx="125">
                  <c:v>11.511697506045667</c:v>
                </c:pt>
                <c:pt idx="126">
                  <c:v>12.961529474220043</c:v>
                </c:pt>
                <c:pt idx="127">
                  <c:v>12.930826210834772</c:v>
                </c:pt>
                <c:pt idx="128">
                  <c:v>13.203315194647246</c:v>
                </c:pt>
                <c:pt idx="129">
                  <c:v>12.77215850356742</c:v>
                </c:pt>
                <c:pt idx="130">
                  <c:v>13.967643484123561</c:v>
                </c:pt>
                <c:pt idx="131">
                  <c:v>11.237554240641462</c:v>
                </c:pt>
                <c:pt idx="132">
                  <c:v>13.169743696602827</c:v>
                </c:pt>
                <c:pt idx="133">
                  <c:v>9.9785601102251249</c:v>
                </c:pt>
                <c:pt idx="134">
                  <c:v>11.553360443627923</c:v>
                </c:pt>
                <c:pt idx="135">
                  <c:v>16.378573692521179</c:v>
                </c:pt>
                <c:pt idx="136">
                  <c:v>14.577442184449202</c:v>
                </c:pt>
                <c:pt idx="137">
                  <c:v>13.765542725195473</c:v>
                </c:pt>
                <c:pt idx="138">
                  <c:v>16.729727047090478</c:v>
                </c:pt>
                <c:pt idx="139">
                  <c:v>13.613551543783791</c:v>
                </c:pt>
                <c:pt idx="140">
                  <c:v>13.307321766020147</c:v>
                </c:pt>
                <c:pt idx="141">
                  <c:v>13.521800643198121</c:v>
                </c:pt>
                <c:pt idx="142">
                  <c:v>12.538437938857722</c:v>
                </c:pt>
                <c:pt idx="143">
                  <c:v>11.179920616383866</c:v>
                </c:pt>
                <c:pt idx="144">
                  <c:v>12.439191176478491</c:v>
                </c:pt>
                <c:pt idx="145">
                  <c:v>13.177119888146777</c:v>
                </c:pt>
                <c:pt idx="146">
                  <c:v>10.555721148717321</c:v>
                </c:pt>
                <c:pt idx="147">
                  <c:v>7.7079665136366078</c:v>
                </c:pt>
                <c:pt idx="148">
                  <c:v>8.367112417334539</c:v>
                </c:pt>
                <c:pt idx="149">
                  <c:v>7.9092244175764899</c:v>
                </c:pt>
                <c:pt idx="150">
                  <c:v>5.8791244998835648</c:v>
                </c:pt>
                <c:pt idx="151">
                  <c:v>5.0514540480272592</c:v>
                </c:pt>
                <c:pt idx="152">
                  <c:v>2.5931790672846393</c:v>
                </c:pt>
                <c:pt idx="153">
                  <c:v>1.8973806609566877</c:v>
                </c:pt>
                <c:pt idx="154">
                  <c:v>1.7632265359976698</c:v>
                </c:pt>
                <c:pt idx="155">
                  <c:v>1.04388946736064</c:v>
                </c:pt>
                <c:pt idx="156">
                  <c:v>0.34918707440890612</c:v>
                </c:pt>
                <c:pt idx="157">
                  <c:v>0.39732044584729898</c:v>
                </c:pt>
                <c:pt idx="158">
                  <c:v>0.35508654212740554</c:v>
                </c:pt>
                <c:pt idx="159">
                  <c:v>0.37109395594057826</c:v>
                </c:pt>
                <c:pt idx="160">
                  <c:v>0.3222280609562278</c:v>
                </c:pt>
                <c:pt idx="161">
                  <c:v>0.51933736113838302</c:v>
                </c:pt>
                <c:pt idx="162">
                  <c:v>0.74221218961395574</c:v>
                </c:pt>
                <c:pt idx="163">
                  <c:v>0.88421052631737962</c:v>
                </c:pt>
                <c:pt idx="164">
                  <c:v>0.65673247993066008</c:v>
                </c:pt>
                <c:pt idx="165">
                  <c:v>1.4808097165940319</c:v>
                </c:pt>
                <c:pt idx="166">
                  <c:v>1.2849230769239617</c:v>
                </c:pt>
                <c:pt idx="167">
                  <c:v>1.9138096897833954</c:v>
                </c:pt>
                <c:pt idx="168">
                  <c:v>2.4602597402740822</c:v>
                </c:pt>
                <c:pt idx="169">
                  <c:v>2.4293064611613318</c:v>
                </c:pt>
                <c:pt idx="170">
                  <c:v>1.4249271028080439</c:v>
                </c:pt>
                <c:pt idx="171">
                  <c:v>1.6760300751774564</c:v>
                </c:pt>
                <c:pt idx="172">
                  <c:v>2.9395964821619445</c:v>
                </c:pt>
                <c:pt idx="173">
                  <c:v>1.367710843375286</c:v>
                </c:pt>
                <c:pt idx="174">
                  <c:v>1.5398282208581431</c:v>
                </c:pt>
                <c:pt idx="175">
                  <c:v>1.5819014573173555</c:v>
                </c:pt>
                <c:pt idx="176">
                  <c:v>1.2983154670725601</c:v>
                </c:pt>
                <c:pt idx="177">
                  <c:v>0.99796246649336073</c:v>
                </c:pt>
                <c:pt idx="178">
                  <c:v>1.6660990928026242</c:v>
                </c:pt>
                <c:pt idx="179">
                  <c:v>2.4712956335073972</c:v>
                </c:pt>
                <c:pt idx="180">
                  <c:v>2.1955430183325029</c:v>
                </c:pt>
                <c:pt idx="181">
                  <c:v>1.8689695210496911</c:v>
                </c:pt>
                <c:pt idx="182">
                  <c:v>2.2914970059794721</c:v>
                </c:pt>
                <c:pt idx="183">
                  <c:v>1.2556756756817748</c:v>
                </c:pt>
                <c:pt idx="184">
                  <c:v>2.3068235294062744</c:v>
                </c:pt>
                <c:pt idx="185">
                  <c:v>2.6163178807983405</c:v>
                </c:pt>
                <c:pt idx="186">
                  <c:v>2.0595348837178831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1-434C-BBA9-A8CD7FDC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1232"/>
        <c:axId val="425170904"/>
      </c:scatterChart>
      <c:valAx>
        <c:axId val="425171232"/>
        <c:scaling>
          <c:orientation val="minMax"/>
          <c:min val="43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0904"/>
        <c:crosses val="autoZero"/>
        <c:crossBetween val="midCat"/>
        <c:majorUnit val="365"/>
      </c:valAx>
      <c:valAx>
        <c:axId val="4251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0997530454111"/>
          <c:y val="6.2115004797572669E-2"/>
          <c:w val="0.78068039456777294"/>
          <c:h val="0.806888585156247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Mérők!$V$11:$V$74</c:f>
              <c:numCache>
                <c:formatCode>m/d/yyyy\ h:mm</c:formatCode>
                <c:ptCount val="64"/>
                <c:pt idx="0">
                  <c:v>43535.361111111109</c:v>
                </c:pt>
                <c:pt idx="1">
                  <c:v>43537.725694444445</c:v>
                </c:pt>
                <c:pt idx="2">
                  <c:v>43544.62777777778</c:v>
                </c:pt>
                <c:pt idx="3">
                  <c:v>43556.429861111108</c:v>
                </c:pt>
                <c:pt idx="4">
                  <c:v>43615.589583333334</c:v>
                </c:pt>
                <c:pt idx="5">
                  <c:v>43651.359722222223</c:v>
                </c:pt>
                <c:pt idx="6">
                  <c:v>43656.727083333331</c:v>
                </c:pt>
                <c:pt idx="7">
                  <c:v>43664.613888888889</c:v>
                </c:pt>
                <c:pt idx="8">
                  <c:v>43670.369444444441</c:v>
                </c:pt>
                <c:pt idx="9">
                  <c:v>43678.480555555558</c:v>
                </c:pt>
                <c:pt idx="10">
                  <c:v>43684.477777777778</c:v>
                </c:pt>
                <c:pt idx="11">
                  <c:v>43689.431250000001</c:v>
                </c:pt>
                <c:pt idx="12">
                  <c:v>43691.396527777775</c:v>
                </c:pt>
                <c:pt idx="13">
                  <c:v>43692.746527777781</c:v>
                </c:pt>
                <c:pt idx="14">
                  <c:v>43693.45208333333</c:v>
                </c:pt>
                <c:pt idx="15">
                  <c:v>43710.500694444447</c:v>
                </c:pt>
                <c:pt idx="16">
                  <c:v>43717.386805555558</c:v>
                </c:pt>
                <c:pt idx="17">
                  <c:v>43724.506944444445</c:v>
                </c:pt>
                <c:pt idx="18" formatCode="m/d/yyyy">
                  <c:v>43727.518750000003</c:v>
                </c:pt>
                <c:pt idx="19">
                  <c:v>43739.75</c:v>
                </c:pt>
                <c:pt idx="20">
                  <c:v>43740.42291666667</c:v>
                </c:pt>
                <c:pt idx="21">
                  <c:v>43759.382638888892</c:v>
                </c:pt>
                <c:pt idx="22">
                  <c:v>43769.526388888888</c:v>
                </c:pt>
                <c:pt idx="23">
                  <c:v>43781.379861111112</c:v>
                </c:pt>
                <c:pt idx="24">
                  <c:v>43787.383333333331</c:v>
                </c:pt>
                <c:pt idx="25">
                  <c:v>43797.645138888889</c:v>
                </c:pt>
                <c:pt idx="26">
                  <c:v>43808.646527777775</c:v>
                </c:pt>
                <c:pt idx="27">
                  <c:v>43812.427777777775</c:v>
                </c:pt>
                <c:pt idx="28">
                  <c:v>43818.39166666667</c:v>
                </c:pt>
                <c:pt idx="29">
                  <c:v>43858.459027777775</c:v>
                </c:pt>
                <c:pt idx="30">
                  <c:v>43864.333333333336</c:v>
                </c:pt>
                <c:pt idx="31">
                  <c:v>43879.411805555559</c:v>
                </c:pt>
                <c:pt idx="32" formatCode="m/d/yyyy">
                  <c:v>43883</c:v>
                </c:pt>
                <c:pt idx="33" formatCode="m/d/yyyy">
                  <c:v>43885.459027777775</c:v>
                </c:pt>
                <c:pt idx="34" formatCode="m/d/yyyy">
                  <c:v>43891</c:v>
                </c:pt>
                <c:pt idx="35">
                  <c:v>43909.488194444442</c:v>
                </c:pt>
                <c:pt idx="36" formatCode="m/d/yyyy">
                  <c:v>44039</c:v>
                </c:pt>
                <c:pt idx="37">
                  <c:v>44062.427777777775</c:v>
                </c:pt>
                <c:pt idx="38" formatCode="m/d/yyyy">
                  <c:v>44110</c:v>
                </c:pt>
                <c:pt idx="39" formatCode="m/d/yyyy">
                  <c:v>44145</c:v>
                </c:pt>
                <c:pt idx="40">
                  <c:v>44174.729166666664</c:v>
                </c:pt>
                <c:pt idx="41">
                  <c:v>44202.723611111112</c:v>
                </c:pt>
                <c:pt idx="42">
                  <c:v>44236.815972222219</c:v>
                </c:pt>
                <c:pt idx="43">
                  <c:v>44265.600694444445</c:v>
                </c:pt>
                <c:pt idx="44">
                  <c:v>44299.544444444444</c:v>
                </c:pt>
                <c:pt idx="45">
                  <c:v>44299.544444444444</c:v>
                </c:pt>
                <c:pt idx="46">
                  <c:v>44321.71875</c:v>
                </c:pt>
                <c:pt idx="47">
                  <c:v>44357.71875</c:v>
                </c:pt>
                <c:pt idx="48">
                  <c:v>44383.645833333336</c:v>
                </c:pt>
                <c:pt idx="49" formatCode="m/d/yyyy">
                  <c:v>44433</c:v>
                </c:pt>
                <c:pt idx="50">
                  <c:v>44448.745833333334</c:v>
                </c:pt>
                <c:pt idx="51">
                  <c:v>44494.700694444444</c:v>
                </c:pt>
                <c:pt idx="52">
                  <c:v>44512.756249999999</c:v>
                </c:pt>
                <c:pt idx="53">
                  <c:v>44546.512499999997</c:v>
                </c:pt>
                <c:pt idx="54">
                  <c:v>44551.698611111111</c:v>
                </c:pt>
                <c:pt idx="55">
                  <c:v>44644.5</c:v>
                </c:pt>
                <c:pt idx="56" formatCode="m/d/yyyy">
                  <c:v>44670</c:v>
                </c:pt>
                <c:pt idx="57" formatCode="m/d/yyyy">
                  <c:v>44700</c:v>
                </c:pt>
                <c:pt idx="58">
                  <c:v>44774.833333333336</c:v>
                </c:pt>
                <c:pt idx="59">
                  <c:v>44796.5</c:v>
                </c:pt>
                <c:pt idx="60">
                  <c:v>44823.5</c:v>
                </c:pt>
              </c:numCache>
            </c:numRef>
          </c:xVal>
          <c:yVal>
            <c:numRef>
              <c:f>Mérők!$Y$11:$Y$74</c:f>
              <c:numCache>
                <c:formatCode>0.0</c:formatCode>
                <c:ptCount val="64"/>
                <c:pt idx="0">
                  <c:v>1.7938566552936686</c:v>
                </c:pt>
                <c:pt idx="1">
                  <c:v>4.3559471365591014</c:v>
                </c:pt>
                <c:pt idx="2">
                  <c:v>1.3691518261393636</c:v>
                </c:pt>
                <c:pt idx="3">
                  <c:v>4.6686672550768176</c:v>
                </c:pt>
                <c:pt idx="4">
                  <c:v>4.2317642915832669</c:v>
                </c:pt>
                <c:pt idx="5">
                  <c:v>2.6796093886504742</c:v>
                </c:pt>
                <c:pt idx="6">
                  <c:v>4.7695691551324888</c:v>
                </c:pt>
                <c:pt idx="7">
                  <c:v>2.3964075019807027</c:v>
                </c:pt>
                <c:pt idx="8">
                  <c:v>4.3436293436321503</c:v>
                </c:pt>
                <c:pt idx="9">
                  <c:v>2.5890410958886045</c:v>
                </c:pt>
                <c:pt idx="10">
                  <c:v>4.0018527095889587</c:v>
                </c:pt>
                <c:pt idx="11">
                  <c:v>1.7765316136262521</c:v>
                </c:pt>
                <c:pt idx="12">
                  <c:v>1.7809187279188574</c:v>
                </c:pt>
                <c:pt idx="13">
                  <c:v>4.3703703703526049</c:v>
                </c:pt>
                <c:pt idx="14">
                  <c:v>1.346456692927068</c:v>
                </c:pt>
                <c:pt idx="15">
                  <c:v>2.214256619143868</c:v>
                </c:pt>
                <c:pt idx="16">
                  <c:v>2.033077853973424</c:v>
                </c:pt>
                <c:pt idx="17">
                  <c:v>2.6361845313567054</c:v>
                </c:pt>
                <c:pt idx="18">
                  <c:v>2.433756052569783</c:v>
                </c:pt>
                <c:pt idx="19">
                  <c:v>3.4910577414418711</c:v>
                </c:pt>
                <c:pt idx="20">
                  <c:v>1.5603715170189092</c:v>
                </c:pt>
                <c:pt idx="21">
                  <c:v>3.4520547945206452</c:v>
                </c:pt>
                <c:pt idx="22">
                  <c:v>3.2483056069022709</c:v>
                </c:pt>
                <c:pt idx="23">
                  <c:v>2.5857402308270681</c:v>
                </c:pt>
                <c:pt idx="24">
                  <c:v>1.2825910931182209</c:v>
                </c:pt>
                <c:pt idx="25">
                  <c:v>3.4204507004119611</c:v>
                </c:pt>
                <c:pt idx="26">
                  <c:v>1.9906577452348173</c:v>
                </c:pt>
                <c:pt idx="27">
                  <c:v>0.95206611570209454</c:v>
                </c:pt>
                <c:pt idx="28">
                  <c:v>2.4648346530018412</c:v>
                </c:pt>
                <c:pt idx="29">
                  <c:v>1.4001421217743593</c:v>
                </c:pt>
                <c:pt idx="30">
                  <c:v>1.1235370611171291</c:v>
                </c:pt>
                <c:pt idx="31">
                  <c:v>2.9512273753048954</c:v>
                </c:pt>
                <c:pt idx="32">
                  <c:v>1.3934584865506363</c:v>
                </c:pt>
                <c:pt idx="33">
                  <c:v>2.1959898333833032</c:v>
                </c:pt>
                <c:pt idx="34">
                  <c:v>4.0787066048355323</c:v>
                </c:pt>
                <c:pt idx="35">
                  <c:v>2.3853059384744442</c:v>
                </c:pt>
                <c:pt idx="36">
                  <c:v>1.3272921280234968</c:v>
                </c:pt>
                <c:pt idx="37">
                  <c:v>3.013516718046275</c:v>
                </c:pt>
                <c:pt idx="38">
                  <c:v>2.9302814434192337</c:v>
                </c:pt>
                <c:pt idx="39">
                  <c:v>3.4042857142857557</c:v>
                </c:pt>
                <c:pt idx="40">
                  <c:v>3.7454800280310905</c:v>
                </c:pt>
                <c:pt idx="41">
                  <c:v>3.8936296884297268</c:v>
                </c:pt>
                <c:pt idx="42">
                  <c:v>4.4643431853834592</c:v>
                </c:pt>
                <c:pt idx="43">
                  <c:v>4.5475512665855344</c:v>
                </c:pt>
                <c:pt idx="44">
                  <c:v>3.826919535997261</c:v>
                </c:pt>
                <c:pt idx="46">
                  <c:v>2.4803482509159656</c:v>
                </c:pt>
                <c:pt idx="47">
                  <c:v>3.3611111111111112</c:v>
                </c:pt>
                <c:pt idx="48">
                  <c:v>2.7770188830853169</c:v>
                </c:pt>
                <c:pt idx="49">
                  <c:v>2.4921907978051037</c:v>
                </c:pt>
                <c:pt idx="50">
                  <c:v>2.730881185498641</c:v>
                </c:pt>
                <c:pt idx="51">
                  <c:v>2.9594257650171043</c:v>
                </c:pt>
                <c:pt idx="52">
                  <c:v>4.2646153846155759</c:v>
                </c:pt>
                <c:pt idx="53">
                  <c:v>3.406776522866283</c:v>
                </c:pt>
                <c:pt idx="54">
                  <c:v>3.6636314943740627</c:v>
                </c:pt>
                <c:pt idx="55">
                  <c:v>0.29094392145711367</c:v>
                </c:pt>
                <c:pt idx="56">
                  <c:v>2.8627450980392157</c:v>
                </c:pt>
                <c:pt idx="57">
                  <c:v>2.2999999999999998</c:v>
                </c:pt>
                <c:pt idx="58">
                  <c:v>1.7906458797326814</c:v>
                </c:pt>
                <c:pt idx="59">
                  <c:v>2.5384615384618225</c:v>
                </c:pt>
                <c:pt idx="60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BF0-9FEF-39BD7386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00136"/>
        <c:axId val="523699480"/>
      </c:scatterChart>
      <c:valAx>
        <c:axId val="523700136"/>
        <c:scaling>
          <c:orientation val="minMax"/>
          <c:min val="434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99480"/>
        <c:crosses val="autoZero"/>
        <c:crossBetween val="midCat"/>
        <c:majorUnit val="90"/>
      </c:valAx>
      <c:valAx>
        <c:axId val="5236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Mérők!$G$5:$G$119</c:f>
              <c:numCache>
                <c:formatCode>m/d/yyyy\ h:mm</c:formatCode>
                <c:ptCount val="115"/>
                <c:pt idx="0">
                  <c:v>43443</c:v>
                </c:pt>
                <c:pt idx="1">
                  <c:v>43445.324305555558</c:v>
                </c:pt>
                <c:pt idx="2">
                  <c:v>43459.947916666664</c:v>
                </c:pt>
                <c:pt idx="3">
                  <c:v>43462.561805555553</c:v>
                </c:pt>
                <c:pt idx="4" formatCode="m/d/yyyy">
                  <c:v>43464.725694444445</c:v>
                </c:pt>
                <c:pt idx="5" formatCode="m/d/yyyy">
                  <c:v>43466</c:v>
                </c:pt>
                <c:pt idx="6" formatCode="m/d/yyyy">
                  <c:v>43475</c:v>
                </c:pt>
                <c:pt idx="7">
                  <c:v>43481.323611111111</c:v>
                </c:pt>
                <c:pt idx="8" formatCode="m/d/yyyy">
                  <c:v>43490.59097222222</c:v>
                </c:pt>
                <c:pt idx="9" formatCode="m/d/yyyy">
                  <c:v>43501.330555555556</c:v>
                </c:pt>
                <c:pt idx="10" formatCode="m/d/yyyy">
                  <c:v>43507.819444444445</c:v>
                </c:pt>
                <c:pt idx="11" formatCode="m/d/yyyy">
                  <c:v>43517.340277777781</c:v>
                </c:pt>
                <c:pt idx="12" formatCode="m/d/yyyy">
                  <c:v>43522.5</c:v>
                </c:pt>
                <c:pt idx="13" formatCode="m/d/yyyy">
                  <c:v>43522.5</c:v>
                </c:pt>
                <c:pt idx="14">
                  <c:v>43528.334722222222</c:v>
                </c:pt>
                <c:pt idx="15">
                  <c:v>43540.529166666667</c:v>
                </c:pt>
                <c:pt idx="16">
                  <c:v>43606.314583333333</c:v>
                </c:pt>
                <c:pt idx="17">
                  <c:v>43631.40902777778</c:v>
                </c:pt>
                <c:pt idx="18">
                  <c:v>43661.313194444447</c:v>
                </c:pt>
                <c:pt idx="19">
                  <c:v>43686.554166666669</c:v>
                </c:pt>
                <c:pt idx="20" formatCode="m/d/yyyy">
                  <c:v>43706.47152777778</c:v>
                </c:pt>
                <c:pt idx="21">
                  <c:v>43748.302777777775</c:v>
                </c:pt>
                <c:pt idx="22">
                  <c:v>43767.449305555558</c:v>
                </c:pt>
                <c:pt idx="23">
                  <c:v>43779.336111111108</c:v>
                </c:pt>
                <c:pt idx="24">
                  <c:v>43793.629861111112</c:v>
                </c:pt>
                <c:pt idx="25">
                  <c:v>43807.63958333333</c:v>
                </c:pt>
                <c:pt idx="26">
                  <c:v>43827.481249999997</c:v>
                </c:pt>
                <c:pt idx="27">
                  <c:v>43856.5625</c:v>
                </c:pt>
                <c:pt idx="28">
                  <c:v>43880.70416666667</c:v>
                </c:pt>
                <c:pt idx="29">
                  <c:v>43927.523611111108</c:v>
                </c:pt>
                <c:pt idx="30" formatCode="m/d/yyyy">
                  <c:v>43929</c:v>
                </c:pt>
                <c:pt idx="31" formatCode="m/d/yyyy">
                  <c:v>43962</c:v>
                </c:pt>
                <c:pt idx="32" formatCode="m/d/yyyy">
                  <c:v>43992</c:v>
                </c:pt>
                <c:pt idx="33" formatCode="m/d/yyyy">
                  <c:v>44026</c:v>
                </c:pt>
                <c:pt idx="34" formatCode="m/d/yyyy">
                  <c:v>44051</c:v>
                </c:pt>
                <c:pt idx="35" formatCode="m/d/yyyy">
                  <c:v>44082</c:v>
                </c:pt>
                <c:pt idx="36" formatCode="m/d/yyyy">
                  <c:v>44108</c:v>
                </c:pt>
                <c:pt idx="37">
                  <c:v>44136.413194444445</c:v>
                </c:pt>
                <c:pt idx="38">
                  <c:v>44140.561805555553</c:v>
                </c:pt>
                <c:pt idx="39" formatCode="m/d/yyyy">
                  <c:v>44142.37777777778</c:v>
                </c:pt>
                <c:pt idx="40">
                  <c:v>44150.364583333336</c:v>
                </c:pt>
                <c:pt idx="41">
                  <c:v>44155.429861111108</c:v>
                </c:pt>
                <c:pt idx="42">
                  <c:v>44183.473611111112</c:v>
                </c:pt>
                <c:pt idx="43">
                  <c:v>44200.458333333336</c:v>
                </c:pt>
                <c:pt idx="44">
                  <c:v>44214.43472222222</c:v>
                </c:pt>
                <c:pt idx="45">
                  <c:v>44236.696527777778</c:v>
                </c:pt>
                <c:pt idx="46" formatCode="m/d/yyyy">
                  <c:v>44249.427777777775</c:v>
                </c:pt>
                <c:pt idx="47">
                  <c:v>44277.458333333336</c:v>
                </c:pt>
                <c:pt idx="48">
                  <c:v>44297.5</c:v>
                </c:pt>
                <c:pt idx="49">
                  <c:v>44326.5</c:v>
                </c:pt>
                <c:pt idx="50">
                  <c:v>44355.5</c:v>
                </c:pt>
                <c:pt idx="51">
                  <c:v>44386.645833333336</c:v>
                </c:pt>
                <c:pt idx="52">
                  <c:v>44422.583333333336</c:v>
                </c:pt>
                <c:pt idx="53">
                  <c:v>44438.833333333336</c:v>
                </c:pt>
                <c:pt idx="54">
                  <c:v>44449.75</c:v>
                </c:pt>
                <c:pt idx="55">
                  <c:v>44459.468055555553</c:v>
                </c:pt>
                <c:pt idx="56" formatCode="m/d/yyyy">
                  <c:v>44473.334722222222</c:v>
                </c:pt>
                <c:pt idx="57">
                  <c:v>44477.875</c:v>
                </c:pt>
                <c:pt idx="58">
                  <c:v>44508.928472222222</c:v>
                </c:pt>
                <c:pt idx="59">
                  <c:v>44529.405555555553</c:v>
                </c:pt>
                <c:pt idx="60">
                  <c:v>44529.75</c:v>
                </c:pt>
                <c:pt idx="61">
                  <c:v>44536.752083333333</c:v>
                </c:pt>
                <c:pt idx="62">
                  <c:v>44541.729166666664</c:v>
                </c:pt>
                <c:pt idx="63">
                  <c:v>44544.496527777781</c:v>
                </c:pt>
                <c:pt idx="64">
                  <c:v>44547.636805555558</c:v>
                </c:pt>
                <c:pt idx="65">
                  <c:v>44560.803472222222</c:v>
                </c:pt>
                <c:pt idx="66" formatCode="m/d/yyyy">
                  <c:v>44564.834722222222</c:v>
                </c:pt>
                <c:pt idx="67" formatCode="m/d/yyyy">
                  <c:v>44572.661111111112</c:v>
                </c:pt>
                <c:pt idx="68" formatCode="m/d/yyyy">
                  <c:v>44598.730555555558</c:v>
                </c:pt>
                <c:pt idx="69">
                  <c:v>44632.451388888891</c:v>
                </c:pt>
                <c:pt idx="70">
                  <c:v>44645.461805555555</c:v>
                </c:pt>
                <c:pt idx="71">
                  <c:v>44719.458333333336</c:v>
                </c:pt>
                <c:pt idx="72">
                  <c:v>44750.686111111114</c:v>
                </c:pt>
                <c:pt idx="73">
                  <c:v>44772.361805555556</c:v>
                </c:pt>
                <c:pt idx="74">
                  <c:v>44775.345138888886</c:v>
                </c:pt>
                <c:pt idx="75">
                  <c:v>44778.378472222219</c:v>
                </c:pt>
                <c:pt idx="76">
                  <c:v>44779.375</c:v>
                </c:pt>
                <c:pt idx="77">
                  <c:v>44783.609027777777</c:v>
                </c:pt>
                <c:pt idx="78">
                  <c:v>44790.577777777777</c:v>
                </c:pt>
                <c:pt idx="79">
                  <c:v>44801.642361111109</c:v>
                </c:pt>
                <c:pt idx="80" formatCode="m/d/yyyy">
                  <c:v>44809.571527777778</c:v>
                </c:pt>
                <c:pt idx="81">
                  <c:v>44812.44027777778</c:v>
                </c:pt>
                <c:pt idx="82">
                  <c:v>44816.697916666664</c:v>
                </c:pt>
                <c:pt idx="83">
                  <c:v>44819.522916666669</c:v>
                </c:pt>
                <c:pt idx="84">
                  <c:v>44821.681944444441</c:v>
                </c:pt>
                <c:pt idx="85">
                  <c:v>44823.367361111108</c:v>
                </c:pt>
                <c:pt idx="86">
                  <c:v>44824.339583333334</c:v>
                </c:pt>
                <c:pt idx="87" formatCode="m/d/yyyy">
                  <c:v>44826.353472222225</c:v>
                </c:pt>
                <c:pt idx="88" formatCode="m/d/yyyy">
                  <c:v>44827.315972222219</c:v>
                </c:pt>
                <c:pt idx="89">
                  <c:v>44828.604861111111</c:v>
                </c:pt>
                <c:pt idx="90">
                  <c:v>44830.34652777778</c:v>
                </c:pt>
                <c:pt idx="91" formatCode="m/d/yyyy">
                  <c:v>44831.268750000003</c:v>
                </c:pt>
                <c:pt idx="92" formatCode="m/d/yyyy">
                  <c:v>44832.611111111109</c:v>
                </c:pt>
                <c:pt idx="93" formatCode="m/d/yyyy">
                  <c:v>44833.302777777775</c:v>
                </c:pt>
                <c:pt idx="94" formatCode="m/d/yyyy">
                  <c:v>44834.43472222222</c:v>
                </c:pt>
                <c:pt idx="95">
                  <c:v>44835.435416666667</c:v>
                </c:pt>
                <c:pt idx="96">
                  <c:v>44836.342361111114</c:v>
                </c:pt>
                <c:pt idx="97">
                  <c:v>44837.378472222219</c:v>
                </c:pt>
                <c:pt idx="98">
                  <c:v>44838.373611111114</c:v>
                </c:pt>
                <c:pt idx="99">
                  <c:v>44839.34375</c:v>
                </c:pt>
                <c:pt idx="100">
                  <c:v>44840.328472222223</c:v>
                </c:pt>
                <c:pt idx="101">
                  <c:v>44841.286805555559</c:v>
                </c:pt>
                <c:pt idx="102">
                  <c:v>44842.445138888892</c:v>
                </c:pt>
                <c:pt idx="103" formatCode="m/d/yyyy">
                  <c:v>44843.370138888888</c:v>
                </c:pt>
                <c:pt idx="104" formatCode="m/d/yyyy">
                  <c:v>44845.318055555559</c:v>
                </c:pt>
                <c:pt idx="105">
                  <c:v>44846.366666666669</c:v>
                </c:pt>
              </c:numCache>
            </c:numRef>
          </c:xVal>
          <c:yVal>
            <c:numRef>
              <c:f>Mérők!$J$5:$J$119</c:f>
              <c:numCache>
                <c:formatCode>0.0</c:formatCode>
                <c:ptCount val="115"/>
                <c:pt idx="0">
                  <c:v>2.5765432098765073</c:v>
                </c:pt>
                <c:pt idx="1">
                  <c:v>5.1628323872077599</c:v>
                </c:pt>
                <c:pt idx="2">
                  <c:v>6.2570044638636526</c:v>
                </c:pt>
                <c:pt idx="3">
                  <c:v>6.2550478214655811</c:v>
                </c:pt>
                <c:pt idx="4">
                  <c:v>7.8100128369600599</c:v>
                </c:pt>
                <c:pt idx="5">
                  <c:v>11.535694822893317</c:v>
                </c:pt>
                <c:pt idx="6">
                  <c:v>4.4388888888893741</c:v>
                </c:pt>
                <c:pt idx="7">
                  <c:v>5.8226224467385173</c:v>
                </c:pt>
                <c:pt idx="8">
                  <c:v>4.3755713750471266</c:v>
                </c:pt>
                <c:pt idx="9">
                  <c:v>6.0831037827339971</c:v>
                </c:pt>
                <c:pt idx="10">
                  <c:v>6.0102739726025902</c:v>
                </c:pt>
                <c:pt idx="11">
                  <c:v>5.692778993434457</c:v>
                </c:pt>
                <c:pt idx="12">
                  <c:v>5.9499327052521558</c:v>
                </c:pt>
                <c:pt idx="13">
                  <c:v>0</c:v>
                </c:pt>
                <c:pt idx="14">
                  <c:v>5.31302070935521</c:v>
                </c:pt>
                <c:pt idx="15">
                  <c:v>5.5763097949882408</c:v>
                </c:pt>
                <c:pt idx="16">
                  <c:v>5.6091458973304178</c:v>
                </c:pt>
                <c:pt idx="17">
                  <c:v>5.220278946202761</c:v>
                </c:pt>
                <c:pt idx="18">
                  <c:v>5.9189076215688043</c:v>
                </c:pt>
                <c:pt idx="19">
                  <c:v>6.1011912950175491</c:v>
                </c:pt>
                <c:pt idx="20">
                  <c:v>4.9203305324082542</c:v>
                </c:pt>
                <c:pt idx="21">
                  <c:v>5.8568653817427299</c:v>
                </c:pt>
                <c:pt idx="22">
                  <c:v>5.9018533966834772</c:v>
                </c:pt>
                <c:pt idx="23">
                  <c:v>6.141263071802638</c:v>
                </c:pt>
                <c:pt idx="24">
                  <c:v>5.6668124180131363</c:v>
                </c:pt>
                <c:pt idx="25">
                  <c:v>5.4961832061087099</c:v>
                </c:pt>
                <c:pt idx="26">
                  <c:v>7.0558588828221707</c:v>
                </c:pt>
                <c:pt idx="27">
                  <c:v>1.684934450891729</c:v>
                </c:pt>
                <c:pt idx="28">
                  <c:v>6.2961684501199295</c:v>
                </c:pt>
                <c:pt idx="29">
                  <c:v>6.9415603678443292</c:v>
                </c:pt>
                <c:pt idx="30">
                  <c:v>13.546566321702763</c:v>
                </c:pt>
                <c:pt idx="31">
                  <c:v>6.8181818181818183</c:v>
                </c:pt>
                <c:pt idx="32">
                  <c:v>6.7666666666666666</c:v>
                </c:pt>
                <c:pt idx="33">
                  <c:v>6.5294117647058822</c:v>
                </c:pt>
                <c:pt idx="34">
                  <c:v>6.24</c:v>
                </c:pt>
                <c:pt idx="35">
                  <c:v>6.354838709677419</c:v>
                </c:pt>
                <c:pt idx="36">
                  <c:v>6.4230769230769234</c:v>
                </c:pt>
                <c:pt idx="37">
                  <c:v>8.0244409140899595</c:v>
                </c:pt>
                <c:pt idx="38">
                  <c:v>9.1596919986676468</c:v>
                </c:pt>
                <c:pt idx="39">
                  <c:v>8.2600382408993962</c:v>
                </c:pt>
                <c:pt idx="40">
                  <c:v>8.138422745847528</c:v>
                </c:pt>
                <c:pt idx="41">
                  <c:v>7.6994790238635797</c:v>
                </c:pt>
                <c:pt idx="42">
                  <c:v>8.3797637619777454</c:v>
                </c:pt>
                <c:pt idx="43">
                  <c:v>9.1258483931631833</c:v>
                </c:pt>
                <c:pt idx="44">
                  <c:v>11.233230646927755</c:v>
                </c:pt>
                <c:pt idx="45">
                  <c:v>12.757276101942209</c:v>
                </c:pt>
                <c:pt idx="46">
                  <c:v>14.452626411392602</c:v>
                </c:pt>
                <c:pt idx="47">
                  <c:v>14.30581706470857</c:v>
                </c:pt>
                <c:pt idx="48">
                  <c:v>14.669438669440444</c:v>
                </c:pt>
                <c:pt idx="49">
                  <c:v>14.310344827586206</c:v>
                </c:pt>
                <c:pt idx="50">
                  <c:v>11</c:v>
                </c:pt>
                <c:pt idx="51">
                  <c:v>17.27357859531638</c:v>
                </c:pt>
                <c:pt idx="52">
                  <c:v>14.497391304347826</c:v>
                </c:pt>
                <c:pt idx="53">
                  <c:v>18.338461538461537</c:v>
                </c:pt>
                <c:pt idx="54">
                  <c:v>14.839694656491847</c:v>
                </c:pt>
                <c:pt idx="55">
                  <c:v>17.596112619698253</c:v>
                </c:pt>
                <c:pt idx="56">
                  <c:v>17.307692307689887</c:v>
                </c:pt>
                <c:pt idx="57">
                  <c:v>17.399816457631065</c:v>
                </c:pt>
                <c:pt idx="58">
                  <c:v>17.324954715209163</c:v>
                </c:pt>
                <c:pt idx="59">
                  <c:v>17.434123512057813</c:v>
                </c:pt>
                <c:pt idx="60">
                  <c:v>11.612903225730134</c:v>
                </c:pt>
                <c:pt idx="61">
                  <c:v>15.852424873550637</c:v>
                </c:pt>
                <c:pt idx="62">
                  <c:v>17.279196316457135</c:v>
                </c:pt>
                <c:pt idx="63">
                  <c:v>16.260978669979295</c:v>
                </c:pt>
                <c:pt idx="64">
                  <c:v>16.877487837246242</c:v>
                </c:pt>
                <c:pt idx="65">
                  <c:v>18.455696202535044</c:v>
                </c:pt>
                <c:pt idx="66">
                  <c:v>17.364341085271317</c:v>
                </c:pt>
                <c:pt idx="67">
                  <c:v>17.504880212951132</c:v>
                </c:pt>
                <c:pt idx="68">
                  <c:v>19.601491742141107</c:v>
                </c:pt>
                <c:pt idx="69">
                  <c:v>18.089707154331162</c:v>
                </c:pt>
                <c:pt idx="70">
                  <c:v>17.524419535631768</c:v>
                </c:pt>
                <c:pt idx="71">
                  <c:v>17.00079771010202</c:v>
                </c:pt>
                <c:pt idx="72">
                  <c:v>12.873154243017124</c:v>
                </c:pt>
                <c:pt idx="73">
                  <c:v>11.902732835678597</c:v>
                </c:pt>
                <c:pt idx="74">
                  <c:v>9.3854748603458766</c:v>
                </c:pt>
                <c:pt idx="75">
                  <c:v>12.197802197804148</c:v>
                </c:pt>
                <c:pt idx="76">
                  <c:v>9.0313588849881139</c:v>
                </c:pt>
                <c:pt idx="77">
                  <c:v>9.447269148764212</c:v>
                </c:pt>
                <c:pt idx="78">
                  <c:v>9.6143497757847527</c:v>
                </c:pt>
                <c:pt idx="79">
                  <c:v>10.755036716249766</c:v>
                </c:pt>
                <c:pt idx="80">
                  <c:v>8.7020493956888849</c:v>
                </c:pt>
                <c:pt idx="81">
                  <c:v>6.9716775599093177</c:v>
                </c:pt>
                <c:pt idx="82">
                  <c:v>8.455390637750968</c:v>
                </c:pt>
                <c:pt idx="83">
                  <c:v>6.0176991150349481</c:v>
                </c:pt>
                <c:pt idx="84">
                  <c:v>11.116114506300418</c:v>
                </c:pt>
                <c:pt idx="85">
                  <c:v>5.3399258343618747</c:v>
                </c:pt>
                <c:pt idx="86">
                  <c:v>10.285714285671521</c:v>
                </c:pt>
                <c:pt idx="87">
                  <c:v>13.406896551713373</c:v>
                </c:pt>
                <c:pt idx="88">
                  <c:v>8.3116883117385765</c:v>
                </c:pt>
                <c:pt idx="89">
                  <c:v>7.7586206896366798</c:v>
                </c:pt>
                <c:pt idx="90">
                  <c:v>10.334928229653558</c:v>
                </c:pt>
                <c:pt idx="91">
                  <c:v>8.6746987951700767</c:v>
                </c:pt>
                <c:pt idx="92">
                  <c:v>8.1945162959407245</c:v>
                </c:pt>
                <c:pt idx="93">
                  <c:v>10.120481927725038</c:v>
                </c:pt>
                <c:pt idx="94">
                  <c:v>10.601226993857459</c:v>
                </c:pt>
                <c:pt idx="95">
                  <c:v>16.988202637019171</c:v>
                </c:pt>
                <c:pt idx="96">
                  <c:v>7.7182235834416852</c:v>
                </c:pt>
                <c:pt idx="97">
                  <c:v>7.7211796247094613</c:v>
                </c:pt>
                <c:pt idx="98">
                  <c:v>14.068387997124079</c:v>
                </c:pt>
                <c:pt idx="99">
                  <c:v>8.2462419470527131</c:v>
                </c:pt>
                <c:pt idx="100">
                  <c:v>9.1396332863082534</c:v>
                </c:pt>
                <c:pt idx="101">
                  <c:v>8.3478260869353953</c:v>
                </c:pt>
                <c:pt idx="102">
                  <c:v>10.359712230220165</c:v>
                </c:pt>
                <c:pt idx="103">
                  <c:v>5.4054054054309164</c:v>
                </c:pt>
                <c:pt idx="104">
                  <c:v>8.2139037432950541</c:v>
                </c:pt>
                <c:pt idx="105">
                  <c:v>20.026490066256045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278-B583-9F06722C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04400"/>
        <c:axId val="523702760"/>
      </c:scatterChart>
      <c:valAx>
        <c:axId val="523704400"/>
        <c:scaling>
          <c:orientation val="minMax"/>
          <c:min val="43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2760"/>
        <c:crosses val="autoZero"/>
        <c:crossBetween val="midCat"/>
        <c:majorUnit val="180"/>
      </c:valAx>
      <c:valAx>
        <c:axId val="5237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Mérők!$L$5:$L$10</c:f>
              <c:numCache>
                <c:formatCode>m/d/yyyy</c:formatCode>
                <c:ptCount val="6"/>
                <c:pt idx="0">
                  <c:v>43501</c:v>
                </c:pt>
                <c:pt idx="1">
                  <c:v>44185</c:v>
                </c:pt>
                <c:pt idx="2">
                  <c:v>44293</c:v>
                </c:pt>
                <c:pt idx="3">
                  <c:v>44393</c:v>
                </c:pt>
                <c:pt idx="4">
                  <c:v>44539</c:v>
                </c:pt>
                <c:pt idx="5">
                  <c:v>44637</c:v>
                </c:pt>
              </c:numCache>
            </c:numRef>
          </c:xVal>
          <c:yVal>
            <c:numRef>
              <c:f>Mérők!$O$5:$O$10</c:f>
              <c:numCache>
                <c:formatCode>0.0</c:formatCode>
                <c:ptCount val="6"/>
                <c:pt idx="0">
                  <c:v>61.81143968009534</c:v>
                </c:pt>
                <c:pt idx="1">
                  <c:v>77.029239766081872</c:v>
                </c:pt>
                <c:pt idx="2">
                  <c:v>72.518518518518519</c:v>
                </c:pt>
                <c:pt idx="3">
                  <c:v>92.56</c:v>
                </c:pt>
                <c:pt idx="4">
                  <c:v>65.835616438356155</c:v>
                </c:pt>
                <c:pt idx="5">
                  <c:v>76.285714285714278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B-45BA-8809-C018C5BA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19160"/>
        <c:axId val="471619488"/>
      </c:scatterChart>
      <c:valAx>
        <c:axId val="47161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 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9488"/>
        <c:crosses val="autoZero"/>
        <c:crossBetween val="midCat"/>
      </c:valAx>
      <c:valAx>
        <c:axId val="471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142987</xdr:colOff>
      <xdr:row>200</xdr:row>
      <xdr:rowOff>130926</xdr:rowOff>
    </xdr:from>
    <xdr:to>
      <xdr:col>12</xdr:col>
      <xdr:colOff>51616</xdr:colOff>
      <xdr:row>210</xdr:row>
      <xdr:rowOff>132329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8072A-0241-4187-8417-A2242F88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352985</xdr:colOff>
      <xdr:row>80</xdr:row>
      <xdr:rowOff>13634</xdr:rowOff>
    </xdr:from>
    <xdr:to>
      <xdr:col>25</xdr:col>
      <xdr:colOff>98254</xdr:colOff>
      <xdr:row>95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C9AD3-5FED-4796-9D7B-42B29A539FB9}"/>
            </a:ext>
            <a:ext uri="{147F2762-F138-4A5C-976F-8EAC2B608ADB}">
              <a16:predDERef xmlns:a16="http://schemas.microsoft.com/office/drawing/2014/main" pred="{A03B8C55-5178-43F8-8775-33E5AD90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22708</xdr:colOff>
      <xdr:row>122</xdr:row>
      <xdr:rowOff>184718</xdr:rowOff>
    </xdr:from>
    <xdr:to>
      <xdr:col>14</xdr:col>
      <xdr:colOff>453823</xdr:colOff>
      <xdr:row>136</xdr:row>
      <xdr:rowOff>61411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8CFED-E2A4-4C49-952F-01503F431361}"/>
            </a:ext>
            <a:ext uri="{147F2762-F138-4A5C-976F-8EAC2B608ADB}">
              <a16:predDERef xmlns:a16="http://schemas.microsoft.com/office/drawing/2014/main" pred="{F3222F62-D3C8-4843-8E9C-7873E68E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12</xdr:row>
      <xdr:rowOff>33337</xdr:rowOff>
    </xdr:from>
    <xdr:to>
      <xdr:col>14</xdr:col>
      <xdr:colOff>438151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1A284-1C4B-44EB-88DE-7A79A28C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rkmartongmailcom.sharepoint.com/sites/-/Shared%20Documents/General/fi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ff"/>
      <sheetName val="Mérők"/>
      <sheetName val="Mérők_rendes"/>
      <sheetName val="Mikrohitel onesheet"/>
      <sheetName val="Family balance"/>
      <sheetName val="Havi ütem"/>
      <sheetName val="KH - MÁK Értékpapír számlák"/>
      <sheetName val="Állampapír"/>
      <sheetName val="Tanszabik"/>
      <sheetName val="Reference materials"/>
      <sheetName val="Hőszivattyú"/>
      <sheetName val="Infláció"/>
      <sheetName val="Számlaszámok"/>
      <sheetName val="Sankey"/>
      <sheetName val="Weekly review"/>
      <sheetName val="Family balance_obfusc"/>
      <sheetName val="Etherium"/>
      <sheetName val="Realizált_fizu"/>
      <sheetName val="Lakáshitel"/>
      <sheetName val="Konyha"/>
      <sheetName val="Diákhitel"/>
      <sheetName val="Mobil"/>
      <sheetName val="Kislakás bérlők"/>
      <sheetName val="Kislakás adó"/>
      <sheetName val="Kerítés"/>
    </sheetNames>
    <sheetDataSet>
      <sheetData sheetId="0"/>
      <sheetData sheetId="1">
        <row r="5">
          <cell r="B5">
            <v>43440.337500000001</v>
          </cell>
          <cell r="E5">
            <v>6.400510611137582</v>
          </cell>
          <cell r="G5">
            <v>43443</v>
          </cell>
          <cell r="J5">
            <v>2.5765432098765073</v>
          </cell>
          <cell r="L5">
            <v>43501</v>
          </cell>
          <cell r="O5">
            <v>61.81143968009534</v>
          </cell>
        </row>
        <row r="6">
          <cell r="B6">
            <v>43445.324305555558</v>
          </cell>
          <cell r="E6">
            <v>14.476201086197918</v>
          </cell>
          <cell r="G6">
            <v>43445.324305555558</v>
          </cell>
          <cell r="J6">
            <v>5.1628323872077599</v>
          </cell>
          <cell r="L6">
            <v>44185</v>
          </cell>
          <cell r="O6">
            <v>77.029239766081872</v>
          </cell>
        </row>
        <row r="7">
          <cell r="B7">
            <v>43452.411111111112</v>
          </cell>
          <cell r="E7">
            <v>15.785532582069498</v>
          </cell>
          <cell r="G7">
            <v>43459.947916666664</v>
          </cell>
          <cell r="J7">
            <v>6.2570044638636526</v>
          </cell>
          <cell r="L7">
            <v>44293</v>
          </cell>
          <cell r="O7">
            <v>72.518518518518519</v>
          </cell>
        </row>
        <row r="8">
          <cell r="B8">
            <v>43454.633333333331</v>
          </cell>
          <cell r="E8">
            <v>15.205950000021794</v>
          </cell>
          <cell r="G8">
            <v>43462.561805555553</v>
          </cell>
          <cell r="J8">
            <v>6.2550478214655811</v>
          </cell>
          <cell r="L8">
            <v>44393</v>
          </cell>
          <cell r="O8">
            <v>92.56</v>
          </cell>
        </row>
        <row r="9">
          <cell r="B9">
            <v>43457.47152777778</v>
          </cell>
          <cell r="E9">
            <v>16.989674577908172</v>
          </cell>
          <cell r="G9">
            <v>43464.725694444445</v>
          </cell>
          <cell r="J9">
            <v>7.8100128369600599</v>
          </cell>
          <cell r="L9">
            <v>44539</v>
          </cell>
          <cell r="O9">
            <v>65.835616438356155</v>
          </cell>
        </row>
        <row r="10">
          <cell r="B10">
            <v>43458.463194444441</v>
          </cell>
          <cell r="E10">
            <v>12.110924369811448</v>
          </cell>
          <cell r="G10">
            <v>43466</v>
          </cell>
          <cell r="J10">
            <v>11.535694822893317</v>
          </cell>
          <cell r="L10">
            <v>44637</v>
          </cell>
          <cell r="O10">
            <v>76.285714285714278</v>
          </cell>
        </row>
        <row r="11">
          <cell r="B11">
            <v>43459.948611111111</v>
          </cell>
          <cell r="E11">
            <v>11.719943898992431</v>
          </cell>
          <cell r="G11">
            <v>43475</v>
          </cell>
          <cell r="J11">
            <v>4.4388888888893741</v>
          </cell>
          <cell r="V11">
            <v>43535.361111111109</v>
          </cell>
          <cell r="Y11">
            <v>1.7938566552936686</v>
          </cell>
        </row>
        <row r="12">
          <cell r="B12">
            <v>43462.561805555553</v>
          </cell>
          <cell r="E12">
            <v>15.119808663312185</v>
          </cell>
          <cell r="G12">
            <v>43481.323611111111</v>
          </cell>
          <cell r="J12">
            <v>5.8226224467385173</v>
          </cell>
          <cell r="V12">
            <v>43537.725694444445</v>
          </cell>
          <cell r="Y12">
            <v>4.3559471365591014</v>
          </cell>
        </row>
        <row r="13">
          <cell r="B13">
            <v>43464.725694444445</v>
          </cell>
          <cell r="E13">
            <v>12.221976893435848</v>
          </cell>
          <cell r="G13">
            <v>43490.59097222222</v>
          </cell>
          <cell r="J13">
            <v>4.3755713750471266</v>
          </cell>
          <cell r="V13">
            <v>43544.62777777778</v>
          </cell>
          <cell r="Y13">
            <v>1.3691518261393636</v>
          </cell>
        </row>
        <row r="14">
          <cell r="B14">
            <v>43466.539583333331</v>
          </cell>
          <cell r="E14">
            <v>14.297457886699151</v>
          </cell>
          <cell r="G14">
            <v>43501.330555555556</v>
          </cell>
          <cell r="J14">
            <v>6.0831037827339971</v>
          </cell>
          <cell r="V14">
            <v>43556.429861111108</v>
          </cell>
          <cell r="Y14">
            <v>4.6686672550768176</v>
          </cell>
        </row>
        <row r="15">
          <cell r="B15">
            <v>43467.306944444441</v>
          </cell>
          <cell r="E15">
            <v>14.631963800934708</v>
          </cell>
          <cell r="G15">
            <v>43507.819444444445</v>
          </cell>
          <cell r="J15">
            <v>6.0102739726025902</v>
          </cell>
          <cell r="V15">
            <v>43615.589583333334</v>
          </cell>
          <cell r="Y15">
            <v>4.2317642915832669</v>
          </cell>
        </row>
        <row r="16">
          <cell r="B16">
            <v>43469.879861111112</v>
          </cell>
          <cell r="E16">
            <v>15.776259109282135</v>
          </cell>
          <cell r="G16">
            <v>43517.340277777781</v>
          </cell>
          <cell r="J16">
            <v>5.692778993434457</v>
          </cell>
          <cell r="V16">
            <v>43651.359722222223</v>
          </cell>
          <cell r="Y16">
            <v>2.6796093886504742</v>
          </cell>
        </row>
        <row r="17">
          <cell r="B17">
            <v>43472.307638888888</v>
          </cell>
          <cell r="E17">
            <v>16.640732265464557</v>
          </cell>
          <cell r="G17">
            <v>43522.5</v>
          </cell>
          <cell r="J17">
            <v>5.9499327052521558</v>
          </cell>
          <cell r="V17">
            <v>43656.727083333331</v>
          </cell>
          <cell r="Y17">
            <v>4.7695691551324888</v>
          </cell>
        </row>
        <row r="18">
          <cell r="B18">
            <v>43474.309027777781</v>
          </cell>
          <cell r="E18">
            <v>16.538514920156171</v>
          </cell>
          <cell r="G18">
            <v>43522.5</v>
          </cell>
          <cell r="J18">
            <v>0</v>
          </cell>
          <cell r="V18">
            <v>43664.613888888889</v>
          </cell>
          <cell r="Y18">
            <v>2.3964075019807027</v>
          </cell>
        </row>
        <row r="19">
          <cell r="B19">
            <v>43480.317361111112</v>
          </cell>
          <cell r="E19">
            <v>16.8898751733757</v>
          </cell>
          <cell r="G19">
            <v>43528.334722222222</v>
          </cell>
          <cell r="J19">
            <v>5.31302070935521</v>
          </cell>
          <cell r="V19">
            <v>43670.369444444441</v>
          </cell>
          <cell r="Y19">
            <v>4.3436293436321503</v>
          </cell>
        </row>
        <row r="20">
          <cell r="B20">
            <v>43481.324305555558</v>
          </cell>
          <cell r="E20">
            <v>14.380137931022503</v>
          </cell>
          <cell r="G20">
            <v>43540.529166666667</v>
          </cell>
          <cell r="J20">
            <v>5.5763097949882408</v>
          </cell>
          <cell r="V20">
            <v>43678.480555555558</v>
          </cell>
          <cell r="Y20">
            <v>2.5890410958886045</v>
          </cell>
        </row>
        <row r="21">
          <cell r="B21">
            <v>43490.59097222222</v>
          </cell>
          <cell r="E21">
            <v>15.820899280582161</v>
          </cell>
          <cell r="G21">
            <v>43606.314583333333</v>
          </cell>
          <cell r="J21">
            <v>5.6091458973304178</v>
          </cell>
          <cell r="V21">
            <v>43684.477777777778</v>
          </cell>
          <cell r="Y21">
            <v>4.0018527095889587</v>
          </cell>
        </row>
        <row r="22">
          <cell r="B22">
            <v>43497.319444444445</v>
          </cell>
          <cell r="E22">
            <v>15.594030343683126</v>
          </cell>
          <cell r="G22">
            <v>43631.40902777778</v>
          </cell>
          <cell r="J22">
            <v>5.220278946202761</v>
          </cell>
          <cell r="V22">
            <v>43689.431250000001</v>
          </cell>
          <cell r="Y22">
            <v>1.7765316136262521</v>
          </cell>
        </row>
        <row r="23">
          <cell r="B23">
            <v>43501.330555555556</v>
          </cell>
          <cell r="E23">
            <v>14.109058171745003</v>
          </cell>
          <cell r="G23">
            <v>43661.313194444447</v>
          </cell>
          <cell r="J23">
            <v>5.9189076215688043</v>
          </cell>
          <cell r="V23">
            <v>43691.396527777775</v>
          </cell>
          <cell r="Y23">
            <v>1.7809187279188574</v>
          </cell>
        </row>
        <row r="24">
          <cell r="B24">
            <v>43507.819444444445</v>
          </cell>
          <cell r="E24">
            <v>13.55655821917783</v>
          </cell>
          <cell r="G24">
            <v>43686.554166666669</v>
          </cell>
          <cell r="J24">
            <v>6.1011912950175491</v>
          </cell>
          <cell r="V24">
            <v>43692.746527777781</v>
          </cell>
          <cell r="Y24">
            <v>4.3703703703526049</v>
          </cell>
        </row>
        <row r="25">
          <cell r="B25">
            <v>43512.432638888888</v>
          </cell>
          <cell r="E25">
            <v>13.606406743947241</v>
          </cell>
          <cell r="G25">
            <v>43706.47152777778</v>
          </cell>
          <cell r="J25">
            <v>4.9203305324082542</v>
          </cell>
          <cell r="V25">
            <v>43693.45208333333</v>
          </cell>
          <cell r="Y25">
            <v>1.346456692927068</v>
          </cell>
        </row>
        <row r="26">
          <cell r="B26">
            <v>43513.584027777775</v>
          </cell>
          <cell r="E26">
            <v>9.6657177322190453</v>
          </cell>
          <cell r="G26">
            <v>43748.302777777775</v>
          </cell>
          <cell r="J26">
            <v>5.8568653817427299</v>
          </cell>
          <cell r="V26">
            <v>43710.500694444447</v>
          </cell>
          <cell r="Y26">
            <v>2.214256619143868</v>
          </cell>
        </row>
        <row r="27">
          <cell r="B27">
            <v>43517.340277777781</v>
          </cell>
          <cell r="E27">
            <v>12.64665557402388</v>
          </cell>
          <cell r="G27">
            <v>43767.449305555558</v>
          </cell>
          <cell r="J27">
            <v>5.9018533966834772</v>
          </cell>
          <cell r="V27">
            <v>43717.386805555558</v>
          </cell>
          <cell r="Y27">
            <v>2.033077853973424</v>
          </cell>
        </row>
        <row r="28">
          <cell r="B28">
            <v>43523.302083333336</v>
          </cell>
          <cell r="E28">
            <v>13.708934187538187</v>
          </cell>
          <cell r="G28">
            <v>43779.336111111108</v>
          </cell>
          <cell r="J28">
            <v>6.141263071802638</v>
          </cell>
          <cell r="V28">
            <v>43724.506944444445</v>
          </cell>
          <cell r="Y28">
            <v>2.6361845313567054</v>
          </cell>
        </row>
        <row r="29">
          <cell r="B29">
            <v>43525.32708333333</v>
          </cell>
          <cell r="E29">
            <v>10.452839506201721</v>
          </cell>
          <cell r="G29">
            <v>43793.629861111112</v>
          </cell>
          <cell r="J29">
            <v>5.6668124180131363</v>
          </cell>
          <cell r="V29">
            <v>43727.518750000003</v>
          </cell>
          <cell r="Y29">
            <v>2.433756052569783</v>
          </cell>
        </row>
        <row r="30">
          <cell r="B30">
            <v>43528.334027777775</v>
          </cell>
          <cell r="E30">
            <v>11.431870669742885</v>
          </cell>
          <cell r="G30">
            <v>43807.63958333333</v>
          </cell>
          <cell r="J30">
            <v>5.4961832061087099</v>
          </cell>
          <cell r="V30">
            <v>43739.75</v>
          </cell>
          <cell r="Y30">
            <v>3.4910577414418711</v>
          </cell>
        </row>
        <row r="31">
          <cell r="B31">
            <v>43529.314583333333</v>
          </cell>
          <cell r="E31">
            <v>10.060623229441823</v>
          </cell>
          <cell r="G31">
            <v>43827.481249999997</v>
          </cell>
          <cell r="J31">
            <v>7.0558588828221707</v>
          </cell>
          <cell r="V31">
            <v>43740.42291666667</v>
          </cell>
          <cell r="Y31">
            <v>1.5603715170189092</v>
          </cell>
        </row>
        <row r="32">
          <cell r="B32">
            <v>43530.326388888891</v>
          </cell>
          <cell r="E32">
            <v>8.7615648592833111</v>
          </cell>
          <cell r="G32">
            <v>43856.5625</v>
          </cell>
          <cell r="J32">
            <v>1.684934450891729</v>
          </cell>
          <cell r="V32">
            <v>43759.382638888892</v>
          </cell>
          <cell r="Y32">
            <v>3.4520547945206452</v>
          </cell>
        </row>
        <row r="33">
          <cell r="B33">
            <v>43533.275000000001</v>
          </cell>
          <cell r="E33">
            <v>8.6925671219968308</v>
          </cell>
          <cell r="G33">
            <v>43880.70416666667</v>
          </cell>
          <cell r="J33">
            <v>6.2961684501199295</v>
          </cell>
          <cell r="V33">
            <v>43769.526388888888</v>
          </cell>
          <cell r="Y33">
            <v>3.2483056069022709</v>
          </cell>
        </row>
        <row r="34">
          <cell r="B34">
            <v>43534.276388888888</v>
          </cell>
          <cell r="E34">
            <v>9.0214701803295458</v>
          </cell>
          <cell r="G34">
            <v>43927.523611111108</v>
          </cell>
          <cell r="J34">
            <v>6.9415603678443292</v>
          </cell>
          <cell r="V34">
            <v>43781.379861111112</v>
          </cell>
          <cell r="Y34">
            <v>2.5857402308270681</v>
          </cell>
        </row>
        <row r="35">
          <cell r="B35">
            <v>43540.52847222222</v>
          </cell>
          <cell r="E35">
            <v>9.5456181272916893</v>
          </cell>
          <cell r="G35">
            <v>43929</v>
          </cell>
          <cell r="J35">
            <v>13.546566321702763</v>
          </cell>
          <cell r="V35">
            <v>43787.383333333331</v>
          </cell>
          <cell r="Y35">
            <v>1.2825910931182209</v>
          </cell>
        </row>
        <row r="36">
          <cell r="B36">
            <v>43543.334027777775</v>
          </cell>
          <cell r="E36">
            <v>7.9128712871312521</v>
          </cell>
          <cell r="G36">
            <v>43962</v>
          </cell>
          <cell r="J36">
            <v>6.8181818181818183</v>
          </cell>
          <cell r="V36">
            <v>43797.645138888889</v>
          </cell>
          <cell r="Y36">
            <v>3.4204507004119611</v>
          </cell>
        </row>
        <row r="37">
          <cell r="B37">
            <v>43549.317361111112</v>
          </cell>
          <cell r="E37">
            <v>7.913064066847177</v>
          </cell>
          <cell r="G37">
            <v>43992</v>
          </cell>
          <cell r="J37">
            <v>6.7666666666666666</v>
          </cell>
          <cell r="V37">
            <v>43808.646527777775</v>
          </cell>
          <cell r="Y37">
            <v>1.9906577452348173</v>
          </cell>
        </row>
        <row r="38">
          <cell r="B38">
            <v>43555.538194444445</v>
          </cell>
          <cell r="E38">
            <v>7.5600803750841266</v>
          </cell>
          <cell r="G38">
            <v>44026</v>
          </cell>
          <cell r="J38">
            <v>6.5294117647058822</v>
          </cell>
          <cell r="V38">
            <v>43812.427777777775</v>
          </cell>
          <cell r="Y38">
            <v>0.95206611570209454</v>
          </cell>
        </row>
        <row r="39">
          <cell r="B39">
            <v>43557.247916666667</v>
          </cell>
          <cell r="E39">
            <v>5.3587652315202572</v>
          </cell>
          <cell r="G39">
            <v>44051</v>
          </cell>
          <cell r="J39">
            <v>6.24</v>
          </cell>
          <cell r="V39">
            <v>43818.39166666667</v>
          </cell>
          <cell r="Y39">
            <v>2.4648346530018412</v>
          </cell>
        </row>
        <row r="40">
          <cell r="B40">
            <v>43561.628472222219</v>
          </cell>
          <cell r="E40">
            <v>5.7098922003854824</v>
          </cell>
          <cell r="G40">
            <v>44082</v>
          </cell>
          <cell r="J40">
            <v>6.354838709677419</v>
          </cell>
          <cell r="V40">
            <v>43858.459027777775</v>
          </cell>
          <cell r="Y40">
            <v>1.4001421217743593</v>
          </cell>
        </row>
        <row r="41">
          <cell r="B41">
            <v>43572.316666666666</v>
          </cell>
          <cell r="E41">
            <v>5.7195815736458586</v>
          </cell>
          <cell r="G41">
            <v>44108</v>
          </cell>
          <cell r="J41">
            <v>6.4230769230769234</v>
          </cell>
          <cell r="V41">
            <v>43864.333333333336</v>
          </cell>
          <cell r="Y41">
            <v>1.1235370611171291</v>
          </cell>
        </row>
        <row r="42">
          <cell r="B42">
            <v>43589</v>
          </cell>
          <cell r="E42">
            <v>3.9151048951046135</v>
          </cell>
          <cell r="G42">
            <v>44136.413194444445</v>
          </cell>
          <cell r="J42">
            <v>8.0244409140899595</v>
          </cell>
          <cell r="V42">
            <v>43879.411805555559</v>
          </cell>
          <cell r="Y42">
            <v>2.9512273753048954</v>
          </cell>
        </row>
        <row r="43">
          <cell r="B43">
            <v>43603.703472222223</v>
          </cell>
          <cell r="E43">
            <v>5.2394426864399062</v>
          </cell>
          <cell r="G43">
            <v>44140.561805555553</v>
          </cell>
          <cell r="J43">
            <v>9.1596919986676468</v>
          </cell>
          <cell r="V43">
            <v>43883</v>
          </cell>
          <cell r="Y43">
            <v>1.3934584865506363</v>
          </cell>
        </row>
        <row r="44">
          <cell r="B44">
            <v>43620.879166666666</v>
          </cell>
          <cell r="E44">
            <v>2.0995948732464154</v>
          </cell>
          <cell r="G44">
            <v>44142.37777777778</v>
          </cell>
          <cell r="J44">
            <v>8.2600382408993962</v>
          </cell>
          <cell r="V44">
            <v>43885.459027777775</v>
          </cell>
          <cell r="Y44">
            <v>2.1959898333833032</v>
          </cell>
        </row>
        <row r="45">
          <cell r="B45">
            <v>43631.408333333333</v>
          </cell>
          <cell r="E45">
            <v>0.73700039572631704</v>
          </cell>
          <cell r="G45">
            <v>44150.364583333336</v>
          </cell>
          <cell r="J45">
            <v>8.138422745847528</v>
          </cell>
          <cell r="V45">
            <v>43891</v>
          </cell>
          <cell r="Y45">
            <v>4.0787066048355323</v>
          </cell>
        </row>
        <row r="46">
          <cell r="B46">
            <v>43686.555555555555</v>
          </cell>
          <cell r="E46">
            <v>0.73134236639299699</v>
          </cell>
          <cell r="G46">
            <v>44155.429861111108</v>
          </cell>
          <cell r="J46">
            <v>7.6994790238635797</v>
          </cell>
          <cell r="V46">
            <v>43909.488194444442</v>
          </cell>
          <cell r="Y46">
            <v>2.3853059384744442</v>
          </cell>
        </row>
        <row r="47">
          <cell r="B47">
            <v>43714</v>
          </cell>
          <cell r="E47">
            <v>0.61245546558699682</v>
          </cell>
          <cell r="G47">
            <v>44183.473611111112</v>
          </cell>
          <cell r="J47">
            <v>8.3797637619777454</v>
          </cell>
          <cell r="V47">
            <v>44039</v>
          </cell>
          <cell r="Y47">
            <v>1.3272921280234968</v>
          </cell>
        </row>
        <row r="48">
          <cell r="B48">
            <v>43739.306944444441</v>
          </cell>
          <cell r="E48">
            <v>1.9223972339611421</v>
          </cell>
          <cell r="G48">
            <v>44200.458333333336</v>
          </cell>
          <cell r="J48">
            <v>9.1258483931631833</v>
          </cell>
          <cell r="V48">
            <v>44062.427777777775</v>
          </cell>
          <cell r="Y48">
            <v>3.013516718046275</v>
          </cell>
        </row>
        <row r="49">
          <cell r="B49">
            <v>43760.749305555553</v>
          </cell>
          <cell r="E49">
            <v>4.4589305955885381</v>
          </cell>
          <cell r="G49">
            <v>44214.43472222222</v>
          </cell>
          <cell r="J49">
            <v>11.233230646927755</v>
          </cell>
          <cell r="V49">
            <v>44110</v>
          </cell>
          <cell r="Y49">
            <v>2.9302814434192337</v>
          </cell>
        </row>
        <row r="50">
          <cell r="B50">
            <v>43767.448611111111</v>
          </cell>
          <cell r="E50">
            <v>4.188493832278346</v>
          </cell>
          <cell r="G50">
            <v>44236.696527777778</v>
          </cell>
          <cell r="J50">
            <v>12.757276101942209</v>
          </cell>
          <cell r="V50">
            <v>44145</v>
          </cell>
          <cell r="Y50">
            <v>3.4042857142857557</v>
          </cell>
        </row>
        <row r="51">
          <cell r="B51">
            <v>43767.549305555556</v>
          </cell>
          <cell r="E51">
            <v>6.7531034482245342</v>
          </cell>
          <cell r="G51">
            <v>44249.427777777775</v>
          </cell>
          <cell r="J51">
            <v>14.452626411392602</v>
          </cell>
          <cell r="V51">
            <v>44174.729166666664</v>
          </cell>
          <cell r="Y51">
            <v>3.7454800280310905</v>
          </cell>
        </row>
        <row r="52">
          <cell r="B52">
            <v>43768.466666666667</v>
          </cell>
          <cell r="E52">
            <v>7.0386676760026505</v>
          </cell>
          <cell r="G52">
            <v>44277.458333333336</v>
          </cell>
          <cell r="J52">
            <v>14.30581706470857</v>
          </cell>
          <cell r="V52">
            <v>44202.723611111112</v>
          </cell>
          <cell r="Y52">
            <v>3.8936296884297268</v>
          </cell>
        </row>
        <row r="53">
          <cell r="B53">
            <v>43769.397916666669</v>
          </cell>
          <cell r="E53">
            <v>4.6640420736272246</v>
          </cell>
          <cell r="G53">
            <v>44297.5</v>
          </cell>
          <cell r="J53">
            <v>14.669438669440444</v>
          </cell>
          <cell r="V53">
            <v>44236.815972222219</v>
          </cell>
          <cell r="Y53">
            <v>4.4643431853834592</v>
          </cell>
        </row>
        <row r="54">
          <cell r="B54">
            <v>43779.753472222219</v>
          </cell>
          <cell r="E54">
            <v>7.0809229065425274</v>
          </cell>
          <cell r="G54">
            <v>44326.5</v>
          </cell>
          <cell r="J54">
            <v>14.310344827586206</v>
          </cell>
          <cell r="V54">
            <v>44265.600694444445</v>
          </cell>
          <cell r="Y54">
            <v>4.5475512665855344</v>
          </cell>
        </row>
        <row r="55">
          <cell r="B55">
            <v>43788.310416666667</v>
          </cell>
          <cell r="E55">
            <v>2.8256444150695468</v>
          </cell>
          <cell r="G55">
            <v>44355.5</v>
          </cell>
          <cell r="J55">
            <v>11</v>
          </cell>
          <cell r="V55">
            <v>44299.544444444444</v>
          </cell>
          <cell r="Y55">
            <v>3.826919535997261</v>
          </cell>
        </row>
        <row r="56">
          <cell r="B56">
            <v>43803.769444444442</v>
          </cell>
          <cell r="E56">
            <v>5.702871352976743</v>
          </cell>
          <cell r="G56">
            <v>44386.645833333336</v>
          </cell>
          <cell r="J56">
            <v>17.27357859531638</v>
          </cell>
          <cell r="V56">
            <v>44299.544444444444</v>
          </cell>
        </row>
        <row r="57">
          <cell r="B57">
            <v>43807.63958333333</v>
          </cell>
          <cell r="E57">
            <v>2.4677732269889199</v>
          </cell>
          <cell r="G57">
            <v>44422.583333333336</v>
          </cell>
          <cell r="J57">
            <v>14.497391304347826</v>
          </cell>
          <cell r="V57">
            <v>44321.71875</v>
          </cell>
          <cell r="Y57">
            <v>2.4803482509159656</v>
          </cell>
        </row>
        <row r="58">
          <cell r="B58">
            <v>43827.62222222222</v>
          </cell>
          <cell r="E58">
            <v>9.2945149644810972</v>
          </cell>
          <cell r="G58">
            <v>44438.833333333336</v>
          </cell>
          <cell r="J58">
            <v>18.338461538461537</v>
          </cell>
          <cell r="V58">
            <v>44357.71875</v>
          </cell>
          <cell r="Y58">
            <v>3.3611111111111112</v>
          </cell>
        </row>
        <row r="59">
          <cell r="B59">
            <v>43856.54583333333</v>
          </cell>
          <cell r="E59">
            <v>6.9642019169329226</v>
          </cell>
          <cell r="G59">
            <v>44449.75</v>
          </cell>
          <cell r="J59">
            <v>14.839694656491847</v>
          </cell>
          <cell r="V59">
            <v>44383.645833333336</v>
          </cell>
          <cell r="Y59">
            <v>2.7770188830853169</v>
          </cell>
        </row>
        <row r="60">
          <cell r="B60">
            <v>43871.779861111114</v>
          </cell>
          <cell r="E60">
            <v>4.3128891125540134</v>
          </cell>
          <cell r="G60">
            <v>44459.468055555553</v>
          </cell>
          <cell r="J60">
            <v>17.596112619698253</v>
          </cell>
          <cell r="V60">
            <v>44433</v>
          </cell>
          <cell r="Y60">
            <v>2.4921907978051037</v>
          </cell>
        </row>
        <row r="61">
          <cell r="B61">
            <v>43882.331944444442</v>
          </cell>
          <cell r="E61">
            <v>4.2546159646663479</v>
          </cell>
          <cell r="G61">
            <v>44473.334722222222</v>
          </cell>
          <cell r="J61">
            <v>17.307692307689887</v>
          </cell>
          <cell r="V61">
            <v>44448.745833333334</v>
          </cell>
          <cell r="Y61">
            <v>2.730881185498641</v>
          </cell>
        </row>
        <row r="62">
          <cell r="B62">
            <v>43894.377083333333</v>
          </cell>
          <cell r="E62">
            <v>5.7418561770137293</v>
          </cell>
          <cell r="G62">
            <v>44477.875</v>
          </cell>
          <cell r="J62">
            <v>17.399816457631065</v>
          </cell>
          <cell r="V62">
            <v>44494.700694444444</v>
          </cell>
          <cell r="Y62">
            <v>2.9594257650171043</v>
          </cell>
        </row>
        <row r="63">
          <cell r="B63">
            <v>43904.736111111109</v>
          </cell>
          <cell r="E63">
            <v>4.2358192300539068</v>
          </cell>
          <cell r="G63">
            <v>44508.928472222222</v>
          </cell>
          <cell r="J63">
            <v>17.324954715209163</v>
          </cell>
          <cell r="V63">
            <v>44512.756249999999</v>
          </cell>
          <cell r="Y63">
            <v>4.2646153846155759</v>
          </cell>
        </row>
        <row r="64">
          <cell r="B64">
            <v>43929</v>
          </cell>
          <cell r="E64">
            <v>4.5421930808388753</v>
          </cell>
          <cell r="G64">
            <v>44529.405555555553</v>
          </cell>
          <cell r="J64">
            <v>17.434123512057813</v>
          </cell>
          <cell r="V64">
            <v>44546.512499999997</v>
          </cell>
          <cell r="Y64">
            <v>3.406776522866283</v>
          </cell>
        </row>
        <row r="65">
          <cell r="B65">
            <v>43994</v>
          </cell>
          <cell r="E65">
            <v>2.7292547479262543</v>
          </cell>
          <cell r="G65">
            <v>44529.75</v>
          </cell>
          <cell r="J65">
            <v>11.612903225730134</v>
          </cell>
          <cell r="V65">
            <v>44551.698611111111</v>
          </cell>
          <cell r="Y65">
            <v>3.6636314943740627</v>
          </cell>
        </row>
        <row r="66">
          <cell r="B66">
            <v>44091</v>
          </cell>
          <cell r="E66">
            <v>0.22021528763072745</v>
          </cell>
          <cell r="G66">
            <v>44536.752083333333</v>
          </cell>
          <cell r="J66">
            <v>15.852424873550637</v>
          </cell>
          <cell r="V66">
            <v>44644.5</v>
          </cell>
          <cell r="Y66">
            <v>0.29094392145711367</v>
          </cell>
        </row>
        <row r="67">
          <cell r="B67">
            <v>44091</v>
          </cell>
          <cell r="E67">
            <v>0.22021528763072745</v>
          </cell>
          <cell r="G67">
            <v>44541.729166666664</v>
          </cell>
          <cell r="J67">
            <v>17.279196316457135</v>
          </cell>
          <cell r="V67">
            <v>44670</v>
          </cell>
          <cell r="Y67">
            <v>2.8627450980392157</v>
          </cell>
        </row>
        <row r="68">
          <cell r="B68">
            <v>44108</v>
          </cell>
          <cell r="E68">
            <v>1.7647058823529411</v>
          </cell>
          <cell r="G68">
            <v>44544.496527777781</v>
          </cell>
          <cell r="J68">
            <v>16.260978669979295</v>
          </cell>
          <cell r="V68">
            <v>44700</v>
          </cell>
          <cell r="Y68">
            <v>2.2999999999999998</v>
          </cell>
        </row>
        <row r="69">
          <cell r="B69">
            <v>44136.413194444445</v>
          </cell>
          <cell r="E69">
            <v>7.5281925944028165</v>
          </cell>
          <cell r="G69">
            <v>44547.636805555558</v>
          </cell>
          <cell r="J69">
            <v>16.877487837246242</v>
          </cell>
          <cell r="V69">
            <v>44774.833333333336</v>
          </cell>
          <cell r="Y69">
            <v>1.7906458797326814</v>
          </cell>
        </row>
        <row r="70">
          <cell r="B70">
            <v>44140.561805555553</v>
          </cell>
          <cell r="E70">
            <v>7.8821560093797949</v>
          </cell>
          <cell r="G70">
            <v>44560.803472222222</v>
          </cell>
          <cell r="J70">
            <v>18.455696202535044</v>
          </cell>
          <cell r="V70">
            <v>44796.5</v>
          </cell>
          <cell r="Y70">
            <v>2.5384615384618225</v>
          </cell>
        </row>
        <row r="71">
          <cell r="B71">
            <v>44142.37777777778</v>
          </cell>
          <cell r="E71">
            <v>8.7005736137473395</v>
          </cell>
          <cell r="G71">
            <v>44564.834722222222</v>
          </cell>
          <cell r="J71">
            <v>17.364341085271317</v>
          </cell>
          <cell r="V71">
            <v>44823.5</v>
          </cell>
          <cell r="Y71">
            <v>2.6666666666666665</v>
          </cell>
        </row>
        <row r="72">
          <cell r="B72">
            <v>44158.893055555556</v>
          </cell>
          <cell r="E72">
            <v>11.032209233875118</v>
          </cell>
          <cell r="G72">
            <v>44572.661111111112</v>
          </cell>
          <cell r="J72">
            <v>17.504880212951132</v>
          </cell>
        </row>
        <row r="73">
          <cell r="B73">
            <v>44159.328472222223</v>
          </cell>
          <cell r="E73">
            <v>19.291866028686592</v>
          </cell>
          <cell r="G73">
            <v>44598.730555555558</v>
          </cell>
          <cell r="J73">
            <v>19.601491742141107</v>
          </cell>
        </row>
        <row r="74">
          <cell r="B74">
            <v>44159.821527777778</v>
          </cell>
          <cell r="E74">
            <v>20.849577464822865</v>
          </cell>
          <cell r="G74">
            <v>44632.451388888891</v>
          </cell>
          <cell r="J74">
            <v>18.089707154331162</v>
          </cell>
        </row>
        <row r="75">
          <cell r="B75">
            <v>44160.3</v>
          </cell>
          <cell r="E75">
            <v>11.432220609517346</v>
          </cell>
          <cell r="G75">
            <v>44645.461805555555</v>
          </cell>
          <cell r="J75">
            <v>17.524419535631768</v>
          </cell>
        </row>
        <row r="76">
          <cell r="B76">
            <v>44160.895833333336</v>
          </cell>
          <cell r="E76">
            <v>19.888111888128115</v>
          </cell>
          <cell r="G76">
            <v>44719.458333333336</v>
          </cell>
          <cell r="J76">
            <v>17.00079771010202</v>
          </cell>
        </row>
        <row r="77">
          <cell r="B77">
            <v>44161.37222222222</v>
          </cell>
          <cell r="E77">
            <v>13.644314868925068</v>
          </cell>
          <cell r="G77">
            <v>44750.686111111114</v>
          </cell>
          <cell r="J77">
            <v>12.873154243017124</v>
          </cell>
        </row>
        <row r="78">
          <cell r="B78">
            <v>44162.338194444441</v>
          </cell>
          <cell r="E78">
            <v>13.644284687300411</v>
          </cell>
          <cell r="G78">
            <v>44772.361805555556</v>
          </cell>
          <cell r="J78">
            <v>11.902732835678597</v>
          </cell>
        </row>
        <row r="79">
          <cell r="B79">
            <v>44165.334027777775</v>
          </cell>
          <cell r="E79">
            <v>12.32712100138685</v>
          </cell>
          <cell r="G79">
            <v>44775.345138888886</v>
          </cell>
          <cell r="J79">
            <v>9.3854748603458766</v>
          </cell>
        </row>
        <row r="80">
          <cell r="B80">
            <v>44166.352083333331</v>
          </cell>
          <cell r="E80">
            <v>14.527694406539165</v>
          </cell>
          <cell r="G80">
            <v>44778.378472222219</v>
          </cell>
          <cell r="J80">
            <v>12.197802197804148</v>
          </cell>
        </row>
        <row r="81">
          <cell r="B81">
            <v>44167.370138888888</v>
          </cell>
          <cell r="E81">
            <v>13.260572987713267</v>
          </cell>
          <cell r="G81">
            <v>44779.375</v>
          </cell>
          <cell r="J81">
            <v>9.0313588849881139</v>
          </cell>
        </row>
        <row r="82">
          <cell r="B82">
            <v>44168.52847222222</v>
          </cell>
          <cell r="E82">
            <v>15.936690647488719</v>
          </cell>
          <cell r="G82">
            <v>44783.609027777777</v>
          </cell>
          <cell r="J82">
            <v>9.447269148764212</v>
          </cell>
        </row>
        <row r="83">
          <cell r="B83">
            <v>44169.332638888889</v>
          </cell>
          <cell r="E83">
            <v>14.101554404110953</v>
          </cell>
          <cell r="G83">
            <v>44790.577777777777</v>
          </cell>
          <cell r="J83">
            <v>9.6143497757847527</v>
          </cell>
        </row>
        <row r="84">
          <cell r="B84">
            <v>44172.447222222225</v>
          </cell>
          <cell r="E84">
            <v>11.494314381261974</v>
          </cell>
          <cell r="G84">
            <v>44801.642361111109</v>
          </cell>
          <cell r="J84">
            <v>10.755036716249766</v>
          </cell>
        </row>
        <row r="85">
          <cell r="B85">
            <v>44176.381249999999</v>
          </cell>
          <cell r="E85">
            <v>10.93027360989649</v>
          </cell>
          <cell r="G85">
            <v>44809.571527777778</v>
          </cell>
          <cell r="J85">
            <v>8.7020493956888849</v>
          </cell>
        </row>
        <row r="86">
          <cell r="B86">
            <v>44183.473611111112</v>
          </cell>
          <cell r="E86">
            <v>12.351316948981802</v>
          </cell>
          <cell r="G86">
            <v>44812.44027777778</v>
          </cell>
          <cell r="J86">
            <v>6.9716775599093177</v>
          </cell>
        </row>
        <row r="87">
          <cell r="B87">
            <v>44198.429166666669</v>
          </cell>
          <cell r="E87">
            <v>11.112927191678564</v>
          </cell>
          <cell r="G87">
            <v>44816.697916666664</v>
          </cell>
          <cell r="J87">
            <v>8.455390637750968</v>
          </cell>
        </row>
        <row r="88">
          <cell r="B88">
            <v>44214.43472222222</v>
          </cell>
          <cell r="E88">
            <v>14.513710517184911</v>
          </cell>
          <cell r="G88">
            <v>44819.522916666669</v>
          </cell>
          <cell r="J88">
            <v>6.0176991150349481</v>
          </cell>
        </row>
        <row r="89">
          <cell r="B89">
            <v>44249.427777777775</v>
          </cell>
          <cell r="E89">
            <v>14.617185949593511</v>
          </cell>
          <cell r="G89">
            <v>44821.681944444441</v>
          </cell>
          <cell r="J89">
            <v>11.116114506300418</v>
          </cell>
        </row>
        <row r="90">
          <cell r="B90">
            <v>44277.458333333336</v>
          </cell>
          <cell r="E90">
            <v>11.272341690613386</v>
          </cell>
          <cell r="G90">
            <v>44823.367361111108</v>
          </cell>
          <cell r="J90">
            <v>5.3399258343618747</v>
          </cell>
        </row>
        <row r="91">
          <cell r="B91">
            <v>44375.739583333336</v>
          </cell>
          <cell r="E91">
            <v>4.7332527821939596</v>
          </cell>
          <cell r="G91">
            <v>44824.339583333334</v>
          </cell>
          <cell r="J91">
            <v>10.285714285671521</v>
          </cell>
        </row>
        <row r="92">
          <cell r="B92">
            <v>44386.651388888888</v>
          </cell>
          <cell r="E92">
            <v>0.34641379749261686</v>
          </cell>
          <cell r="G92">
            <v>44826.353472222225</v>
          </cell>
          <cell r="J92">
            <v>13.406896551713373</v>
          </cell>
        </row>
        <row r="93">
          <cell r="B93">
            <v>44426</v>
          </cell>
          <cell r="E93">
            <v>0.18399632910945604</v>
          </cell>
          <cell r="G93">
            <v>44827.315972222219</v>
          </cell>
          <cell r="J93">
            <v>8.3116883117385765</v>
          </cell>
        </row>
        <row r="94">
          <cell r="B94">
            <v>44439</v>
          </cell>
          <cell r="E94">
            <v>0.31692307692306854</v>
          </cell>
          <cell r="G94">
            <v>44828.604861111111</v>
          </cell>
          <cell r="J94">
            <v>7.7586206896366798</v>
          </cell>
        </row>
        <row r="95">
          <cell r="B95">
            <v>44444.841666666667</v>
          </cell>
          <cell r="E95">
            <v>1.0082738944364138</v>
          </cell>
          <cell r="G95">
            <v>44830.34652777778</v>
          </cell>
          <cell r="J95">
            <v>10.334928229653558</v>
          </cell>
        </row>
        <row r="96">
          <cell r="B96">
            <v>44453</v>
          </cell>
          <cell r="E96">
            <v>0.9560776302350128</v>
          </cell>
          <cell r="G96">
            <v>44831.268750000003</v>
          </cell>
          <cell r="J96">
            <v>8.6746987951700767</v>
          </cell>
        </row>
        <row r="97">
          <cell r="B97">
            <v>44455.490277777775</v>
          </cell>
          <cell r="E97">
            <v>0.82721695482515423</v>
          </cell>
          <cell r="G97">
            <v>44832.611111111109</v>
          </cell>
          <cell r="J97">
            <v>8.1945162959407245</v>
          </cell>
        </row>
        <row r="98">
          <cell r="B98">
            <v>44459.468055555553</v>
          </cell>
          <cell r="E98">
            <v>0.9100558659216863</v>
          </cell>
          <cell r="G98">
            <v>44833.302777777775</v>
          </cell>
          <cell r="J98">
            <v>10.120481927725038</v>
          </cell>
        </row>
        <row r="99">
          <cell r="B99">
            <v>44461.555555555555</v>
          </cell>
          <cell r="E99">
            <v>2.5005988023935886</v>
          </cell>
          <cell r="G99">
            <v>44834.43472222222</v>
          </cell>
          <cell r="J99">
            <v>10.601226993857459</v>
          </cell>
        </row>
        <row r="100">
          <cell r="B100">
            <v>44466.447916666664</v>
          </cell>
          <cell r="E100">
            <v>2.4507594038332705</v>
          </cell>
          <cell r="G100">
            <v>44835.435416666667</v>
          </cell>
          <cell r="J100">
            <v>16.988202637019171</v>
          </cell>
        </row>
        <row r="101">
          <cell r="B101">
            <v>44469.40625</v>
          </cell>
          <cell r="E101">
            <v>1.1868169014074668</v>
          </cell>
          <cell r="G101">
            <v>44836.342361111114</v>
          </cell>
          <cell r="J101">
            <v>7.7182235834416852</v>
          </cell>
        </row>
        <row r="102">
          <cell r="B102">
            <v>44473.334722222222</v>
          </cell>
          <cell r="E102">
            <v>3.2475729185083781</v>
          </cell>
          <cell r="G102">
            <v>44837.378472222219</v>
          </cell>
          <cell r="J102">
            <v>7.7211796247094613</v>
          </cell>
        </row>
        <row r="103">
          <cell r="B103">
            <v>44475.833333333336</v>
          </cell>
          <cell r="E103">
            <v>2.8711951083903848</v>
          </cell>
          <cell r="G103">
            <v>44838.373611111114</v>
          </cell>
          <cell r="J103">
            <v>14.068387997124079</v>
          </cell>
        </row>
        <row r="104">
          <cell r="B104">
            <v>44477.875</v>
          </cell>
          <cell r="E104">
            <v>3.9120000000046864</v>
          </cell>
          <cell r="G104">
            <v>44839.34375</v>
          </cell>
          <cell r="J104">
            <v>8.2462419470527131</v>
          </cell>
        </row>
        <row r="105">
          <cell r="B105">
            <v>44479.575694444444</v>
          </cell>
          <cell r="E105">
            <v>4.0983258472860467</v>
          </cell>
          <cell r="G105">
            <v>44840.328472222223</v>
          </cell>
          <cell r="J105">
            <v>9.1396332863082534</v>
          </cell>
        </row>
        <row r="106">
          <cell r="B106">
            <v>44480.564583333333</v>
          </cell>
          <cell r="E106">
            <v>6.2737078651676939</v>
          </cell>
          <cell r="G106">
            <v>44841.286805555559</v>
          </cell>
          <cell r="J106">
            <v>8.3478260869353953</v>
          </cell>
        </row>
        <row r="107">
          <cell r="B107">
            <v>44482.341666666667</v>
          </cell>
          <cell r="E107">
            <v>5.4640093786603225</v>
          </cell>
          <cell r="G107">
            <v>44842.445138888892</v>
          </cell>
          <cell r="J107">
            <v>10.359712230220165</v>
          </cell>
        </row>
        <row r="108">
          <cell r="B108">
            <v>44483.364583333336</v>
          </cell>
          <cell r="E108">
            <v>7.2830957230007085</v>
          </cell>
          <cell r="G108">
            <v>44843.370138888888</v>
          </cell>
          <cell r="J108">
            <v>5.4054054054309164</v>
          </cell>
        </row>
        <row r="109">
          <cell r="B109">
            <v>44484.370138888888</v>
          </cell>
          <cell r="E109">
            <v>6.920552486213273</v>
          </cell>
          <cell r="G109">
            <v>44845.318055555559</v>
          </cell>
          <cell r="J109">
            <v>8.2139037432950541</v>
          </cell>
        </row>
        <row r="110">
          <cell r="B110">
            <v>44486.470833333333</v>
          </cell>
          <cell r="E110">
            <v>6.8855801652866271</v>
          </cell>
          <cell r="G110">
            <v>44846.366666666669</v>
          </cell>
          <cell r="J110">
            <v>20.026490066256045</v>
          </cell>
        </row>
        <row r="111">
          <cell r="B111">
            <v>44487.354166666664</v>
          </cell>
          <cell r="E111">
            <v>6.2507547169951874</v>
          </cell>
        </row>
        <row r="112">
          <cell r="B112">
            <v>44488.404166666667</v>
          </cell>
          <cell r="E112">
            <v>6.5866666666481359</v>
          </cell>
        </row>
        <row r="113">
          <cell r="B113">
            <v>44489.344444444447</v>
          </cell>
          <cell r="E113">
            <v>8.1050516986553749</v>
          </cell>
        </row>
        <row r="114">
          <cell r="B114">
            <v>44490.362500000003</v>
          </cell>
          <cell r="E114">
            <v>5.541937244198218</v>
          </cell>
        </row>
        <row r="115">
          <cell r="B115">
            <v>44491.347916666666</v>
          </cell>
          <cell r="E115">
            <v>4.194164904879365</v>
          </cell>
        </row>
        <row r="116">
          <cell r="B116">
            <v>44492.459027777775</v>
          </cell>
          <cell r="E116">
            <v>4.3659000000064543</v>
          </cell>
        </row>
        <row r="117">
          <cell r="B117">
            <v>44493.419444444444</v>
          </cell>
          <cell r="E117">
            <v>6.1036008676662377</v>
          </cell>
        </row>
        <row r="118">
          <cell r="B118">
            <v>44494.459722222222</v>
          </cell>
          <cell r="E118">
            <v>7.8527102803717019</v>
          </cell>
        </row>
        <row r="119">
          <cell r="B119">
            <v>44495.395833333336</v>
          </cell>
          <cell r="E119">
            <v>7.5012462907790916</v>
          </cell>
        </row>
        <row r="120">
          <cell r="B120">
            <v>44496.370138888888</v>
          </cell>
          <cell r="E120">
            <v>9.0854454740188562</v>
          </cell>
        </row>
        <row r="121">
          <cell r="B121">
            <v>44497.377083333333</v>
          </cell>
          <cell r="E121">
            <v>8.0212965517179224</v>
          </cell>
        </row>
        <row r="122">
          <cell r="B122">
            <v>44498.736805555556</v>
          </cell>
          <cell r="E122">
            <v>7.980306435131002</v>
          </cell>
        </row>
        <row r="123">
          <cell r="B123">
            <v>44499.479166666664</v>
          </cell>
          <cell r="E123">
            <v>8.9376987839474769</v>
          </cell>
        </row>
        <row r="124">
          <cell r="B124">
            <v>44503.59652777778</v>
          </cell>
          <cell r="E124">
            <v>6.6933648169942837</v>
          </cell>
        </row>
        <row r="125">
          <cell r="B125">
            <v>44511.53125</v>
          </cell>
          <cell r="E125">
            <v>7.3005706283930669</v>
          </cell>
        </row>
        <row r="126">
          <cell r="B126">
            <v>44514.510416666664</v>
          </cell>
          <cell r="E126">
            <v>12.377958041968034</v>
          </cell>
        </row>
        <row r="127">
          <cell r="B127">
            <v>44515.552777777775</v>
          </cell>
          <cell r="E127">
            <v>10.012844770154686</v>
          </cell>
        </row>
        <row r="128">
          <cell r="B128">
            <v>44518.539583333331</v>
          </cell>
          <cell r="E128">
            <v>9.0839525691680141</v>
          </cell>
        </row>
        <row r="129">
          <cell r="B129">
            <v>44524.570138888892</v>
          </cell>
          <cell r="E129">
            <v>9.3596683555887132</v>
          </cell>
        </row>
        <row r="130">
          <cell r="B130">
            <v>44529.749305555553</v>
          </cell>
          <cell r="E130">
            <v>11.511697506045667</v>
          </cell>
        </row>
        <row r="131">
          <cell r="B131">
            <v>44532.364583333336</v>
          </cell>
          <cell r="E131">
            <v>12.961529474220043</v>
          </cell>
        </row>
        <row r="132">
          <cell r="B132">
            <v>44536.752083333333</v>
          </cell>
          <cell r="E132">
            <v>12.930826210834772</v>
          </cell>
        </row>
        <row r="133">
          <cell r="B133">
            <v>44541.729166666664</v>
          </cell>
          <cell r="E133">
            <v>13.203315194647246</v>
          </cell>
        </row>
        <row r="134">
          <cell r="B134">
            <v>44544.550694444442</v>
          </cell>
          <cell r="E134">
            <v>12.77215850356742</v>
          </cell>
        </row>
        <row r="135">
          <cell r="B135">
            <v>44547.636111111111</v>
          </cell>
          <cell r="E135">
            <v>13.967643484123561</v>
          </cell>
        </row>
        <row r="136">
          <cell r="B136">
            <v>44550.804861111108</v>
          </cell>
          <cell r="E136">
            <v>11.237554240641462</v>
          </cell>
        </row>
        <row r="137">
          <cell r="B137">
            <v>44560.802777777775</v>
          </cell>
          <cell r="E137">
            <v>13.169743696602827</v>
          </cell>
        </row>
        <row r="138">
          <cell r="B138">
            <v>44564.834722222222</v>
          </cell>
          <cell r="E138">
            <v>9.9785601102251249</v>
          </cell>
        </row>
        <row r="139">
          <cell r="B139">
            <v>44570.470138888886</v>
          </cell>
          <cell r="E139">
            <v>11.553360443627923</v>
          </cell>
        </row>
        <row r="140">
          <cell r="B140">
            <v>44572.661111111112</v>
          </cell>
          <cell r="E140">
            <v>16.378573692521179</v>
          </cell>
        </row>
        <row r="141">
          <cell r="B141">
            <v>44582.630555555559</v>
          </cell>
          <cell r="E141">
            <v>14.577442184449202</v>
          </cell>
        </row>
        <row r="142">
          <cell r="B142">
            <v>44585.336805555555</v>
          </cell>
          <cell r="E142">
            <v>13.765542725195473</v>
          </cell>
        </row>
        <row r="143">
          <cell r="B143">
            <v>44586.456250000003</v>
          </cell>
          <cell r="E143">
            <v>16.729727047090478</v>
          </cell>
        </row>
        <row r="144">
          <cell r="B144">
            <v>44594.688194444447</v>
          </cell>
          <cell r="E144">
            <v>13.613551543783791</v>
          </cell>
        </row>
        <row r="145">
          <cell r="B145">
            <v>44598.730555555558</v>
          </cell>
          <cell r="E145">
            <v>13.307321766020147</v>
          </cell>
        </row>
        <row r="146">
          <cell r="B146">
            <v>44599.378472222219</v>
          </cell>
          <cell r="E146">
            <v>13.521800643198121</v>
          </cell>
        </row>
        <row r="147">
          <cell r="B147">
            <v>44605.806944444441</v>
          </cell>
          <cell r="E147">
            <v>12.538437938857722</v>
          </cell>
        </row>
        <row r="148">
          <cell r="B148">
            <v>44617.70416666667</v>
          </cell>
          <cell r="E148">
            <v>11.179920616383866</v>
          </cell>
        </row>
        <row r="149">
          <cell r="B149">
            <v>44624.504166666666</v>
          </cell>
          <cell r="E149">
            <v>12.439191176478491</v>
          </cell>
        </row>
        <row r="150">
          <cell r="B150">
            <v>44632.451388888891</v>
          </cell>
          <cell r="E150">
            <v>13.177119888146777</v>
          </cell>
        </row>
        <row r="151">
          <cell r="B151">
            <v>44645.461111111108</v>
          </cell>
          <cell r="E151">
            <v>10.555721148717321</v>
          </cell>
        </row>
        <row r="152">
          <cell r="B152">
            <v>44655.74722222222</v>
          </cell>
          <cell r="E152">
            <v>7.7079665136366078</v>
          </cell>
        </row>
        <row r="153">
          <cell r="B153">
            <v>44661.418055555558</v>
          </cell>
          <cell r="E153">
            <v>8.367112417334539</v>
          </cell>
        </row>
        <row r="154">
          <cell r="B154">
            <v>44670.837500000001</v>
          </cell>
          <cell r="E154">
            <v>7.9092244175764899</v>
          </cell>
        </row>
        <row r="155">
          <cell r="B155">
            <v>44676.738888888889</v>
          </cell>
          <cell r="E155">
            <v>5.8791244998835648</v>
          </cell>
        </row>
        <row r="156">
          <cell r="B156">
            <v>44683.592361111114</v>
          </cell>
          <cell r="E156">
            <v>5.0514540480272592</v>
          </cell>
        </row>
        <row r="157">
          <cell r="B157">
            <v>44687.493750000001</v>
          </cell>
          <cell r="E157">
            <v>2.5931790672846393</v>
          </cell>
        </row>
        <row r="158">
          <cell r="B158">
            <v>44689.763194444444</v>
          </cell>
          <cell r="E158">
            <v>1.8973806609566877</v>
          </cell>
        </row>
        <row r="159">
          <cell r="B159">
            <v>44693.447916666664</v>
          </cell>
          <cell r="E159">
            <v>1.7632265359976698</v>
          </cell>
        </row>
        <row r="160">
          <cell r="B160">
            <v>44719.458333333336</v>
          </cell>
          <cell r="E160">
            <v>1.04388946736064</v>
          </cell>
        </row>
        <row r="161">
          <cell r="B161">
            <v>44747.503472222219</v>
          </cell>
          <cell r="E161">
            <v>0.34918707440890612</v>
          </cell>
        </row>
        <row r="162">
          <cell r="B162">
            <v>44772.362500000003</v>
          </cell>
          <cell r="E162">
            <v>0.39732044584729898</v>
          </cell>
        </row>
        <row r="163">
          <cell r="B163">
            <v>44790.577777777777</v>
          </cell>
          <cell r="E163">
            <v>0.35508654212740554</v>
          </cell>
        </row>
        <row r="164">
          <cell r="B164">
            <v>44801.642361111109</v>
          </cell>
          <cell r="E164">
            <v>0.37109395594057826</v>
          </cell>
        </row>
        <row r="165">
          <cell r="B165">
            <v>44809.571527777778</v>
          </cell>
          <cell r="E165">
            <v>0.3222280609562278</v>
          </cell>
        </row>
        <row r="166">
          <cell r="B166">
            <v>44816.697916666664</v>
          </cell>
          <cell r="E166">
            <v>0.51933736113838302</v>
          </cell>
        </row>
        <row r="167">
          <cell r="B167">
            <v>44817.620833333334</v>
          </cell>
          <cell r="E167">
            <v>0.74221218961395574</v>
          </cell>
        </row>
        <row r="168">
          <cell r="B168">
            <v>44819.481249999997</v>
          </cell>
          <cell r="E168">
            <v>0.88421052631737962</v>
          </cell>
        </row>
        <row r="169">
          <cell r="B169">
            <v>44822.681944444441</v>
          </cell>
          <cell r="E169">
            <v>0.65673247993066008</v>
          </cell>
        </row>
        <row r="170">
          <cell r="B170">
            <v>44823.368055555555</v>
          </cell>
          <cell r="E170">
            <v>1.4808097165940319</v>
          </cell>
        </row>
        <row r="171">
          <cell r="B171">
            <v>44824.361111111109</v>
          </cell>
          <cell r="E171">
            <v>1.2849230769239617</v>
          </cell>
        </row>
        <row r="172">
          <cell r="B172">
            <v>44826.353472222225</v>
          </cell>
          <cell r="E172">
            <v>1.9138096897833954</v>
          </cell>
        </row>
        <row r="173">
          <cell r="B173">
            <v>44827.315972222219</v>
          </cell>
          <cell r="E173">
            <v>2.4602597402740822</v>
          </cell>
        </row>
        <row r="174">
          <cell r="B174">
            <v>44828.487500000003</v>
          </cell>
          <cell r="E174">
            <v>2.4293064611613318</v>
          </cell>
        </row>
        <row r="175">
          <cell r="B175">
            <v>44830.345138888886</v>
          </cell>
          <cell r="E175">
            <v>1.4249271028080439</v>
          </cell>
        </row>
        <row r="176">
          <cell r="B176">
            <v>44831.268750000003</v>
          </cell>
          <cell r="E176">
            <v>1.6760300751774564</v>
          </cell>
        </row>
        <row r="177">
          <cell r="B177">
            <v>44832.611111111109</v>
          </cell>
          <cell r="E177">
            <v>2.9395964821619445</v>
          </cell>
        </row>
        <row r="178">
          <cell r="B178">
            <v>44833.302777777775</v>
          </cell>
          <cell r="E178">
            <v>1.367710843375286</v>
          </cell>
        </row>
        <row r="179">
          <cell r="B179">
            <v>44834.43472222222</v>
          </cell>
          <cell r="E179">
            <v>1.5398282208581431</v>
          </cell>
        </row>
        <row r="180">
          <cell r="B180">
            <v>44835.435416666667</v>
          </cell>
          <cell r="E180">
            <v>1.5819014573173555</v>
          </cell>
        </row>
        <row r="181">
          <cell r="B181">
            <v>44836.342361111114</v>
          </cell>
          <cell r="E181">
            <v>1.2983154670725601</v>
          </cell>
        </row>
        <row r="182">
          <cell r="B182">
            <v>44837.378472222219</v>
          </cell>
          <cell r="E182">
            <v>0.99796246649336073</v>
          </cell>
        </row>
        <row r="183">
          <cell r="B183">
            <v>44838.373611111114</v>
          </cell>
          <cell r="E183">
            <v>1.6660990928026242</v>
          </cell>
        </row>
        <row r="184">
          <cell r="B184">
            <v>44839.34375</v>
          </cell>
          <cell r="E184">
            <v>2.4712956335073972</v>
          </cell>
        </row>
        <row r="185">
          <cell r="B185">
            <v>44840.328472222223</v>
          </cell>
          <cell r="E185">
            <v>2.1955430183325029</v>
          </cell>
        </row>
        <row r="186">
          <cell r="B186">
            <v>44841.285416666666</v>
          </cell>
          <cell r="E186">
            <v>1.8689695210496911</v>
          </cell>
        </row>
        <row r="187">
          <cell r="B187">
            <v>44842.445138888892</v>
          </cell>
          <cell r="E187">
            <v>2.2914970059794721</v>
          </cell>
        </row>
        <row r="188">
          <cell r="B188">
            <v>44843.370138888888</v>
          </cell>
          <cell r="E188">
            <v>1.2556756756817748</v>
          </cell>
        </row>
        <row r="189">
          <cell r="B189">
            <v>44845.318055555559</v>
          </cell>
          <cell r="E189">
            <v>2.3068235294062744</v>
          </cell>
        </row>
        <row r="190">
          <cell r="B190">
            <v>44846.366666666669</v>
          </cell>
          <cell r="E190">
            <v>2.6163178807983405</v>
          </cell>
        </row>
        <row r="191">
          <cell r="B191">
            <v>44847.411805555559</v>
          </cell>
          <cell r="E191">
            <v>2.0595348837178831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eostat.net/%20%20;%20~~2500m3/&#233;v;%2087,1%20GJ/&#233;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7D48-5F57-42AF-B612-964300CDE78D}">
  <dimension ref="A1:AV192"/>
  <sheetViews>
    <sheetView tabSelected="1" zoomScale="60" zoomScaleNormal="60" workbookViewId="0">
      <pane ySplit="3" topLeftCell="A4" activePane="bottomLeft" state="frozen"/>
      <selection pane="bottomLeft" activeCell="J195" sqref="J195"/>
    </sheetView>
  </sheetViews>
  <sheetFormatPr defaultColWidth="8.7109375" defaultRowHeight="15" x14ac:dyDescent="0.25"/>
  <cols>
    <col min="1" max="1" width="8.5703125" style="7" customWidth="1"/>
    <col min="2" max="2" width="17.42578125" style="13" customWidth="1"/>
    <col min="3" max="5" width="8.7109375" style="7"/>
    <col min="6" max="6" width="9.5703125" style="7" bestFit="1" customWidth="1"/>
    <col min="7" max="7" width="18.28515625" style="7" customWidth="1"/>
    <col min="8" max="9" width="8.7109375" style="36"/>
    <col min="10" max="11" width="8.7109375" style="38"/>
    <col min="12" max="12" width="10.5703125" style="13" bestFit="1" customWidth="1"/>
    <col min="13" max="14" width="8.7109375" style="38"/>
    <col min="15" max="15" width="8.7109375" style="37"/>
    <col min="16" max="16" width="8.7109375" style="7"/>
    <col min="17" max="17" width="16.85546875" style="7" customWidth="1"/>
    <col min="18" max="21" width="8.7109375" style="7"/>
    <col min="22" max="22" width="18.140625" style="7" customWidth="1"/>
    <col min="23" max="25" width="8.7109375" style="7"/>
    <col min="26" max="26" width="8.7109375" style="14"/>
    <col min="27" max="27" width="15.5703125" style="7" bestFit="1" customWidth="1"/>
    <col min="28" max="30" width="8.7109375" style="7"/>
    <col min="31" max="32" width="11.42578125" style="7" customWidth="1"/>
    <col min="33" max="33" width="25.28515625" style="34" customWidth="1"/>
    <col min="34" max="34" width="8.7109375" style="14"/>
    <col min="35" max="35" width="23.42578125" style="7" customWidth="1"/>
    <col min="36" max="37" width="8.7109375" style="7"/>
    <col min="38" max="38" width="8.7109375" style="39"/>
    <col min="39" max="39" width="8.7109375" style="14"/>
    <col min="40" max="40" width="22.28515625" style="7" customWidth="1"/>
    <col min="41" max="42" width="8.7109375" style="7"/>
    <col min="43" max="43" width="8.7109375" style="34"/>
    <col min="44" max="44" width="8.7109375" style="7"/>
    <col min="45" max="45" width="17.42578125" style="7" customWidth="1"/>
    <col min="46" max="47" width="8.7109375" style="7"/>
    <col min="48" max="48" width="8.7109375" style="34"/>
    <col min="49" max="16384" width="8.7109375" style="7"/>
  </cols>
  <sheetData>
    <row r="1" spans="1:4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1</v>
      </c>
      <c r="Q1" s="2"/>
      <c r="R1" s="2"/>
      <c r="S1" s="2"/>
      <c r="T1" s="2"/>
      <c r="U1" s="2"/>
      <c r="V1" s="2"/>
      <c r="W1" s="2"/>
      <c r="X1" s="2"/>
      <c r="Y1" s="3"/>
      <c r="Z1" s="1" t="s">
        <v>2</v>
      </c>
      <c r="AA1" s="2"/>
      <c r="AB1" s="2"/>
      <c r="AC1" s="2"/>
      <c r="AD1" s="2"/>
      <c r="AE1" s="2"/>
      <c r="AF1" s="2"/>
      <c r="AG1" s="3"/>
      <c r="AH1" s="4" t="s">
        <v>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</row>
    <row r="2" spans="1:48" x14ac:dyDescent="0.25">
      <c r="A2" s="5" t="s">
        <v>4</v>
      </c>
      <c r="B2" s="5"/>
      <c r="C2" s="5"/>
      <c r="D2" s="5"/>
      <c r="E2" s="6"/>
      <c r="F2" s="4" t="s">
        <v>5</v>
      </c>
      <c r="G2" s="5"/>
      <c r="H2" s="5"/>
      <c r="I2" s="5"/>
      <c r="J2" s="6"/>
      <c r="K2" s="4" t="s">
        <v>6</v>
      </c>
      <c r="L2" s="5"/>
      <c r="M2" s="5"/>
      <c r="N2" s="5"/>
      <c r="O2" s="5"/>
      <c r="P2" s="5" t="s">
        <v>4</v>
      </c>
      <c r="Q2" s="5"/>
      <c r="R2" s="5"/>
      <c r="S2" s="5"/>
      <c r="T2" s="5"/>
      <c r="U2" s="4" t="s">
        <v>5</v>
      </c>
      <c r="V2" s="5"/>
      <c r="W2" s="5"/>
      <c r="X2" s="5"/>
      <c r="Y2" s="5"/>
      <c r="Z2" s="4" t="s">
        <v>7</v>
      </c>
      <c r="AA2" s="5"/>
      <c r="AB2" s="5"/>
      <c r="AC2" s="5"/>
      <c r="AD2" s="5"/>
      <c r="AE2" s="8"/>
      <c r="AF2" s="8"/>
      <c r="AG2" s="9"/>
      <c r="AH2" s="10" t="s">
        <v>4</v>
      </c>
      <c r="AI2" s="11"/>
      <c r="AJ2" s="11"/>
      <c r="AK2" s="11"/>
      <c r="AL2" s="12"/>
      <c r="AM2" s="10" t="s">
        <v>8</v>
      </c>
      <c r="AN2" s="11"/>
      <c r="AO2" s="11"/>
      <c r="AP2" s="11"/>
      <c r="AQ2" s="12"/>
      <c r="AR2" s="10" t="s">
        <v>9</v>
      </c>
      <c r="AS2" s="11"/>
      <c r="AT2" s="11"/>
      <c r="AU2" s="11"/>
      <c r="AV2" s="12"/>
    </row>
    <row r="3" spans="1:48" x14ac:dyDescent="0.25">
      <c r="A3" s="7" t="s">
        <v>10</v>
      </c>
      <c r="B3" s="13" t="s">
        <v>11</v>
      </c>
      <c r="C3" s="11" t="s">
        <v>12</v>
      </c>
      <c r="D3" s="11"/>
      <c r="E3" s="12"/>
      <c r="F3" s="14" t="s">
        <v>10</v>
      </c>
      <c r="G3" s="13" t="s">
        <v>11</v>
      </c>
      <c r="H3" s="11" t="s">
        <v>12</v>
      </c>
      <c r="I3" s="11"/>
      <c r="J3" s="12"/>
      <c r="K3" s="15" t="s">
        <v>10</v>
      </c>
      <c r="L3" s="16" t="s">
        <v>11</v>
      </c>
      <c r="M3" s="11" t="s">
        <v>12</v>
      </c>
      <c r="N3" s="11"/>
      <c r="O3" s="11"/>
      <c r="P3" s="7" t="s">
        <v>10</v>
      </c>
      <c r="Q3" s="13" t="s">
        <v>11</v>
      </c>
      <c r="R3" s="11" t="s">
        <v>12</v>
      </c>
      <c r="S3" s="11"/>
      <c r="T3" s="11"/>
      <c r="U3" s="14" t="s">
        <v>10</v>
      </c>
      <c r="V3" s="13" t="s">
        <v>11</v>
      </c>
      <c r="W3" s="11" t="s">
        <v>12</v>
      </c>
      <c r="X3" s="11"/>
      <c r="Y3" s="11"/>
      <c r="Z3" s="17" t="s">
        <v>13</v>
      </c>
      <c r="AA3" s="18" t="s">
        <v>11</v>
      </c>
      <c r="AB3" s="19" t="s">
        <v>12</v>
      </c>
      <c r="AC3" s="19"/>
      <c r="AD3" s="19"/>
      <c r="AE3" s="20" t="s">
        <v>14</v>
      </c>
      <c r="AF3" s="20" t="s">
        <v>15</v>
      </c>
      <c r="AG3" s="21" t="s">
        <v>16</v>
      </c>
      <c r="AH3" s="17" t="s">
        <v>13</v>
      </c>
      <c r="AI3" s="18" t="s">
        <v>11</v>
      </c>
      <c r="AJ3" s="19" t="s">
        <v>12</v>
      </c>
      <c r="AK3" s="19"/>
      <c r="AL3" s="22"/>
      <c r="AM3" s="17" t="s">
        <v>13</v>
      </c>
      <c r="AN3" s="18" t="s">
        <v>11</v>
      </c>
      <c r="AO3" s="19" t="s">
        <v>12</v>
      </c>
      <c r="AP3" s="19"/>
      <c r="AQ3" s="22"/>
      <c r="AR3" s="20" t="s">
        <v>13</v>
      </c>
      <c r="AS3" s="18" t="s">
        <v>11</v>
      </c>
      <c r="AT3" s="19" t="s">
        <v>12</v>
      </c>
      <c r="AU3" s="19"/>
      <c r="AV3" s="22"/>
    </row>
    <row r="4" spans="1:48" x14ac:dyDescent="0.25">
      <c r="A4" s="7">
        <v>15431.9</v>
      </c>
      <c r="B4" s="23">
        <v>43362</v>
      </c>
      <c r="C4" s="24" t="s">
        <v>17</v>
      </c>
      <c r="D4" s="25"/>
      <c r="E4" s="26"/>
      <c r="F4" s="14">
        <v>34159.300000000003</v>
      </c>
      <c r="G4" s="23">
        <v>43362</v>
      </c>
      <c r="H4" s="27"/>
      <c r="I4" s="27"/>
      <c r="J4" s="28"/>
      <c r="K4" s="29">
        <v>153</v>
      </c>
      <c r="L4" s="30">
        <v>43362.773159722223</v>
      </c>
      <c r="M4" s="29"/>
      <c r="N4" s="29"/>
      <c r="O4" s="31"/>
      <c r="P4" s="7">
        <v>6.5229999999999997</v>
      </c>
      <c r="Q4" s="13">
        <v>43414</v>
      </c>
      <c r="R4" s="27"/>
      <c r="S4" s="27"/>
      <c r="T4" s="32" t="s">
        <v>18</v>
      </c>
      <c r="U4" s="14">
        <v>28154.799999999999</v>
      </c>
      <c r="V4" s="13">
        <v>43414</v>
      </c>
      <c r="W4" s="33">
        <f>(U39-U4)/(V39-V4)</f>
        <v>2.6780967296556333</v>
      </c>
      <c r="X4" s="27"/>
      <c r="Y4" s="32"/>
      <c r="Z4" s="14">
        <v>202883</v>
      </c>
      <c r="AA4" s="13">
        <v>44150.5</v>
      </c>
      <c r="AB4" s="25"/>
      <c r="AC4" s="25"/>
      <c r="AD4" s="25"/>
      <c r="AH4" s="14">
        <v>11282.406499999999</v>
      </c>
      <c r="AI4" s="23">
        <v>44777.640972222223</v>
      </c>
      <c r="AJ4" s="25"/>
      <c r="AK4" s="25"/>
      <c r="AL4" s="35"/>
      <c r="AM4" s="14">
        <v>24162.799999999999</v>
      </c>
      <c r="AN4" s="23">
        <v>44777.640972222223</v>
      </c>
      <c r="AO4" s="25"/>
      <c r="AP4" s="25"/>
      <c r="AQ4" s="35"/>
      <c r="AR4" s="7">
        <v>10999.9</v>
      </c>
      <c r="AS4" s="23">
        <v>44777.640972222223</v>
      </c>
      <c r="AT4" s="25"/>
      <c r="AU4" s="25"/>
      <c r="AV4" s="35"/>
    </row>
    <row r="5" spans="1:48" x14ac:dyDescent="0.25">
      <c r="A5" s="7">
        <v>15933.3</v>
      </c>
      <c r="B5" s="23">
        <v>43440.337500000001</v>
      </c>
      <c r="C5" s="36">
        <f t="shared" ref="C5:D52" si="0">A5-A4</f>
        <v>501.39999999999964</v>
      </c>
      <c r="D5" s="36">
        <f t="shared" si="0"/>
        <v>78.337500000001455</v>
      </c>
      <c r="E5" s="37">
        <f t="shared" ref="E5:E66" si="1">C5/D5</f>
        <v>6.400510611137582</v>
      </c>
      <c r="F5" s="14">
        <v>34368</v>
      </c>
      <c r="G5" s="23">
        <v>43443</v>
      </c>
      <c r="H5" s="36">
        <f t="shared" ref="H5:I20" si="2">F5-F4</f>
        <v>208.69999999999709</v>
      </c>
      <c r="I5" s="36">
        <f t="shared" si="2"/>
        <v>81</v>
      </c>
      <c r="J5" s="37">
        <f t="shared" ref="J5:J17" si="3">H5/I5</f>
        <v>2.5765432098765073</v>
      </c>
      <c r="K5" s="38">
        <v>177</v>
      </c>
      <c r="L5" s="13">
        <v>43501</v>
      </c>
      <c r="M5" s="36">
        <f>K5-K4</f>
        <v>24</v>
      </c>
      <c r="N5" s="36">
        <f>L5-L4</f>
        <v>138.22684027777723</v>
      </c>
      <c r="O5" s="37">
        <f>M5/N5*356</f>
        <v>61.81143968009534</v>
      </c>
      <c r="P5" s="7">
        <v>6.5229999999999997</v>
      </c>
      <c r="Q5" s="13">
        <v>43474.803472222222</v>
      </c>
      <c r="R5" s="36">
        <f t="shared" ref="R5:S28" si="4">P5-P4</f>
        <v>0</v>
      </c>
      <c r="S5" s="36">
        <f t="shared" si="4"/>
        <v>60.803472222221899</v>
      </c>
      <c r="T5" s="39">
        <f>R5/S5*14</f>
        <v>0</v>
      </c>
      <c r="U5" s="14">
        <v>28259.25</v>
      </c>
      <c r="V5" s="13">
        <v>43474.803472222222</v>
      </c>
      <c r="W5" s="36">
        <f t="shared" ref="W5:X36" si="5">U5-U4</f>
        <v>104.45000000000073</v>
      </c>
      <c r="X5" s="36">
        <f t="shared" si="5"/>
        <v>60.803472222221899</v>
      </c>
      <c r="Y5" s="38">
        <f t="shared" ref="Y5:Y55" si="6">W5/X5</f>
        <v>1.717829528193084</v>
      </c>
      <c r="Z5" s="14">
        <v>210300</v>
      </c>
      <c r="AA5" s="23">
        <v>44466.36041666667</v>
      </c>
      <c r="AB5" s="36">
        <f t="shared" ref="AB5:AC9" si="7">Z5-Z4</f>
        <v>7417</v>
      </c>
      <c r="AC5" s="36">
        <f t="shared" si="7"/>
        <v>315.86041666667006</v>
      </c>
      <c r="AD5" s="38">
        <f t="shared" ref="AD5:AD9" si="8">AB5/AC5</f>
        <v>23.481891394537154</v>
      </c>
      <c r="AH5" s="14">
        <v>11283.365</v>
      </c>
      <c r="AI5" s="23">
        <v>44815.732638888891</v>
      </c>
      <c r="AJ5" s="36">
        <f t="shared" ref="AJ5:AK6" si="9">AH5-AH4</f>
        <v>0.95850000000064028</v>
      </c>
      <c r="AK5" s="36">
        <f t="shared" si="9"/>
        <v>38.091666666667152</v>
      </c>
      <c r="AL5" s="39">
        <f t="shared" ref="AL5:AL6" si="10">AJ5/AK5</f>
        <v>2.5162984029769277E-2</v>
      </c>
      <c r="AM5" s="14">
        <v>24484</v>
      </c>
      <c r="AN5" s="23">
        <v>44815.780555555553</v>
      </c>
      <c r="AO5" s="36">
        <f t="shared" ref="AO5:AP5" si="11">AM5-AM4</f>
        <v>321.20000000000073</v>
      </c>
      <c r="AP5" s="36">
        <f t="shared" si="11"/>
        <v>38.139583333329938</v>
      </c>
      <c r="AQ5" s="39">
        <f t="shared" ref="AQ5" si="12">AO5/AP5</f>
        <v>8.4216966187804712</v>
      </c>
      <c r="AR5" s="7">
        <v>11068.85</v>
      </c>
      <c r="AS5" s="23">
        <v>44815.780555555553</v>
      </c>
      <c r="AT5" s="36">
        <f t="shared" ref="AT5:AU5" si="13">AR5-AR4</f>
        <v>68.950000000000728</v>
      </c>
      <c r="AU5" s="36">
        <f t="shared" si="13"/>
        <v>38.139583333329938</v>
      </c>
      <c r="AV5" s="39">
        <f t="shared" ref="AV5" si="14">AT5/AU5</f>
        <v>1.8078330693179274</v>
      </c>
    </row>
    <row r="6" spans="1:48" x14ac:dyDescent="0.25">
      <c r="A6" s="7">
        <v>16005.49</v>
      </c>
      <c r="B6" s="23">
        <v>43445.324305555558</v>
      </c>
      <c r="C6" s="36">
        <f t="shared" si="0"/>
        <v>72.190000000000509</v>
      </c>
      <c r="D6" s="36">
        <f t="shared" si="0"/>
        <v>4.9868055555562023</v>
      </c>
      <c r="E6" s="37">
        <f t="shared" si="1"/>
        <v>14.476201086197918</v>
      </c>
      <c r="F6" s="14">
        <v>34380</v>
      </c>
      <c r="G6" s="23">
        <v>43445.324305555558</v>
      </c>
      <c r="H6" s="36">
        <f t="shared" si="2"/>
        <v>12</v>
      </c>
      <c r="I6" s="36">
        <f t="shared" si="2"/>
        <v>2.3243055555576575</v>
      </c>
      <c r="J6" s="37">
        <f t="shared" si="3"/>
        <v>5.1628323872077599</v>
      </c>
      <c r="K6" s="38">
        <v>325</v>
      </c>
      <c r="L6" s="13">
        <v>44185</v>
      </c>
      <c r="M6" s="36">
        <f t="shared" ref="M6:N10" si="15">K6-K5</f>
        <v>148</v>
      </c>
      <c r="N6" s="36">
        <f t="shared" si="15"/>
        <v>684</v>
      </c>
      <c r="O6" s="37">
        <f t="shared" ref="O6:O10" si="16">M6/N6*356</f>
        <v>77.029239766081872</v>
      </c>
      <c r="P6" s="7">
        <v>6.5229999999999997</v>
      </c>
      <c r="Q6" s="13">
        <v>43530</v>
      </c>
      <c r="R6" s="36">
        <f t="shared" si="4"/>
        <v>0</v>
      </c>
      <c r="S6" s="36">
        <f t="shared" si="4"/>
        <v>55.196527777778101</v>
      </c>
      <c r="T6" s="39">
        <f t="shared" ref="T6:T37" si="17">R6/S6*14</f>
        <v>0</v>
      </c>
      <c r="U6" s="14">
        <v>28283.1</v>
      </c>
      <c r="V6" s="23">
        <v>43495.462500000001</v>
      </c>
      <c r="W6" s="36">
        <f t="shared" si="5"/>
        <v>23.849999999998545</v>
      </c>
      <c r="X6" s="36">
        <f t="shared" si="5"/>
        <v>20.659027777779556</v>
      </c>
      <c r="Y6" s="38">
        <f t="shared" si="6"/>
        <v>1.1544589734107011</v>
      </c>
      <c r="Z6" s="14">
        <v>217279</v>
      </c>
      <c r="AA6" s="23">
        <v>44748.583333333336</v>
      </c>
      <c r="AB6" s="36">
        <f t="shared" si="7"/>
        <v>6979</v>
      </c>
      <c r="AC6" s="36">
        <f t="shared" si="7"/>
        <v>282.2229166666657</v>
      </c>
      <c r="AD6" s="38">
        <f t="shared" si="8"/>
        <v>24.728679309352177</v>
      </c>
      <c r="AH6" s="14">
        <v>11288.705</v>
      </c>
      <c r="AI6" s="23">
        <v>44835.611805555556</v>
      </c>
      <c r="AJ6" s="36">
        <f t="shared" si="9"/>
        <v>5.3400000000001455</v>
      </c>
      <c r="AK6" s="36">
        <f t="shared" si="9"/>
        <v>19.879166666665697</v>
      </c>
      <c r="AL6" s="39">
        <f t="shared" si="10"/>
        <v>0.26862293020333211</v>
      </c>
    </row>
    <row r="7" spans="1:48" x14ac:dyDescent="0.25">
      <c r="A7" s="7">
        <v>16117.359</v>
      </c>
      <c r="B7" s="23">
        <v>43452.411111111112</v>
      </c>
      <c r="C7" s="36">
        <f t="shared" si="0"/>
        <v>111.8690000000006</v>
      </c>
      <c r="D7" s="36">
        <f t="shared" si="0"/>
        <v>7.0868055555547471</v>
      </c>
      <c r="E7" s="37">
        <f t="shared" si="1"/>
        <v>15.785532582069498</v>
      </c>
      <c r="F7" s="14">
        <v>34471.5</v>
      </c>
      <c r="G7" s="23">
        <v>43459.947916666664</v>
      </c>
      <c r="H7" s="36">
        <f t="shared" si="2"/>
        <v>91.5</v>
      </c>
      <c r="I7" s="36">
        <f t="shared" si="2"/>
        <v>14.623611111106584</v>
      </c>
      <c r="J7" s="37">
        <f t="shared" si="3"/>
        <v>6.2570044638636526</v>
      </c>
      <c r="K7" s="38">
        <v>347</v>
      </c>
      <c r="L7" s="13">
        <v>44293</v>
      </c>
      <c r="M7" s="36">
        <f t="shared" si="15"/>
        <v>22</v>
      </c>
      <c r="N7" s="36">
        <f t="shared" si="15"/>
        <v>108</v>
      </c>
      <c r="O7" s="37">
        <f t="shared" si="16"/>
        <v>72.518518518518519</v>
      </c>
      <c r="P7" s="7">
        <v>6.6260000000000003</v>
      </c>
      <c r="Q7" s="23">
        <v>43544.62777777778</v>
      </c>
      <c r="R7" s="36">
        <f t="shared" si="4"/>
        <v>0.10300000000000065</v>
      </c>
      <c r="S7" s="36">
        <f t="shared" si="4"/>
        <v>14.627777777779556</v>
      </c>
      <c r="T7" s="39">
        <f t="shared" si="17"/>
        <v>9.857956703379038E-2</v>
      </c>
      <c r="U7" s="14">
        <v>28284.400000000001</v>
      </c>
      <c r="V7" s="13">
        <v>43515</v>
      </c>
      <c r="W7" s="36">
        <f t="shared" si="5"/>
        <v>1.3000000000029104</v>
      </c>
      <c r="X7" s="36">
        <f t="shared" si="5"/>
        <v>19.537499999998545</v>
      </c>
      <c r="Y7" s="38">
        <f t="shared" si="6"/>
        <v>6.6538707613717579E-2</v>
      </c>
      <c r="Z7" s="14">
        <v>220343</v>
      </c>
      <c r="AA7" s="23">
        <v>44830.494444444441</v>
      </c>
      <c r="AB7" s="36">
        <f t="shared" si="7"/>
        <v>3064</v>
      </c>
      <c r="AC7" s="36">
        <f t="shared" si="7"/>
        <v>81.911111111105129</v>
      </c>
      <c r="AD7" s="38">
        <f t="shared" si="8"/>
        <v>37.406402604451998</v>
      </c>
      <c r="AE7" s="7">
        <v>5.7</v>
      </c>
      <c r="AG7" s="34" t="s">
        <v>19</v>
      </c>
    </row>
    <row r="8" spans="1:48" x14ac:dyDescent="0.25">
      <c r="A8" s="7">
        <v>16151.15</v>
      </c>
      <c r="B8" s="23">
        <v>43454.633333333331</v>
      </c>
      <c r="C8" s="36">
        <f t="shared" si="0"/>
        <v>33.790999999999258</v>
      </c>
      <c r="D8" s="36">
        <f t="shared" si="0"/>
        <v>2.2222222222189885</v>
      </c>
      <c r="E8" s="37">
        <f t="shared" si="1"/>
        <v>15.205950000021794</v>
      </c>
      <c r="F8" s="14">
        <v>34487.85</v>
      </c>
      <c r="G8" s="23">
        <v>43462.561805555553</v>
      </c>
      <c r="H8" s="36">
        <f t="shared" si="2"/>
        <v>16.349999999998545</v>
      </c>
      <c r="I8" s="36">
        <f t="shared" si="2"/>
        <v>2.6138888888890506</v>
      </c>
      <c r="J8" s="37">
        <f t="shared" si="3"/>
        <v>6.2550478214655811</v>
      </c>
      <c r="K8" s="38">
        <v>373</v>
      </c>
      <c r="L8" s="13">
        <v>44393</v>
      </c>
      <c r="M8" s="36">
        <f t="shared" si="15"/>
        <v>26</v>
      </c>
      <c r="N8" s="36">
        <f t="shared" si="15"/>
        <v>100</v>
      </c>
      <c r="O8" s="37">
        <f t="shared" si="16"/>
        <v>92.56</v>
      </c>
      <c r="P8" s="7">
        <v>6.8754999999999997</v>
      </c>
      <c r="Q8" s="23">
        <v>43556.429861111108</v>
      </c>
      <c r="R8" s="36">
        <f t="shared" si="4"/>
        <v>0.24949999999999939</v>
      </c>
      <c r="S8" s="36">
        <f t="shared" si="4"/>
        <v>11.802083333328483</v>
      </c>
      <c r="T8" s="39">
        <f t="shared" si="17"/>
        <v>0.295964695498797</v>
      </c>
      <c r="U8" s="14">
        <v>28301</v>
      </c>
      <c r="V8" s="23">
        <v>43521.357638888891</v>
      </c>
      <c r="W8" s="36">
        <f t="shared" si="5"/>
        <v>16.599999999998545</v>
      </c>
      <c r="X8" s="36">
        <f t="shared" si="5"/>
        <v>6.3576388888905058</v>
      </c>
      <c r="Y8" s="38">
        <f t="shared" si="6"/>
        <v>2.6110322228281624</v>
      </c>
      <c r="Z8" s="14">
        <v>220674</v>
      </c>
      <c r="AA8" s="23">
        <v>44835.804166666669</v>
      </c>
      <c r="AB8" s="36">
        <f t="shared" si="7"/>
        <v>331</v>
      </c>
      <c r="AC8" s="36">
        <f t="shared" si="7"/>
        <v>5.3097222222277196</v>
      </c>
      <c r="AD8" s="38">
        <f t="shared" si="8"/>
        <v>62.338477635300357</v>
      </c>
      <c r="AE8" s="7">
        <v>5.2</v>
      </c>
      <c r="AF8" s="7">
        <v>328.5</v>
      </c>
      <c r="AG8" s="34" t="s">
        <v>20</v>
      </c>
    </row>
    <row r="9" spans="1:48" x14ac:dyDescent="0.25">
      <c r="A9" s="7">
        <v>16199.37</v>
      </c>
      <c r="B9" s="23">
        <v>43457.47152777778</v>
      </c>
      <c r="C9" s="36">
        <f>A9-A8</f>
        <v>48.220000000001164</v>
      </c>
      <c r="D9" s="36">
        <f t="shared" si="0"/>
        <v>2.8381944444481633</v>
      </c>
      <c r="E9" s="37">
        <f t="shared" si="1"/>
        <v>16.989674577908172</v>
      </c>
      <c r="F9" s="14">
        <v>34504.75</v>
      </c>
      <c r="G9" s="13">
        <v>43464.725694444445</v>
      </c>
      <c r="H9" s="36">
        <f t="shared" si="2"/>
        <v>16.900000000001455</v>
      </c>
      <c r="I9" s="36">
        <f t="shared" si="2"/>
        <v>2.163888888891961</v>
      </c>
      <c r="J9" s="37">
        <f t="shared" si="3"/>
        <v>7.8100128369600599</v>
      </c>
      <c r="K9" s="38">
        <v>400</v>
      </c>
      <c r="L9" s="13">
        <v>44539</v>
      </c>
      <c r="M9" s="36">
        <f t="shared" si="15"/>
        <v>27</v>
      </c>
      <c r="N9" s="36">
        <f t="shared" si="15"/>
        <v>146</v>
      </c>
      <c r="O9" s="37">
        <f t="shared" si="16"/>
        <v>65.835616438356155</v>
      </c>
      <c r="P9" s="7">
        <v>9.2799999999999994</v>
      </c>
      <c r="Q9" s="23">
        <v>43615.589583333334</v>
      </c>
      <c r="R9" s="36">
        <f t="shared" si="4"/>
        <v>2.4044999999999996</v>
      </c>
      <c r="S9" s="36">
        <f t="shared" si="4"/>
        <v>59.159722222226264</v>
      </c>
      <c r="T9" s="39">
        <f t="shared" si="17"/>
        <v>0.56901889893176061</v>
      </c>
      <c r="U9" s="14">
        <v>28328.95</v>
      </c>
      <c r="V9" s="23">
        <v>43529.747916666667</v>
      </c>
      <c r="W9" s="36">
        <f t="shared" si="5"/>
        <v>27.950000000000728</v>
      </c>
      <c r="X9" s="36">
        <f t="shared" si="5"/>
        <v>8.390277777776646</v>
      </c>
      <c r="Y9" s="38">
        <f t="shared" si="6"/>
        <v>3.3312365502405625</v>
      </c>
      <c r="Z9" s="14">
        <v>221032</v>
      </c>
      <c r="AA9" s="23">
        <v>44843.750694444447</v>
      </c>
      <c r="AB9" s="36">
        <f t="shared" si="7"/>
        <v>358</v>
      </c>
      <c r="AC9" s="36">
        <f t="shared" si="7"/>
        <v>7.9465277777781012</v>
      </c>
      <c r="AD9" s="38">
        <f t="shared" si="8"/>
        <v>45.051122957264617</v>
      </c>
      <c r="AE9" s="7">
        <v>5.5</v>
      </c>
      <c r="AG9" s="34" t="s">
        <v>21</v>
      </c>
    </row>
    <row r="10" spans="1:48" x14ac:dyDescent="0.25">
      <c r="A10" s="7">
        <v>16211.38</v>
      </c>
      <c r="B10" s="23">
        <v>43458.463194444441</v>
      </c>
      <c r="C10" s="36">
        <f t="shared" si="0"/>
        <v>12.009999999998399</v>
      </c>
      <c r="D10" s="36">
        <f t="shared" si="0"/>
        <v>0.99166666666133096</v>
      </c>
      <c r="E10" s="37">
        <f t="shared" si="1"/>
        <v>12.110924369811448</v>
      </c>
      <c r="F10" s="14">
        <v>34519.449999999997</v>
      </c>
      <c r="G10" s="13">
        <v>43466</v>
      </c>
      <c r="H10" s="36">
        <f t="shared" si="2"/>
        <v>14.69999999999709</v>
      </c>
      <c r="I10" s="36">
        <f t="shared" si="2"/>
        <v>1.2743055555547471</v>
      </c>
      <c r="J10" s="37">
        <f t="shared" si="3"/>
        <v>11.535694822893317</v>
      </c>
      <c r="K10" s="38">
        <v>421</v>
      </c>
      <c r="L10" s="13">
        <v>44637</v>
      </c>
      <c r="M10" s="36">
        <f t="shared" si="15"/>
        <v>21</v>
      </c>
      <c r="N10" s="36">
        <f t="shared" si="15"/>
        <v>98</v>
      </c>
      <c r="O10" s="37">
        <f t="shared" si="16"/>
        <v>76.285714285714278</v>
      </c>
      <c r="P10" s="7">
        <v>10</v>
      </c>
      <c r="Q10" s="23">
        <v>43647</v>
      </c>
      <c r="R10" s="36">
        <f t="shared" si="4"/>
        <v>0.72000000000000064</v>
      </c>
      <c r="S10" s="36">
        <f t="shared" si="4"/>
        <v>31.410416666665697</v>
      </c>
      <c r="T10" s="39">
        <f t="shared" si="17"/>
        <v>0.32091264840486527</v>
      </c>
      <c r="U10" s="14">
        <v>28345.8</v>
      </c>
      <c r="V10" s="23">
        <v>43533.326388888891</v>
      </c>
      <c r="W10" s="36">
        <f t="shared" si="5"/>
        <v>16.849999999998545</v>
      </c>
      <c r="X10" s="36">
        <f t="shared" si="5"/>
        <v>3.578472222223354</v>
      </c>
      <c r="Y10" s="38">
        <f t="shared" si="6"/>
        <v>4.7087133708500346</v>
      </c>
    </row>
    <row r="11" spans="1:48" x14ac:dyDescent="0.25">
      <c r="A11" s="7">
        <v>16228.789000000001</v>
      </c>
      <c r="B11" s="23">
        <v>43459.948611111111</v>
      </c>
      <c r="C11" s="36">
        <f t="shared" si="0"/>
        <v>17.40900000000147</v>
      </c>
      <c r="D11" s="36">
        <f t="shared" si="0"/>
        <v>1.4854166666700621</v>
      </c>
      <c r="E11" s="37">
        <f t="shared" si="1"/>
        <v>11.719943898992431</v>
      </c>
      <c r="F11" s="14">
        <v>34559.4</v>
      </c>
      <c r="G11" s="13">
        <v>43475</v>
      </c>
      <c r="H11" s="36">
        <f t="shared" si="2"/>
        <v>39.950000000004366</v>
      </c>
      <c r="I11" s="36">
        <f t="shared" si="2"/>
        <v>9</v>
      </c>
      <c r="J11" s="37">
        <f t="shared" si="3"/>
        <v>4.4388888888893741</v>
      </c>
      <c r="P11" s="7">
        <v>10</v>
      </c>
      <c r="Q11" s="23">
        <v>43663.577777777777</v>
      </c>
      <c r="R11" s="36">
        <f t="shared" si="4"/>
        <v>0</v>
      </c>
      <c r="S11" s="36">
        <f t="shared" si="4"/>
        <v>16.577777777776646</v>
      </c>
      <c r="T11" s="39">
        <f t="shared" si="17"/>
        <v>0</v>
      </c>
      <c r="U11" s="14">
        <v>28349.45</v>
      </c>
      <c r="V11" s="23">
        <v>43535.361111111109</v>
      </c>
      <c r="W11" s="36">
        <f t="shared" si="5"/>
        <v>3.6500000000014552</v>
      </c>
      <c r="X11" s="36">
        <f t="shared" si="5"/>
        <v>2.0347222222189885</v>
      </c>
      <c r="Y11" s="38">
        <f t="shared" si="6"/>
        <v>1.7938566552936686</v>
      </c>
    </row>
    <row r="12" spans="1:48" x14ac:dyDescent="0.25">
      <c r="A12" s="7">
        <v>16268.3</v>
      </c>
      <c r="B12" s="23">
        <v>43462.561805555553</v>
      </c>
      <c r="C12" s="36">
        <f t="shared" si="0"/>
        <v>39.510999999998603</v>
      </c>
      <c r="D12" s="36">
        <f t="shared" si="0"/>
        <v>2.6131944444423425</v>
      </c>
      <c r="E12" s="37">
        <f t="shared" si="1"/>
        <v>15.119808663312185</v>
      </c>
      <c r="F12" s="14">
        <v>34596.22</v>
      </c>
      <c r="G12" s="23">
        <v>43481.323611111111</v>
      </c>
      <c r="H12" s="36">
        <f t="shared" si="2"/>
        <v>36.819999999999709</v>
      </c>
      <c r="I12" s="36">
        <f t="shared" si="2"/>
        <v>6.3236111111109494</v>
      </c>
      <c r="J12" s="37">
        <f t="shared" si="3"/>
        <v>5.8226224467385173</v>
      </c>
      <c r="P12" s="7">
        <v>11.1</v>
      </c>
      <c r="Q12" s="23">
        <v>43710.500694444447</v>
      </c>
      <c r="R12" s="36">
        <f t="shared" si="4"/>
        <v>1.0999999999999996</v>
      </c>
      <c r="S12" s="36">
        <f t="shared" si="4"/>
        <v>46.922916666670062</v>
      </c>
      <c r="T12" s="39">
        <f t="shared" si="17"/>
        <v>0.32819784220572135</v>
      </c>
      <c r="U12" s="14">
        <v>28359.75</v>
      </c>
      <c r="V12" s="23">
        <v>43537.725694444445</v>
      </c>
      <c r="W12" s="36">
        <f t="shared" si="5"/>
        <v>10.299999999999272</v>
      </c>
      <c r="X12" s="36">
        <f t="shared" si="5"/>
        <v>2.3645833333357587</v>
      </c>
      <c r="Y12" s="38">
        <f t="shared" si="6"/>
        <v>4.3559471365591014</v>
      </c>
    </row>
    <row r="13" spans="1:48" x14ac:dyDescent="0.25">
      <c r="A13" s="7">
        <v>16294.746999999999</v>
      </c>
      <c r="B13" s="23">
        <v>43464.725694444445</v>
      </c>
      <c r="C13" s="36">
        <f t="shared" si="0"/>
        <v>26.447000000000116</v>
      </c>
      <c r="D13" s="36">
        <f t="shared" si="0"/>
        <v>2.163888888891961</v>
      </c>
      <c r="E13" s="37">
        <f t="shared" si="1"/>
        <v>12.221976893435848</v>
      </c>
      <c r="F13" s="14">
        <v>34636.769999999997</v>
      </c>
      <c r="G13" s="13">
        <v>43490.59097222222</v>
      </c>
      <c r="H13" s="36">
        <f t="shared" si="2"/>
        <v>40.549999999995634</v>
      </c>
      <c r="I13" s="36">
        <f t="shared" si="2"/>
        <v>9.2673611111094942</v>
      </c>
      <c r="J13" s="37">
        <f t="shared" si="3"/>
        <v>4.3755713750471266</v>
      </c>
      <c r="P13" s="7">
        <v>11.1</v>
      </c>
      <c r="Q13" s="23">
        <v>43733.500694444447</v>
      </c>
      <c r="R13" s="36">
        <f t="shared" si="4"/>
        <v>0</v>
      </c>
      <c r="S13" s="36">
        <f t="shared" si="4"/>
        <v>23</v>
      </c>
      <c r="T13" s="39">
        <f t="shared" si="17"/>
        <v>0</v>
      </c>
      <c r="U13" s="14">
        <v>28369.200000000001</v>
      </c>
      <c r="V13" s="23">
        <v>43544.62777777778</v>
      </c>
      <c r="W13" s="36">
        <f t="shared" si="5"/>
        <v>9.4500000000007276</v>
      </c>
      <c r="X13" s="36">
        <f t="shared" si="5"/>
        <v>6.9020833333343035</v>
      </c>
      <c r="Y13" s="38">
        <f t="shared" si="6"/>
        <v>1.3691518261393636</v>
      </c>
    </row>
    <row r="14" spans="1:48" x14ac:dyDescent="0.25">
      <c r="A14" s="7">
        <v>16320.681</v>
      </c>
      <c r="B14" s="23">
        <v>43466.539583333331</v>
      </c>
      <c r="C14" s="36">
        <f t="shared" si="0"/>
        <v>25.934000000001106</v>
      </c>
      <c r="D14" s="36">
        <f t="shared" si="0"/>
        <v>1.8138888888861402</v>
      </c>
      <c r="E14" s="37">
        <f t="shared" si="1"/>
        <v>14.297457886699151</v>
      </c>
      <c r="F14" s="14">
        <v>34702.1</v>
      </c>
      <c r="G14" s="13">
        <v>43501.330555555556</v>
      </c>
      <c r="H14" s="36">
        <f t="shared" si="2"/>
        <v>65.330000000001746</v>
      </c>
      <c r="I14" s="36">
        <f t="shared" si="2"/>
        <v>10.739583333335759</v>
      </c>
      <c r="J14" s="37">
        <f t="shared" si="3"/>
        <v>6.0831037827339971</v>
      </c>
      <c r="P14" s="7">
        <v>11.7</v>
      </c>
      <c r="Q14" s="23">
        <v>43748.652777777781</v>
      </c>
      <c r="R14" s="36">
        <f t="shared" si="4"/>
        <v>0.59999999999999964</v>
      </c>
      <c r="S14" s="36">
        <f t="shared" si="4"/>
        <v>15.152083333334303</v>
      </c>
      <c r="T14" s="39">
        <f t="shared" si="17"/>
        <v>0.55437921077955998</v>
      </c>
      <c r="U14" s="14">
        <v>28424.3</v>
      </c>
      <c r="V14" s="23">
        <v>43556.429861111108</v>
      </c>
      <c r="W14" s="36">
        <f t="shared" si="5"/>
        <v>55.099999999998545</v>
      </c>
      <c r="X14" s="36">
        <f t="shared" si="5"/>
        <v>11.802083333328483</v>
      </c>
      <c r="Y14" s="38">
        <f t="shared" si="6"/>
        <v>4.6686672550768176</v>
      </c>
    </row>
    <row r="15" spans="1:48" x14ac:dyDescent="0.25">
      <c r="A15" s="7">
        <v>16331.909</v>
      </c>
      <c r="B15" s="23">
        <v>43467.306944444441</v>
      </c>
      <c r="C15" s="36">
        <f t="shared" si="0"/>
        <v>11.227999999999156</v>
      </c>
      <c r="D15" s="36">
        <f t="shared" si="0"/>
        <v>0.76736111110949423</v>
      </c>
      <c r="E15" s="37">
        <f t="shared" si="1"/>
        <v>14.631963800934708</v>
      </c>
      <c r="F15" s="14">
        <v>34741.1</v>
      </c>
      <c r="G15" s="13">
        <v>43507.819444444445</v>
      </c>
      <c r="H15" s="36">
        <f t="shared" si="2"/>
        <v>39</v>
      </c>
      <c r="I15" s="36">
        <f t="shared" si="2"/>
        <v>6.4888888888890506</v>
      </c>
      <c r="J15" s="37">
        <f t="shared" si="3"/>
        <v>6.0102739726025902</v>
      </c>
      <c r="P15" s="7">
        <v>12.6</v>
      </c>
      <c r="Q15" s="23">
        <v>43787.383333333331</v>
      </c>
      <c r="R15" s="36">
        <f t="shared" si="4"/>
        <v>0.90000000000000036</v>
      </c>
      <c r="S15" s="36">
        <f t="shared" si="4"/>
        <v>38.730555555550382</v>
      </c>
      <c r="T15" s="39">
        <f t="shared" si="17"/>
        <v>0.32532453560930991</v>
      </c>
      <c r="U15" s="14">
        <v>28674.65</v>
      </c>
      <c r="V15" s="23">
        <v>43615.589583333334</v>
      </c>
      <c r="W15" s="36">
        <f t="shared" si="5"/>
        <v>250.35000000000218</v>
      </c>
      <c r="X15" s="36">
        <f t="shared" si="5"/>
        <v>59.159722222226264</v>
      </c>
      <c r="Y15" s="38">
        <f t="shared" si="6"/>
        <v>4.2317642915832669</v>
      </c>
    </row>
    <row r="16" spans="1:48" x14ac:dyDescent="0.25">
      <c r="A16" s="7">
        <v>16372.5</v>
      </c>
      <c r="B16" s="23">
        <v>43469.879861111112</v>
      </c>
      <c r="C16" s="36">
        <f t="shared" si="0"/>
        <v>40.591000000000349</v>
      </c>
      <c r="D16" s="36">
        <f t="shared" si="0"/>
        <v>2.5729166666715173</v>
      </c>
      <c r="E16" s="37">
        <f t="shared" si="1"/>
        <v>15.776259109282135</v>
      </c>
      <c r="F16" s="14">
        <v>34795.300000000003</v>
      </c>
      <c r="G16" s="13">
        <v>43517.340277777781</v>
      </c>
      <c r="H16" s="36">
        <f t="shared" si="2"/>
        <v>54.200000000004366</v>
      </c>
      <c r="I16" s="36">
        <f t="shared" si="2"/>
        <v>9.5208333333357587</v>
      </c>
      <c r="J16" s="37">
        <f t="shared" si="3"/>
        <v>5.692778993434457</v>
      </c>
      <c r="P16" s="7">
        <v>12.6</v>
      </c>
      <c r="Q16" s="23">
        <v>43787.379861111112</v>
      </c>
      <c r="R16" s="36">
        <f t="shared" si="4"/>
        <v>0</v>
      </c>
      <c r="S16" s="36">
        <f t="shared" si="4"/>
        <v>-3.4722222189884633E-3</v>
      </c>
      <c r="T16" s="39">
        <f t="shared" si="17"/>
        <v>0</v>
      </c>
      <c r="U16" s="14">
        <v>28770.5</v>
      </c>
      <c r="V16" s="23">
        <v>43651.359722222223</v>
      </c>
      <c r="W16" s="36">
        <f t="shared" si="5"/>
        <v>95.849999999998545</v>
      </c>
      <c r="X16" s="36">
        <f t="shared" si="5"/>
        <v>35.770138888889051</v>
      </c>
      <c r="Y16" s="38">
        <f t="shared" si="6"/>
        <v>2.6796093886504742</v>
      </c>
    </row>
    <row r="17" spans="1:25" x14ac:dyDescent="0.25">
      <c r="A17" s="7">
        <v>16412.900000000001</v>
      </c>
      <c r="B17" s="23">
        <v>43472.307638888888</v>
      </c>
      <c r="C17" s="36">
        <f t="shared" si="0"/>
        <v>40.400000000001455</v>
      </c>
      <c r="D17" s="36">
        <f t="shared" si="0"/>
        <v>2.4277777777751908</v>
      </c>
      <c r="E17" s="37">
        <f t="shared" si="1"/>
        <v>16.640732265464557</v>
      </c>
      <c r="F17" s="14">
        <v>34826</v>
      </c>
      <c r="G17" s="13">
        <v>43522.5</v>
      </c>
      <c r="H17" s="36">
        <f t="shared" si="2"/>
        <v>30.69999999999709</v>
      </c>
      <c r="I17" s="36">
        <f t="shared" si="2"/>
        <v>5.1597222222189885</v>
      </c>
      <c r="J17" s="37">
        <f t="shared" si="3"/>
        <v>5.9499327052521558</v>
      </c>
      <c r="P17" s="7">
        <v>13.4</v>
      </c>
      <c r="Q17" s="23">
        <v>43808.646527777775</v>
      </c>
      <c r="R17" s="36">
        <f t="shared" si="4"/>
        <v>0.80000000000000071</v>
      </c>
      <c r="S17" s="36">
        <f t="shared" si="4"/>
        <v>21.266666666662786</v>
      </c>
      <c r="T17" s="39">
        <f t="shared" si="17"/>
        <v>0.52664576802517493</v>
      </c>
      <c r="U17" s="14">
        <v>28796.1</v>
      </c>
      <c r="V17" s="23">
        <v>43656.727083333331</v>
      </c>
      <c r="W17" s="36">
        <f t="shared" si="5"/>
        <v>25.599999999998545</v>
      </c>
      <c r="X17" s="36">
        <f t="shared" si="5"/>
        <v>5.367361111108039</v>
      </c>
      <c r="Y17" s="38">
        <f t="shared" si="6"/>
        <v>4.7695691551324888</v>
      </c>
    </row>
    <row r="18" spans="1:25" x14ac:dyDescent="0.25">
      <c r="A18" s="7">
        <v>16446</v>
      </c>
      <c r="B18" s="23">
        <v>43474.309027777781</v>
      </c>
      <c r="C18" s="36">
        <f t="shared" si="0"/>
        <v>33.099999999998545</v>
      </c>
      <c r="D18" s="36">
        <f t="shared" si="0"/>
        <v>2.0013888888934162</v>
      </c>
      <c r="E18" s="37">
        <f t="shared" si="1"/>
        <v>16.538514920156171</v>
      </c>
      <c r="F18" s="14">
        <v>0</v>
      </c>
      <c r="G18" s="13">
        <v>43522.5</v>
      </c>
      <c r="H18" s="36" t="s">
        <v>22</v>
      </c>
      <c r="I18" s="36">
        <f t="shared" si="2"/>
        <v>0</v>
      </c>
      <c r="J18" s="37">
        <v>0</v>
      </c>
      <c r="P18" s="7">
        <v>13.4</v>
      </c>
      <c r="Q18" s="23">
        <v>43827.625</v>
      </c>
      <c r="R18" s="36">
        <f t="shared" si="4"/>
        <v>0</v>
      </c>
      <c r="S18" s="36">
        <f t="shared" si="4"/>
        <v>18.978472222224809</v>
      </c>
      <c r="T18" s="39">
        <f t="shared" si="17"/>
        <v>0</v>
      </c>
      <c r="U18" s="14">
        <v>28815</v>
      </c>
      <c r="V18" s="23">
        <v>43664.613888888889</v>
      </c>
      <c r="W18" s="36">
        <f t="shared" si="5"/>
        <v>18.900000000001455</v>
      </c>
      <c r="X18" s="36">
        <f t="shared" si="5"/>
        <v>7.8868055555576575</v>
      </c>
      <c r="Y18" s="38">
        <f t="shared" si="6"/>
        <v>2.3964075019807027</v>
      </c>
    </row>
    <row r="19" spans="1:25" x14ac:dyDescent="0.25">
      <c r="A19" s="7">
        <v>16547.48</v>
      </c>
      <c r="B19" s="23">
        <v>43480.317361111112</v>
      </c>
      <c r="C19" s="36">
        <f t="shared" si="0"/>
        <v>101.47999999999956</v>
      </c>
      <c r="D19" s="36">
        <f t="shared" si="0"/>
        <v>6.0083333333313931</v>
      </c>
      <c r="E19" s="37">
        <f t="shared" si="1"/>
        <v>16.8898751733757</v>
      </c>
      <c r="F19" s="14">
        <v>31</v>
      </c>
      <c r="G19" s="23">
        <v>43528.334722222222</v>
      </c>
      <c r="H19" s="36">
        <f t="shared" ref="H19:I52" si="18">F19-F18</f>
        <v>31</v>
      </c>
      <c r="I19" s="36">
        <f t="shared" si="2"/>
        <v>5.8347222222218988</v>
      </c>
      <c r="J19" s="37">
        <f t="shared" ref="J19:J82" si="19">H19/I19</f>
        <v>5.31302070935521</v>
      </c>
      <c r="P19" s="7">
        <v>13.67</v>
      </c>
      <c r="Q19" s="23">
        <v>43858.459027777775</v>
      </c>
      <c r="R19" s="36">
        <f t="shared" si="4"/>
        <v>0.26999999999999957</v>
      </c>
      <c r="S19" s="36">
        <f t="shared" si="4"/>
        <v>30.834027777775191</v>
      </c>
      <c r="T19" s="39">
        <f t="shared" si="17"/>
        <v>0.12259183351727322</v>
      </c>
      <c r="U19" s="14">
        <v>28840</v>
      </c>
      <c r="V19" s="23">
        <v>43670.369444444441</v>
      </c>
      <c r="W19" s="36">
        <f t="shared" si="5"/>
        <v>25</v>
      </c>
      <c r="X19" s="36">
        <f t="shared" si="5"/>
        <v>5.7555555555518367</v>
      </c>
      <c r="Y19" s="38">
        <f t="shared" si="6"/>
        <v>4.3436293436321503</v>
      </c>
    </row>
    <row r="20" spans="1:25" x14ac:dyDescent="0.25">
      <c r="A20" s="7">
        <v>16561.96</v>
      </c>
      <c r="B20" s="23">
        <v>43481.324305555558</v>
      </c>
      <c r="C20" s="36">
        <f t="shared" si="0"/>
        <v>14.479999999999563</v>
      </c>
      <c r="D20" s="36">
        <f t="shared" si="0"/>
        <v>1.0069444444452529</v>
      </c>
      <c r="E20" s="37">
        <f t="shared" si="1"/>
        <v>14.380137931022503</v>
      </c>
      <c r="F20" s="14">
        <v>99</v>
      </c>
      <c r="G20" s="23">
        <v>43540.529166666667</v>
      </c>
      <c r="H20" s="36">
        <f t="shared" si="18"/>
        <v>68</v>
      </c>
      <c r="I20" s="36">
        <f t="shared" si="2"/>
        <v>12.194444444445253</v>
      </c>
      <c r="J20" s="37">
        <f t="shared" si="19"/>
        <v>5.5763097949882408</v>
      </c>
      <c r="P20" s="7">
        <v>14.34</v>
      </c>
      <c r="Q20" s="23">
        <v>43885.459027777775</v>
      </c>
      <c r="R20" s="36">
        <f t="shared" si="4"/>
        <v>0.66999999999999993</v>
      </c>
      <c r="S20" s="36">
        <f t="shared" si="4"/>
        <v>27</v>
      </c>
      <c r="T20" s="39">
        <f t="shared" si="17"/>
        <v>0.34740740740740739</v>
      </c>
      <c r="U20" s="14">
        <v>28861</v>
      </c>
      <c r="V20" s="23">
        <v>43678.480555555558</v>
      </c>
      <c r="W20" s="36">
        <f t="shared" si="5"/>
        <v>21</v>
      </c>
      <c r="X20" s="36">
        <f t="shared" si="5"/>
        <v>8.1111111111167702</v>
      </c>
      <c r="Y20" s="38">
        <f t="shared" si="6"/>
        <v>2.5890410958886045</v>
      </c>
    </row>
    <row r="21" spans="1:25" x14ac:dyDescent="0.25">
      <c r="A21" s="7">
        <v>16708.566999999999</v>
      </c>
      <c r="B21" s="23">
        <v>43490.59097222222</v>
      </c>
      <c r="C21" s="36">
        <f t="shared" si="0"/>
        <v>146.60699999999997</v>
      </c>
      <c r="D21" s="36">
        <f t="shared" si="0"/>
        <v>9.2666666666627862</v>
      </c>
      <c r="E21" s="37">
        <f t="shared" si="1"/>
        <v>15.820899280582161</v>
      </c>
      <c r="F21" s="14">
        <v>468</v>
      </c>
      <c r="G21" s="23">
        <v>43606.314583333333</v>
      </c>
      <c r="H21" s="36">
        <f t="shared" si="18"/>
        <v>369</v>
      </c>
      <c r="I21" s="36">
        <f t="shared" si="18"/>
        <v>65.785416666665697</v>
      </c>
      <c r="J21" s="37">
        <f t="shared" si="19"/>
        <v>5.6091458973304178</v>
      </c>
      <c r="P21" s="7">
        <v>14.99</v>
      </c>
      <c r="Q21" s="23">
        <v>43893.376388888886</v>
      </c>
      <c r="R21" s="36">
        <f t="shared" si="4"/>
        <v>0.65000000000000036</v>
      </c>
      <c r="S21" s="36">
        <f t="shared" si="4"/>
        <v>7.9173611111109494</v>
      </c>
      <c r="T21" s="39">
        <f t="shared" si="17"/>
        <v>1.1493728620296706</v>
      </c>
      <c r="U21" s="14">
        <v>28885</v>
      </c>
      <c r="V21" s="23">
        <v>43684.477777777778</v>
      </c>
      <c r="W21" s="36">
        <f t="shared" si="5"/>
        <v>24</v>
      </c>
      <c r="X21" s="36">
        <f t="shared" si="5"/>
        <v>5.9972222222204437</v>
      </c>
      <c r="Y21" s="38">
        <f t="shared" si="6"/>
        <v>4.0018527095889587</v>
      </c>
    </row>
    <row r="22" spans="1:25" x14ac:dyDescent="0.25">
      <c r="A22" s="7">
        <v>16813.491000000002</v>
      </c>
      <c r="B22" s="23">
        <v>43497.319444444445</v>
      </c>
      <c r="C22" s="36">
        <f t="shared" si="0"/>
        <v>104.92400000000271</v>
      </c>
      <c r="D22" s="36">
        <f t="shared" si="0"/>
        <v>6.7284722222248092</v>
      </c>
      <c r="E22" s="37">
        <f t="shared" si="1"/>
        <v>15.594030343683126</v>
      </c>
      <c r="F22" s="14">
        <v>599</v>
      </c>
      <c r="G22" s="23">
        <v>43631.40902777778</v>
      </c>
      <c r="H22" s="36">
        <f t="shared" si="18"/>
        <v>131</v>
      </c>
      <c r="I22" s="36">
        <f t="shared" si="18"/>
        <v>25.094444444446708</v>
      </c>
      <c r="J22" s="37">
        <f t="shared" si="19"/>
        <v>5.220278946202761</v>
      </c>
      <c r="P22" s="7">
        <v>16</v>
      </c>
      <c r="Q22" s="13">
        <v>44039</v>
      </c>
      <c r="R22" s="36">
        <f t="shared" si="4"/>
        <v>1.0099999999999998</v>
      </c>
      <c r="S22" s="36">
        <f t="shared" si="4"/>
        <v>145.62361111111386</v>
      </c>
      <c r="T22" s="39">
        <f t="shared" si="17"/>
        <v>9.7099638527785734E-2</v>
      </c>
      <c r="U22" s="14">
        <v>28893.8</v>
      </c>
      <c r="V22" s="23">
        <v>43689.431250000001</v>
      </c>
      <c r="W22" s="36">
        <f t="shared" si="5"/>
        <v>8.7999999999992724</v>
      </c>
      <c r="X22" s="36">
        <f t="shared" si="5"/>
        <v>4.953472222223354</v>
      </c>
      <c r="Y22" s="38">
        <f t="shared" si="6"/>
        <v>1.7765316136262521</v>
      </c>
    </row>
    <row r="23" spans="1:25" x14ac:dyDescent="0.25">
      <c r="A23" s="7">
        <v>16870.083999999999</v>
      </c>
      <c r="B23" s="13">
        <v>43501.330555555556</v>
      </c>
      <c r="C23" s="36">
        <f t="shared" si="0"/>
        <v>56.592999999997119</v>
      </c>
      <c r="D23" s="36">
        <f t="shared" si="0"/>
        <v>4.0111111111109494</v>
      </c>
      <c r="E23" s="37">
        <f t="shared" si="1"/>
        <v>14.109058171745003</v>
      </c>
      <c r="F23" s="14">
        <v>776</v>
      </c>
      <c r="G23" s="23">
        <v>43661.313194444447</v>
      </c>
      <c r="H23" s="36">
        <f t="shared" si="18"/>
        <v>177</v>
      </c>
      <c r="I23" s="36">
        <f t="shared" si="18"/>
        <v>29.904166666667152</v>
      </c>
      <c r="J23" s="37">
        <f t="shared" si="19"/>
        <v>5.9189076215688043</v>
      </c>
      <c r="P23" s="7">
        <v>16</v>
      </c>
      <c r="Q23" s="13">
        <v>44112</v>
      </c>
      <c r="R23" s="36">
        <f t="shared" si="4"/>
        <v>0</v>
      </c>
      <c r="S23" s="36">
        <f t="shared" si="4"/>
        <v>73</v>
      </c>
      <c r="T23" s="39">
        <f t="shared" si="17"/>
        <v>0</v>
      </c>
      <c r="U23" s="14">
        <v>28897.3</v>
      </c>
      <c r="V23" s="23">
        <v>43691.396527777775</v>
      </c>
      <c r="W23" s="36">
        <f t="shared" si="5"/>
        <v>3.5</v>
      </c>
      <c r="X23" s="36">
        <f t="shared" si="5"/>
        <v>1.9652777777737356</v>
      </c>
      <c r="Y23" s="38">
        <f t="shared" si="6"/>
        <v>1.7809187279188574</v>
      </c>
    </row>
    <row r="24" spans="1:25" x14ac:dyDescent="0.25">
      <c r="A24" s="7">
        <v>16958.050999999999</v>
      </c>
      <c r="B24" s="13">
        <v>43507.819444444445</v>
      </c>
      <c r="C24" s="36">
        <f t="shared" si="0"/>
        <v>87.967000000000553</v>
      </c>
      <c r="D24" s="36">
        <f t="shared" si="0"/>
        <v>6.4888888888890506</v>
      </c>
      <c r="E24" s="37">
        <f t="shared" si="1"/>
        <v>13.55655821917783</v>
      </c>
      <c r="F24" s="14">
        <v>930</v>
      </c>
      <c r="G24" s="23">
        <v>43686.554166666669</v>
      </c>
      <c r="H24" s="36">
        <f t="shared" si="18"/>
        <v>154</v>
      </c>
      <c r="I24" s="36">
        <f t="shared" si="18"/>
        <v>25.240972222221899</v>
      </c>
      <c r="J24" s="37">
        <f t="shared" si="19"/>
        <v>6.1011912950175491</v>
      </c>
      <c r="P24" s="7">
        <v>17.600000000000001</v>
      </c>
      <c r="Q24" s="13">
        <v>44145</v>
      </c>
      <c r="R24" s="36">
        <f t="shared" si="4"/>
        <v>1.6000000000000014</v>
      </c>
      <c r="S24" s="36">
        <f t="shared" si="4"/>
        <v>33</v>
      </c>
      <c r="T24" s="39">
        <f t="shared" si="17"/>
        <v>0.67878787878787938</v>
      </c>
      <c r="U24" s="14">
        <v>28903.200000000001</v>
      </c>
      <c r="V24" s="23">
        <v>43692.746527777781</v>
      </c>
      <c r="W24" s="36">
        <f t="shared" si="5"/>
        <v>5.9000000000014552</v>
      </c>
      <c r="X24" s="36">
        <f t="shared" si="5"/>
        <v>1.3500000000058208</v>
      </c>
      <c r="Y24" s="38">
        <f t="shared" si="6"/>
        <v>4.3703703703526049</v>
      </c>
    </row>
    <row r="25" spans="1:25" x14ac:dyDescent="0.25">
      <c r="A25" s="7">
        <v>17020.82</v>
      </c>
      <c r="B25" s="13">
        <v>43512.432638888888</v>
      </c>
      <c r="C25" s="36">
        <f t="shared" si="0"/>
        <v>62.769000000000233</v>
      </c>
      <c r="D25" s="36">
        <f t="shared" si="0"/>
        <v>4.6131944444423425</v>
      </c>
      <c r="E25" s="37">
        <f t="shared" si="1"/>
        <v>13.606406743947241</v>
      </c>
      <c r="F25" s="14">
        <v>1028</v>
      </c>
      <c r="G25" s="13">
        <v>43706.47152777778</v>
      </c>
      <c r="H25" s="36">
        <f t="shared" si="18"/>
        <v>98</v>
      </c>
      <c r="I25" s="36">
        <f t="shared" si="18"/>
        <v>19.917361111110949</v>
      </c>
      <c r="J25" s="37">
        <f t="shared" si="19"/>
        <v>4.9203305324082542</v>
      </c>
      <c r="P25" s="7">
        <v>18.16</v>
      </c>
      <c r="Q25" s="23">
        <v>44174.729166666664</v>
      </c>
      <c r="R25" s="36">
        <f t="shared" si="4"/>
        <v>0.55999999999999872</v>
      </c>
      <c r="S25" s="36">
        <f t="shared" si="4"/>
        <v>29.729166666664241</v>
      </c>
      <c r="T25" s="39">
        <f t="shared" si="17"/>
        <v>0.26371408549406433</v>
      </c>
      <c r="U25" s="14">
        <v>28904.15</v>
      </c>
      <c r="V25" s="23">
        <v>43693.45208333333</v>
      </c>
      <c r="W25" s="36">
        <f t="shared" si="5"/>
        <v>0.9500000000007276</v>
      </c>
      <c r="X25" s="36">
        <f t="shared" si="5"/>
        <v>0.70555555554892635</v>
      </c>
      <c r="Y25" s="38">
        <f t="shared" si="6"/>
        <v>1.346456692927068</v>
      </c>
    </row>
    <row r="26" spans="1:25" x14ac:dyDescent="0.25">
      <c r="A26" s="7">
        <v>17031.949000000001</v>
      </c>
      <c r="B26" s="13">
        <v>43513.584027777775</v>
      </c>
      <c r="C26" s="36">
        <f t="shared" si="0"/>
        <v>11.129000000000815</v>
      </c>
      <c r="D26" s="36">
        <f t="shared" si="0"/>
        <v>1.1513888888875954</v>
      </c>
      <c r="E26" s="37">
        <f t="shared" si="1"/>
        <v>9.6657177322190453</v>
      </c>
      <c r="F26" s="14">
        <v>1273</v>
      </c>
      <c r="G26" s="23">
        <v>43748.302777777775</v>
      </c>
      <c r="H26" s="36">
        <f t="shared" si="18"/>
        <v>245</v>
      </c>
      <c r="I26" s="36">
        <f t="shared" si="18"/>
        <v>41.831249999995634</v>
      </c>
      <c r="J26" s="37">
        <f t="shared" si="19"/>
        <v>5.8568653817427299</v>
      </c>
      <c r="P26" s="7">
        <v>18.64</v>
      </c>
      <c r="Q26" s="23">
        <v>44202.723611111112</v>
      </c>
      <c r="R26" s="36">
        <f t="shared" si="4"/>
        <v>0.48000000000000043</v>
      </c>
      <c r="S26" s="36">
        <f t="shared" si="4"/>
        <v>27.994444444448163</v>
      </c>
      <c r="T26" s="39">
        <f t="shared" si="17"/>
        <v>0.24004762849768613</v>
      </c>
      <c r="U26" s="14">
        <v>28941.9</v>
      </c>
      <c r="V26" s="23">
        <v>43710.500694444447</v>
      </c>
      <c r="W26" s="36">
        <f t="shared" si="5"/>
        <v>37.75</v>
      </c>
      <c r="X26" s="36">
        <f t="shared" si="5"/>
        <v>17.04861111111677</v>
      </c>
      <c r="Y26" s="38">
        <f t="shared" si="6"/>
        <v>2.214256619143868</v>
      </c>
    </row>
    <row r="27" spans="1:25" x14ac:dyDescent="0.25">
      <c r="A27" s="7">
        <v>17079.453000000001</v>
      </c>
      <c r="B27" s="13">
        <v>43517.340277777781</v>
      </c>
      <c r="C27" s="36">
        <f t="shared" si="0"/>
        <v>47.504000000000815</v>
      </c>
      <c r="D27" s="36">
        <f t="shared" si="0"/>
        <v>3.7562500000058208</v>
      </c>
      <c r="E27" s="37">
        <f t="shared" si="1"/>
        <v>12.64665557402388</v>
      </c>
      <c r="F27" s="14">
        <v>1386</v>
      </c>
      <c r="G27" s="23">
        <v>43767.449305555558</v>
      </c>
      <c r="H27" s="36">
        <f t="shared" si="18"/>
        <v>113</v>
      </c>
      <c r="I27" s="36">
        <f t="shared" si="18"/>
        <v>19.146527777782467</v>
      </c>
      <c r="J27" s="37">
        <f t="shared" si="19"/>
        <v>5.9018533966834772</v>
      </c>
      <c r="P27" s="7">
        <v>19.72</v>
      </c>
      <c r="Q27" s="23">
        <v>44236.815972222219</v>
      </c>
      <c r="R27" s="36">
        <f t="shared" si="4"/>
        <v>1.0799999999999983</v>
      </c>
      <c r="S27" s="36">
        <f t="shared" si="4"/>
        <v>34.092361111106584</v>
      </c>
      <c r="T27" s="39">
        <f t="shared" si="17"/>
        <v>0.44350111013795973</v>
      </c>
      <c r="U27" s="14">
        <v>28955.9</v>
      </c>
      <c r="V27" s="23">
        <v>43717.386805555558</v>
      </c>
      <c r="W27" s="36">
        <f t="shared" si="5"/>
        <v>14</v>
      </c>
      <c r="X27" s="36">
        <f t="shared" si="5"/>
        <v>6.8861111111109494</v>
      </c>
      <c r="Y27" s="38">
        <f t="shared" si="6"/>
        <v>2.033077853973424</v>
      </c>
    </row>
    <row r="28" spans="1:25" x14ac:dyDescent="0.25">
      <c r="A28" s="7">
        <v>17161.183000000001</v>
      </c>
      <c r="B28" s="13">
        <v>43523.302083333336</v>
      </c>
      <c r="C28" s="36">
        <f t="shared" si="0"/>
        <v>81.729999999999563</v>
      </c>
      <c r="D28" s="36">
        <f t="shared" si="0"/>
        <v>5.9618055555547471</v>
      </c>
      <c r="E28" s="37">
        <f t="shared" si="1"/>
        <v>13.708934187538187</v>
      </c>
      <c r="F28" s="14">
        <v>1459</v>
      </c>
      <c r="G28" s="23">
        <v>43779.336111111108</v>
      </c>
      <c r="H28" s="36">
        <f t="shared" si="18"/>
        <v>73</v>
      </c>
      <c r="I28" s="36">
        <f t="shared" si="18"/>
        <v>11.886805555550382</v>
      </c>
      <c r="J28" s="37">
        <f t="shared" si="19"/>
        <v>6.141263071802638</v>
      </c>
      <c r="P28" s="7">
        <v>20.75</v>
      </c>
      <c r="Q28" s="23">
        <v>44265.600694444445</v>
      </c>
      <c r="R28" s="36">
        <f t="shared" si="4"/>
        <v>1.0300000000000011</v>
      </c>
      <c r="S28" s="36">
        <f t="shared" si="4"/>
        <v>28.784722222226264</v>
      </c>
      <c r="T28" s="39">
        <f t="shared" si="17"/>
        <v>0.50096019300354899</v>
      </c>
      <c r="U28" s="14">
        <v>28974.67</v>
      </c>
      <c r="V28" s="23">
        <v>43724.506944444445</v>
      </c>
      <c r="W28" s="36">
        <f t="shared" si="5"/>
        <v>18.769999999996799</v>
      </c>
      <c r="X28" s="36">
        <f t="shared" si="5"/>
        <v>7.1201388888875954</v>
      </c>
      <c r="Y28" s="38">
        <f t="shared" si="6"/>
        <v>2.6361845313567054</v>
      </c>
    </row>
    <row r="29" spans="1:25" x14ac:dyDescent="0.25">
      <c r="A29" s="7">
        <v>17182.349999999999</v>
      </c>
      <c r="B29" s="13">
        <v>43525.32708333333</v>
      </c>
      <c r="C29" s="36">
        <f t="shared" si="0"/>
        <v>21.166999999997643</v>
      </c>
      <c r="D29" s="36">
        <f t="shared" si="0"/>
        <v>2.0249999999941792</v>
      </c>
      <c r="E29" s="37">
        <f t="shared" si="1"/>
        <v>10.452839506201721</v>
      </c>
      <c r="F29" s="14">
        <v>1540</v>
      </c>
      <c r="G29" s="23">
        <v>43793.629861111112</v>
      </c>
      <c r="H29" s="36">
        <f t="shared" si="18"/>
        <v>81</v>
      </c>
      <c r="I29" s="36">
        <f t="shared" si="18"/>
        <v>14.293750000004366</v>
      </c>
      <c r="J29" s="37">
        <f t="shared" si="19"/>
        <v>5.6668124180131363</v>
      </c>
      <c r="P29" s="7">
        <v>22.7</v>
      </c>
      <c r="Q29" s="13">
        <v>44357</v>
      </c>
      <c r="R29" s="36">
        <f t="shared" ref="R29:S38" si="20">P29-P28</f>
        <v>1.9499999999999993</v>
      </c>
      <c r="S29" s="36">
        <f t="shared" si="20"/>
        <v>91.399305555554747</v>
      </c>
      <c r="T29" s="39">
        <f t="shared" si="17"/>
        <v>0.2986893591156049</v>
      </c>
      <c r="U29" s="14">
        <v>28982</v>
      </c>
      <c r="V29" s="13">
        <v>43727.518750000003</v>
      </c>
      <c r="W29" s="36">
        <f t="shared" si="5"/>
        <v>7.3300000000017462</v>
      </c>
      <c r="X29" s="36">
        <f t="shared" si="5"/>
        <v>3.0118055555576575</v>
      </c>
      <c r="Y29" s="38">
        <f t="shared" si="6"/>
        <v>2.433756052569783</v>
      </c>
    </row>
    <row r="30" spans="1:25" x14ac:dyDescent="0.25">
      <c r="A30" s="7">
        <v>17216.724999999999</v>
      </c>
      <c r="B30" s="13">
        <v>43528.334027777775</v>
      </c>
      <c r="C30" s="36">
        <f t="shared" si="0"/>
        <v>34.375</v>
      </c>
      <c r="D30" s="36">
        <f t="shared" si="0"/>
        <v>3.0069444444452529</v>
      </c>
      <c r="E30" s="37">
        <f t="shared" si="1"/>
        <v>11.431870669742885</v>
      </c>
      <c r="F30" s="14">
        <v>1617</v>
      </c>
      <c r="G30" s="23">
        <v>43807.63958333333</v>
      </c>
      <c r="H30" s="36">
        <f t="shared" si="18"/>
        <v>77</v>
      </c>
      <c r="I30" s="36">
        <f t="shared" si="18"/>
        <v>14.009722222217533</v>
      </c>
      <c r="J30" s="37">
        <f t="shared" si="19"/>
        <v>5.4961832061087099</v>
      </c>
      <c r="P30" s="7">
        <v>22.917999999999999</v>
      </c>
      <c r="Q30" s="23">
        <v>44383.646527777775</v>
      </c>
      <c r="R30" s="36">
        <f t="shared" si="20"/>
        <v>0.21799999999999997</v>
      </c>
      <c r="S30" s="36">
        <f t="shared" si="20"/>
        <v>26.646527777775191</v>
      </c>
      <c r="T30" s="39">
        <f t="shared" si="17"/>
        <v>0.11453649891846514</v>
      </c>
      <c r="U30" s="14">
        <v>29024.7</v>
      </c>
      <c r="V30" s="23">
        <v>43739.75</v>
      </c>
      <c r="W30" s="36">
        <f t="shared" si="5"/>
        <v>42.700000000000728</v>
      </c>
      <c r="X30" s="36">
        <f t="shared" si="5"/>
        <v>12.23124999999709</v>
      </c>
      <c r="Y30" s="38">
        <f t="shared" si="6"/>
        <v>3.4910577414418711</v>
      </c>
    </row>
    <row r="31" spans="1:25" x14ac:dyDescent="0.25">
      <c r="A31" s="7">
        <v>17226.59</v>
      </c>
      <c r="B31" s="13">
        <v>43529.314583333333</v>
      </c>
      <c r="C31" s="36">
        <f t="shared" si="0"/>
        <v>9.8650000000016007</v>
      </c>
      <c r="D31" s="36">
        <f t="shared" si="0"/>
        <v>0.9805555555576575</v>
      </c>
      <c r="E31" s="37">
        <f t="shared" si="1"/>
        <v>10.060623229441823</v>
      </c>
      <c r="F31" s="14">
        <v>1757</v>
      </c>
      <c r="G31" s="23">
        <v>43827.481249999997</v>
      </c>
      <c r="H31" s="36">
        <f t="shared" si="18"/>
        <v>140</v>
      </c>
      <c r="I31" s="36">
        <f t="shared" si="18"/>
        <v>19.841666666667152</v>
      </c>
      <c r="J31" s="37">
        <f t="shared" si="19"/>
        <v>7.0558588828221707</v>
      </c>
      <c r="P31" s="7">
        <v>23.567</v>
      </c>
      <c r="Q31" s="23">
        <v>44433.6875</v>
      </c>
      <c r="R31" s="36">
        <f t="shared" si="20"/>
        <v>0.64900000000000091</v>
      </c>
      <c r="S31" s="36">
        <f t="shared" si="20"/>
        <v>50.040972222224809</v>
      </c>
      <c r="T31" s="39">
        <f t="shared" si="17"/>
        <v>0.18157121247865418</v>
      </c>
      <c r="U31" s="14">
        <v>29025.75</v>
      </c>
      <c r="V31" s="23">
        <v>43740.42291666667</v>
      </c>
      <c r="W31" s="36">
        <f t="shared" si="5"/>
        <v>1.0499999999992724</v>
      </c>
      <c r="X31" s="36">
        <f t="shared" si="5"/>
        <v>0.67291666667006211</v>
      </c>
      <c r="Y31" s="38">
        <f t="shared" si="6"/>
        <v>1.5603715170189092</v>
      </c>
    </row>
    <row r="32" spans="1:25" x14ac:dyDescent="0.25">
      <c r="A32" s="7">
        <v>17235.455000000002</v>
      </c>
      <c r="B32" s="13">
        <v>43530.326388888891</v>
      </c>
      <c r="C32" s="36">
        <f t="shared" si="0"/>
        <v>8.8650000000016007</v>
      </c>
      <c r="D32" s="36">
        <f t="shared" si="0"/>
        <v>1.0118055555576575</v>
      </c>
      <c r="E32" s="37">
        <f t="shared" si="1"/>
        <v>8.7615648592833111</v>
      </c>
      <c r="F32" s="14">
        <v>1806</v>
      </c>
      <c r="G32" s="23">
        <v>43856.5625</v>
      </c>
      <c r="H32" s="36">
        <f t="shared" si="18"/>
        <v>49</v>
      </c>
      <c r="I32" s="36">
        <f t="shared" si="18"/>
        <v>29.08125000000291</v>
      </c>
      <c r="J32" s="37">
        <f t="shared" si="19"/>
        <v>1.684934450891729</v>
      </c>
      <c r="P32" s="7">
        <v>24.564</v>
      </c>
      <c r="Q32" s="23">
        <v>44494.700694444444</v>
      </c>
      <c r="R32" s="36">
        <f t="shared" si="20"/>
        <v>0.99699999999999989</v>
      </c>
      <c r="S32" s="36">
        <f t="shared" si="20"/>
        <v>61.013194444443798</v>
      </c>
      <c r="T32" s="39">
        <f t="shared" si="17"/>
        <v>0.22877018859764178</v>
      </c>
      <c r="U32" s="14">
        <v>29091.200000000001</v>
      </c>
      <c r="V32" s="23">
        <v>43759.382638888892</v>
      </c>
      <c r="W32" s="36">
        <f t="shared" si="5"/>
        <v>65.450000000000728</v>
      </c>
      <c r="X32" s="36">
        <f t="shared" si="5"/>
        <v>18.959722222221899</v>
      </c>
      <c r="Y32" s="38">
        <f t="shared" si="6"/>
        <v>3.4520547945206452</v>
      </c>
    </row>
    <row r="33" spans="1:25" x14ac:dyDescent="0.25">
      <c r="A33" s="7">
        <v>17261.085999999999</v>
      </c>
      <c r="B33" s="13">
        <v>43533.275000000001</v>
      </c>
      <c r="C33" s="36">
        <f t="shared" si="0"/>
        <v>25.630999999997584</v>
      </c>
      <c r="D33" s="36">
        <f t="shared" si="0"/>
        <v>2.9486111111109494</v>
      </c>
      <c r="E33" s="37">
        <f t="shared" si="1"/>
        <v>8.6925671219968308</v>
      </c>
      <c r="F33" s="14">
        <v>1958</v>
      </c>
      <c r="G33" s="23">
        <v>43880.70416666667</v>
      </c>
      <c r="H33" s="36">
        <f t="shared" si="18"/>
        <v>152</v>
      </c>
      <c r="I33" s="36">
        <f t="shared" si="18"/>
        <v>24.141666666670062</v>
      </c>
      <c r="J33" s="37">
        <f t="shared" si="19"/>
        <v>6.2961684501199295</v>
      </c>
      <c r="P33" s="7">
        <v>25.4</v>
      </c>
      <c r="Q33" s="23">
        <v>44546.512499999997</v>
      </c>
      <c r="R33" s="36">
        <f t="shared" si="20"/>
        <v>0.83599999999999852</v>
      </c>
      <c r="S33" s="36">
        <f t="shared" si="20"/>
        <v>51.811805555553292</v>
      </c>
      <c r="T33" s="39">
        <f t="shared" si="17"/>
        <v>0.22589446313448389</v>
      </c>
      <c r="U33" s="14">
        <v>29124.15</v>
      </c>
      <c r="V33" s="23">
        <v>43769.526388888888</v>
      </c>
      <c r="W33" s="36">
        <f t="shared" si="5"/>
        <v>32.950000000000728</v>
      </c>
      <c r="X33" s="36">
        <f t="shared" si="5"/>
        <v>10.143749999995634</v>
      </c>
      <c r="Y33" s="38">
        <f t="shared" si="6"/>
        <v>3.2483056069022709</v>
      </c>
    </row>
    <row r="34" spans="1:25" x14ac:dyDescent="0.25">
      <c r="A34" s="7">
        <v>17270.12</v>
      </c>
      <c r="B34" s="13">
        <v>43534.276388888888</v>
      </c>
      <c r="C34" s="36">
        <f t="shared" si="0"/>
        <v>9.0339999999996508</v>
      </c>
      <c r="D34" s="36">
        <f t="shared" si="0"/>
        <v>1.0013888888861402</v>
      </c>
      <c r="E34" s="37">
        <f t="shared" si="1"/>
        <v>9.0214701803295458</v>
      </c>
      <c r="F34" s="14">
        <v>2283</v>
      </c>
      <c r="G34" s="23">
        <v>43927.523611111108</v>
      </c>
      <c r="H34" s="36">
        <f t="shared" si="18"/>
        <v>325</v>
      </c>
      <c r="I34" s="36">
        <f t="shared" si="18"/>
        <v>46.819444444437977</v>
      </c>
      <c r="J34" s="37">
        <f t="shared" si="19"/>
        <v>6.9415603678443292</v>
      </c>
      <c r="P34" s="7">
        <v>25.513000000000002</v>
      </c>
      <c r="Q34" s="23">
        <v>44551.698611111111</v>
      </c>
      <c r="R34" s="36">
        <f t="shared" si="20"/>
        <v>0.1130000000000031</v>
      </c>
      <c r="S34" s="36">
        <f t="shared" si="20"/>
        <v>5.1861111111138598</v>
      </c>
      <c r="T34" s="39">
        <f t="shared" si="17"/>
        <v>0.30504552758420661</v>
      </c>
      <c r="U34" s="14">
        <v>29154.799999999999</v>
      </c>
      <c r="V34" s="23">
        <v>43781.379861111112</v>
      </c>
      <c r="W34" s="36">
        <f t="shared" si="5"/>
        <v>30.649999999997817</v>
      </c>
      <c r="X34" s="36">
        <f t="shared" si="5"/>
        <v>11.853472222224809</v>
      </c>
      <c r="Y34" s="38">
        <f t="shared" si="6"/>
        <v>2.5857402308270681</v>
      </c>
    </row>
    <row r="35" spans="1:25" x14ac:dyDescent="0.25">
      <c r="A35" s="7">
        <v>17329.8</v>
      </c>
      <c r="B35" s="13">
        <v>43540.52847222222</v>
      </c>
      <c r="C35" s="36">
        <f t="shared" si="0"/>
        <v>59.680000000000291</v>
      </c>
      <c r="D35" s="36">
        <f t="shared" si="0"/>
        <v>6.2520833333328483</v>
      </c>
      <c r="E35" s="37">
        <f t="shared" si="1"/>
        <v>9.5456181272916893</v>
      </c>
      <c r="F35" s="14">
        <v>2303</v>
      </c>
      <c r="G35" s="13">
        <v>43929</v>
      </c>
      <c r="H35" s="36">
        <f t="shared" si="18"/>
        <v>20</v>
      </c>
      <c r="I35" s="36">
        <f t="shared" si="18"/>
        <v>1.476388888891961</v>
      </c>
      <c r="J35" s="37">
        <f t="shared" si="19"/>
        <v>13.546566321702763</v>
      </c>
      <c r="P35" s="7">
        <v>26</v>
      </c>
      <c r="Q35" s="13">
        <v>44670</v>
      </c>
      <c r="R35" s="36">
        <f t="shared" si="20"/>
        <v>0.48699999999999832</v>
      </c>
      <c r="S35" s="36">
        <f t="shared" si="20"/>
        <v>118.30138888888905</v>
      </c>
      <c r="T35" s="39">
        <f t="shared" si="17"/>
        <v>5.7632459466757185E-2</v>
      </c>
      <c r="U35" s="14">
        <v>29162.5</v>
      </c>
      <c r="V35" s="23">
        <v>43787.383333333331</v>
      </c>
      <c r="W35" s="36">
        <f t="shared" si="5"/>
        <v>7.7000000000007276</v>
      </c>
      <c r="X35" s="36">
        <f t="shared" si="5"/>
        <v>6.0034722222189885</v>
      </c>
      <c r="Y35" s="38">
        <f t="shared" si="6"/>
        <v>1.2825910931182209</v>
      </c>
    </row>
    <row r="36" spans="1:25" x14ac:dyDescent="0.25">
      <c r="A36" s="7">
        <v>17352</v>
      </c>
      <c r="B36" s="13">
        <v>43543.334027777775</v>
      </c>
      <c r="C36" s="36">
        <f t="shared" si="0"/>
        <v>22.200000000000728</v>
      </c>
      <c r="D36" s="36">
        <f t="shared" si="0"/>
        <v>2.8055555555547471</v>
      </c>
      <c r="E36" s="37">
        <f t="shared" si="1"/>
        <v>7.9128712871312521</v>
      </c>
      <c r="F36" s="14">
        <v>2528</v>
      </c>
      <c r="G36" s="13">
        <v>43962</v>
      </c>
      <c r="H36" s="36">
        <f t="shared" si="18"/>
        <v>225</v>
      </c>
      <c r="I36" s="36">
        <f t="shared" si="18"/>
        <v>33</v>
      </c>
      <c r="J36" s="37">
        <f t="shared" si="19"/>
        <v>6.8181818181818183</v>
      </c>
      <c r="P36" s="7">
        <v>26</v>
      </c>
      <c r="Q36" s="13">
        <v>44700</v>
      </c>
      <c r="R36" s="36">
        <f t="shared" si="20"/>
        <v>0</v>
      </c>
      <c r="S36" s="36">
        <f t="shared" si="20"/>
        <v>30</v>
      </c>
      <c r="T36" s="39">
        <f t="shared" si="17"/>
        <v>0</v>
      </c>
      <c r="U36" s="14">
        <v>29197.599999999999</v>
      </c>
      <c r="V36" s="23">
        <v>43797.645138888889</v>
      </c>
      <c r="W36" s="36">
        <f t="shared" si="5"/>
        <v>35.099999999998545</v>
      </c>
      <c r="X36" s="36">
        <f t="shared" si="5"/>
        <v>10.261805555557657</v>
      </c>
      <c r="Y36" s="38">
        <f t="shared" si="6"/>
        <v>3.4204507004119611</v>
      </c>
    </row>
    <row r="37" spans="1:25" x14ac:dyDescent="0.25">
      <c r="A37" s="7">
        <v>17399.3465</v>
      </c>
      <c r="B37" s="13">
        <v>43549.317361111112</v>
      </c>
      <c r="C37" s="36">
        <f t="shared" si="0"/>
        <v>47.346499999999651</v>
      </c>
      <c r="D37" s="36">
        <f t="shared" si="0"/>
        <v>5.9833333333372138</v>
      </c>
      <c r="E37" s="37">
        <f t="shared" si="1"/>
        <v>7.913064066847177</v>
      </c>
      <c r="F37" s="14">
        <v>2731</v>
      </c>
      <c r="G37" s="13">
        <v>43992</v>
      </c>
      <c r="H37" s="36">
        <f t="shared" si="18"/>
        <v>203</v>
      </c>
      <c r="I37" s="36">
        <f t="shared" si="18"/>
        <v>30</v>
      </c>
      <c r="J37" s="37">
        <f t="shared" si="19"/>
        <v>6.7666666666666666</v>
      </c>
      <c r="P37" s="7">
        <v>26.34</v>
      </c>
      <c r="Q37" s="23">
        <v>44774.833333333336</v>
      </c>
      <c r="R37" s="36">
        <f t="shared" si="20"/>
        <v>0.33999999999999986</v>
      </c>
      <c r="S37" s="36">
        <f t="shared" si="20"/>
        <v>74.833333333335759</v>
      </c>
      <c r="T37" s="39">
        <f t="shared" si="17"/>
        <v>6.3608017817369841E-2</v>
      </c>
      <c r="U37" s="14">
        <v>29219.5</v>
      </c>
      <c r="V37" s="23">
        <v>43808.646527777775</v>
      </c>
      <c r="W37" s="36">
        <f t="shared" ref="W37:X54" si="21">U37-U36</f>
        <v>21.900000000001455</v>
      </c>
      <c r="X37" s="36">
        <f t="shared" si="21"/>
        <v>11.00138888888614</v>
      </c>
      <c r="Y37" s="38">
        <f t="shared" si="6"/>
        <v>1.9906577452348173</v>
      </c>
    </row>
    <row r="38" spans="1:25" x14ac:dyDescent="0.25">
      <c r="A38" s="7">
        <v>17446.376499999998</v>
      </c>
      <c r="B38" s="13">
        <v>43555.538194444445</v>
      </c>
      <c r="C38" s="36">
        <f t="shared" si="0"/>
        <v>47.029999999998836</v>
      </c>
      <c r="D38" s="36">
        <f t="shared" si="0"/>
        <v>6.2208333333328483</v>
      </c>
      <c r="E38" s="37">
        <f t="shared" si="1"/>
        <v>7.5600803750841266</v>
      </c>
      <c r="F38" s="14">
        <v>2953</v>
      </c>
      <c r="G38" s="13">
        <v>44026</v>
      </c>
      <c r="H38" s="36">
        <f t="shared" si="18"/>
        <v>222</v>
      </c>
      <c r="I38" s="36">
        <f t="shared" si="18"/>
        <v>34</v>
      </c>
      <c r="J38" s="37">
        <f t="shared" si="19"/>
        <v>6.5294117647058822</v>
      </c>
      <c r="P38" s="7">
        <v>26.34</v>
      </c>
      <c r="Q38" s="23">
        <v>44823.5</v>
      </c>
      <c r="R38" s="36">
        <f t="shared" si="20"/>
        <v>0</v>
      </c>
      <c r="S38" s="36">
        <f t="shared" si="20"/>
        <v>48.666666666664241</v>
      </c>
      <c r="T38" s="37">
        <f t="shared" ref="T38" si="22">R38/S38</f>
        <v>0</v>
      </c>
      <c r="U38" s="14">
        <v>29223.1</v>
      </c>
      <c r="V38" s="23">
        <v>43812.427777777775</v>
      </c>
      <c r="W38" s="36">
        <f t="shared" si="21"/>
        <v>3.5999999999985448</v>
      </c>
      <c r="X38" s="36">
        <f t="shared" si="21"/>
        <v>3.78125</v>
      </c>
      <c r="Y38" s="38">
        <f t="shared" si="6"/>
        <v>0.95206611570209454</v>
      </c>
    </row>
    <row r="39" spans="1:25" x14ac:dyDescent="0.25">
      <c r="A39" s="7">
        <v>17455.538499999999</v>
      </c>
      <c r="B39" s="13">
        <v>43557.247916666667</v>
      </c>
      <c r="C39" s="36">
        <f t="shared" si="0"/>
        <v>9.1620000000002619</v>
      </c>
      <c r="D39" s="36">
        <f t="shared" si="0"/>
        <v>1.7097222222218988</v>
      </c>
      <c r="E39" s="37">
        <f t="shared" si="1"/>
        <v>5.3587652315202572</v>
      </c>
      <c r="F39" s="14">
        <v>3109</v>
      </c>
      <c r="G39" s="13">
        <v>44051</v>
      </c>
      <c r="H39" s="36">
        <f t="shared" si="18"/>
        <v>156</v>
      </c>
      <c r="I39" s="36">
        <f t="shared" si="18"/>
        <v>25</v>
      </c>
      <c r="J39" s="37">
        <f t="shared" si="19"/>
        <v>6.24</v>
      </c>
      <c r="U39" s="14">
        <v>29237.8</v>
      </c>
      <c r="V39" s="23">
        <v>43818.39166666667</v>
      </c>
      <c r="W39" s="36">
        <f t="shared" si="21"/>
        <v>14.700000000000728</v>
      </c>
      <c r="X39" s="36">
        <f t="shared" si="21"/>
        <v>5.9638888888948713</v>
      </c>
      <c r="Y39" s="38">
        <f t="shared" si="6"/>
        <v>2.4648346530018412</v>
      </c>
    </row>
    <row r="40" spans="1:25" x14ac:dyDescent="0.25">
      <c r="A40" s="7">
        <v>17480.550999999999</v>
      </c>
      <c r="B40" s="13">
        <v>43561.628472222219</v>
      </c>
      <c r="C40" s="36">
        <f t="shared" si="0"/>
        <v>25.012500000000728</v>
      </c>
      <c r="D40" s="36">
        <f t="shared" si="0"/>
        <v>4.3805555555518367</v>
      </c>
      <c r="E40" s="37">
        <f t="shared" si="1"/>
        <v>5.7098922003854824</v>
      </c>
      <c r="F40" s="14">
        <v>3306</v>
      </c>
      <c r="G40" s="13">
        <v>44082</v>
      </c>
      <c r="H40" s="36">
        <f t="shared" si="18"/>
        <v>197</v>
      </c>
      <c r="I40" s="36">
        <f t="shared" si="18"/>
        <v>31</v>
      </c>
      <c r="J40" s="37">
        <f t="shared" si="19"/>
        <v>6.354838709677419</v>
      </c>
      <c r="U40" s="14">
        <v>29293.9</v>
      </c>
      <c r="V40" s="23">
        <v>43858.459027777775</v>
      </c>
      <c r="W40" s="36">
        <f t="shared" si="21"/>
        <v>56.100000000002183</v>
      </c>
      <c r="X40" s="36">
        <f t="shared" si="21"/>
        <v>40.067361111105129</v>
      </c>
      <c r="Y40" s="38">
        <f t="shared" si="6"/>
        <v>1.4001421217743593</v>
      </c>
    </row>
    <row r="41" spans="1:25" x14ac:dyDescent="0.25">
      <c r="A41" s="7">
        <v>17541.683000000001</v>
      </c>
      <c r="B41" s="13">
        <v>43572.316666666666</v>
      </c>
      <c r="C41" s="36">
        <f t="shared" si="0"/>
        <v>61.132000000001426</v>
      </c>
      <c r="D41" s="36">
        <f t="shared" si="0"/>
        <v>10.688194444446708</v>
      </c>
      <c r="E41" s="37">
        <f t="shared" si="1"/>
        <v>5.7195815736458586</v>
      </c>
      <c r="F41" s="14">
        <v>3473</v>
      </c>
      <c r="G41" s="13">
        <v>44108</v>
      </c>
      <c r="H41" s="36">
        <f t="shared" si="18"/>
        <v>167</v>
      </c>
      <c r="I41" s="36">
        <f t="shared" si="18"/>
        <v>26</v>
      </c>
      <c r="J41" s="37">
        <f t="shared" si="19"/>
        <v>6.4230769230769234</v>
      </c>
      <c r="U41" s="14">
        <v>29300.5</v>
      </c>
      <c r="V41" s="23">
        <v>43864.333333333336</v>
      </c>
      <c r="W41" s="36">
        <f t="shared" si="21"/>
        <v>6.5999999999985448</v>
      </c>
      <c r="X41" s="36">
        <f t="shared" si="21"/>
        <v>5.8743055555605679</v>
      </c>
      <c r="Y41" s="38">
        <f t="shared" si="6"/>
        <v>1.1235370611171291</v>
      </c>
    </row>
    <row r="42" spans="1:25" x14ac:dyDescent="0.25">
      <c r="A42" s="7">
        <v>17607</v>
      </c>
      <c r="B42" s="13">
        <v>43589</v>
      </c>
      <c r="C42" s="36">
        <f t="shared" si="0"/>
        <v>65.316999999999098</v>
      </c>
      <c r="D42" s="36">
        <f t="shared" si="0"/>
        <v>16.683333333334303</v>
      </c>
      <c r="E42" s="37">
        <f t="shared" si="1"/>
        <v>3.9151048951046135</v>
      </c>
      <c r="F42" s="14">
        <v>3701</v>
      </c>
      <c r="G42" s="23">
        <v>44136.413194444445</v>
      </c>
      <c r="H42" s="36">
        <f t="shared" si="18"/>
        <v>228</v>
      </c>
      <c r="I42" s="36">
        <f t="shared" si="18"/>
        <v>28.413194444445253</v>
      </c>
      <c r="J42" s="37">
        <f t="shared" si="19"/>
        <v>8.0244409140899595</v>
      </c>
      <c r="U42" s="14">
        <v>29345</v>
      </c>
      <c r="V42" s="23">
        <v>43879.411805555559</v>
      </c>
      <c r="W42" s="36">
        <f t="shared" si="21"/>
        <v>44.5</v>
      </c>
      <c r="X42" s="36">
        <f t="shared" si="21"/>
        <v>15.078472222223354</v>
      </c>
      <c r="Y42" s="38">
        <f t="shared" si="6"/>
        <v>2.9512273753048954</v>
      </c>
    </row>
    <row r="43" spans="1:25" x14ac:dyDescent="0.25">
      <c r="A43" s="7">
        <v>17684.038</v>
      </c>
      <c r="B43" s="13">
        <v>43603.703472222223</v>
      </c>
      <c r="C43" s="36">
        <f t="shared" si="0"/>
        <v>77.038000000000466</v>
      </c>
      <c r="D43" s="36">
        <f t="shared" si="0"/>
        <v>14.703472222223354</v>
      </c>
      <c r="E43" s="37">
        <f t="shared" si="1"/>
        <v>5.2394426864399062</v>
      </c>
      <c r="F43" s="14">
        <v>3739</v>
      </c>
      <c r="G43" s="23">
        <v>44140.561805555553</v>
      </c>
      <c r="H43" s="36">
        <f t="shared" si="18"/>
        <v>38</v>
      </c>
      <c r="I43" s="36">
        <f t="shared" si="18"/>
        <v>4.148611111108039</v>
      </c>
      <c r="J43" s="37">
        <f t="shared" si="19"/>
        <v>9.1596919986676468</v>
      </c>
      <c r="U43" s="14">
        <v>29350</v>
      </c>
      <c r="V43" s="13">
        <v>43883</v>
      </c>
      <c r="W43" s="36">
        <f t="shared" si="21"/>
        <v>5</v>
      </c>
      <c r="X43" s="36">
        <f t="shared" si="21"/>
        <v>3.5881944444408873</v>
      </c>
      <c r="Y43" s="38">
        <f t="shared" si="6"/>
        <v>1.3934584865506363</v>
      </c>
    </row>
    <row r="44" spans="1:25" x14ac:dyDescent="0.25">
      <c r="A44" s="7">
        <v>17720.099999999999</v>
      </c>
      <c r="B44" s="13">
        <v>43620.879166666666</v>
      </c>
      <c r="C44" s="36">
        <f t="shared" si="0"/>
        <v>36.061999999998079</v>
      </c>
      <c r="D44" s="36">
        <f t="shared" si="0"/>
        <v>17.175694444442343</v>
      </c>
      <c r="E44" s="37">
        <f t="shared" si="1"/>
        <v>2.0995948732464154</v>
      </c>
      <c r="F44" s="14">
        <v>3754</v>
      </c>
      <c r="G44" s="13">
        <v>44142.37777777778</v>
      </c>
      <c r="H44" s="36">
        <f t="shared" si="18"/>
        <v>15</v>
      </c>
      <c r="I44" s="36">
        <f t="shared" si="18"/>
        <v>1.8159722222262644</v>
      </c>
      <c r="J44" s="37">
        <f t="shared" si="19"/>
        <v>8.2600382408993962</v>
      </c>
      <c r="U44" s="14">
        <v>29355.4</v>
      </c>
      <c r="V44" s="13">
        <v>43885.459027777775</v>
      </c>
      <c r="W44" s="36">
        <f t="shared" si="21"/>
        <v>5.4000000000014552</v>
      </c>
      <c r="X44" s="36">
        <f t="shared" si="21"/>
        <v>2.4590277777751908</v>
      </c>
      <c r="Y44" s="38">
        <f t="shared" si="6"/>
        <v>2.1959898333833032</v>
      </c>
    </row>
    <row r="45" spans="1:25" x14ac:dyDescent="0.25">
      <c r="A45" s="7">
        <v>17727.86</v>
      </c>
      <c r="B45" s="13">
        <v>43631.408333333333</v>
      </c>
      <c r="C45" s="36">
        <f t="shared" si="0"/>
        <v>7.7600000000020373</v>
      </c>
      <c r="D45" s="36">
        <f t="shared" si="0"/>
        <v>10.529166666667152</v>
      </c>
      <c r="E45" s="37">
        <f t="shared" si="1"/>
        <v>0.73700039572631704</v>
      </c>
      <c r="F45" s="14">
        <v>3819</v>
      </c>
      <c r="G45" s="23">
        <v>44150.364583333336</v>
      </c>
      <c r="H45" s="36">
        <f t="shared" si="18"/>
        <v>65</v>
      </c>
      <c r="I45" s="36">
        <f t="shared" si="18"/>
        <v>7.9868055555562023</v>
      </c>
      <c r="J45" s="37">
        <f t="shared" si="19"/>
        <v>8.138422745847528</v>
      </c>
      <c r="U45" s="14">
        <v>29378</v>
      </c>
      <c r="V45" s="13">
        <v>43891</v>
      </c>
      <c r="W45" s="36">
        <f t="shared" si="21"/>
        <v>22.599999999998545</v>
      </c>
      <c r="X45" s="36">
        <f t="shared" si="21"/>
        <v>5.5409722222248092</v>
      </c>
      <c r="Y45" s="38">
        <f t="shared" si="6"/>
        <v>4.0787066048355323</v>
      </c>
    </row>
    <row r="46" spans="1:25" x14ac:dyDescent="0.25">
      <c r="A46" s="7">
        <v>17768.191500000001</v>
      </c>
      <c r="B46" s="13">
        <v>43686.555555555555</v>
      </c>
      <c r="C46" s="36">
        <f t="shared" si="0"/>
        <v>40.331500000000233</v>
      </c>
      <c r="D46" s="36">
        <f t="shared" si="0"/>
        <v>55.147222222221899</v>
      </c>
      <c r="E46" s="37">
        <f t="shared" si="1"/>
        <v>0.73134236639299699</v>
      </c>
      <c r="F46" s="14">
        <v>3858</v>
      </c>
      <c r="G46" s="23">
        <v>44155.429861111108</v>
      </c>
      <c r="H46" s="36">
        <f t="shared" si="18"/>
        <v>39</v>
      </c>
      <c r="I46" s="36">
        <f t="shared" si="18"/>
        <v>5.0652777777722804</v>
      </c>
      <c r="J46" s="37">
        <f t="shared" si="19"/>
        <v>7.6994790238635797</v>
      </c>
      <c r="U46" s="14">
        <v>29422.1</v>
      </c>
      <c r="V46" s="23">
        <v>43909.488194444442</v>
      </c>
      <c r="W46" s="36">
        <f t="shared" si="21"/>
        <v>44.099999999998545</v>
      </c>
      <c r="X46" s="36">
        <f t="shared" si="21"/>
        <v>18.488194444442343</v>
      </c>
      <c r="Y46" s="38">
        <f t="shared" si="6"/>
        <v>2.3853059384744442</v>
      </c>
    </row>
    <row r="47" spans="1:25" x14ac:dyDescent="0.25">
      <c r="A47" s="7">
        <v>17785</v>
      </c>
      <c r="B47" s="13">
        <v>43714</v>
      </c>
      <c r="C47" s="36">
        <f t="shared" si="0"/>
        <v>16.808499999999185</v>
      </c>
      <c r="D47" s="36">
        <f t="shared" si="0"/>
        <v>27.444444444445253</v>
      </c>
      <c r="E47" s="37">
        <f t="shared" si="1"/>
        <v>0.61245546558699682</v>
      </c>
      <c r="F47" s="14">
        <v>4093</v>
      </c>
      <c r="G47" s="23">
        <v>44183.473611111112</v>
      </c>
      <c r="H47" s="36">
        <f t="shared" si="18"/>
        <v>235</v>
      </c>
      <c r="I47" s="36">
        <f t="shared" si="18"/>
        <v>28.043750000004366</v>
      </c>
      <c r="J47" s="37">
        <f t="shared" si="19"/>
        <v>8.3797637619777454</v>
      </c>
      <c r="U47" s="14">
        <v>29594</v>
      </c>
      <c r="V47" s="13">
        <v>44039</v>
      </c>
      <c r="W47" s="36">
        <f t="shared" si="21"/>
        <v>171.90000000000146</v>
      </c>
      <c r="X47" s="36">
        <f t="shared" si="21"/>
        <v>129.51180555555766</v>
      </c>
      <c r="Y47" s="38">
        <f t="shared" si="6"/>
        <v>1.3272921280234968</v>
      </c>
    </row>
    <row r="48" spans="1:25" x14ac:dyDescent="0.25">
      <c r="A48" s="7">
        <v>17833.650000000001</v>
      </c>
      <c r="B48" s="13">
        <v>43739.306944444441</v>
      </c>
      <c r="C48" s="36">
        <f t="shared" si="0"/>
        <v>48.650000000001455</v>
      </c>
      <c r="D48" s="36">
        <f t="shared" si="0"/>
        <v>25.306944444440887</v>
      </c>
      <c r="E48" s="37">
        <f t="shared" si="1"/>
        <v>1.9223972339611421</v>
      </c>
      <c r="F48" s="14">
        <v>4248</v>
      </c>
      <c r="G48" s="23">
        <v>44200.458333333336</v>
      </c>
      <c r="H48" s="36">
        <f t="shared" si="18"/>
        <v>155</v>
      </c>
      <c r="I48" s="36">
        <f t="shared" si="18"/>
        <v>16.984722222223354</v>
      </c>
      <c r="J48" s="37">
        <f t="shared" si="19"/>
        <v>9.1258483931631833</v>
      </c>
      <c r="U48" s="14">
        <v>29664.6</v>
      </c>
      <c r="V48" s="23">
        <v>44062.427777777775</v>
      </c>
      <c r="W48" s="36">
        <f t="shared" si="21"/>
        <v>70.599999999998545</v>
      </c>
      <c r="X48" s="36">
        <f t="shared" si="21"/>
        <v>23.427777777775191</v>
      </c>
      <c r="Y48" s="38">
        <f t="shared" si="6"/>
        <v>3.013516718046275</v>
      </c>
    </row>
    <row r="49" spans="1:25" x14ac:dyDescent="0.25">
      <c r="A49" s="7">
        <v>17929.259999999998</v>
      </c>
      <c r="B49" s="13">
        <v>43760.749305555553</v>
      </c>
      <c r="C49" s="36">
        <f t="shared" si="0"/>
        <v>95.609999999996944</v>
      </c>
      <c r="D49" s="36">
        <f t="shared" si="0"/>
        <v>21.442361111112405</v>
      </c>
      <c r="E49" s="37">
        <f t="shared" si="1"/>
        <v>4.4589305955885381</v>
      </c>
      <c r="F49" s="14">
        <v>4405</v>
      </c>
      <c r="G49" s="23">
        <v>44214.43472222222</v>
      </c>
      <c r="H49" s="36">
        <f t="shared" si="18"/>
        <v>157</v>
      </c>
      <c r="I49" s="36">
        <f t="shared" si="18"/>
        <v>13.976388888884685</v>
      </c>
      <c r="J49" s="37">
        <f t="shared" si="19"/>
        <v>11.233230646927755</v>
      </c>
      <c r="U49" s="14">
        <v>29804</v>
      </c>
      <c r="V49" s="13">
        <v>44110</v>
      </c>
      <c r="W49" s="36">
        <f t="shared" si="21"/>
        <v>139.40000000000146</v>
      </c>
      <c r="X49" s="36">
        <f t="shared" si="21"/>
        <v>47.572222222224809</v>
      </c>
      <c r="Y49" s="38">
        <f t="shared" si="6"/>
        <v>2.9302814434192337</v>
      </c>
    </row>
    <row r="50" spans="1:25" x14ac:dyDescent="0.25">
      <c r="A50" s="7">
        <v>17957.32</v>
      </c>
      <c r="B50" s="13">
        <v>43767.448611111111</v>
      </c>
      <c r="C50" s="36">
        <f t="shared" si="0"/>
        <v>28.06000000000131</v>
      </c>
      <c r="D50" s="36">
        <f t="shared" si="0"/>
        <v>6.6993055555576575</v>
      </c>
      <c r="E50" s="37">
        <f t="shared" si="1"/>
        <v>4.188493832278346</v>
      </c>
      <c r="F50" s="14">
        <v>4689</v>
      </c>
      <c r="G50" s="23">
        <v>44236.696527777778</v>
      </c>
      <c r="H50" s="36">
        <f t="shared" si="18"/>
        <v>284</v>
      </c>
      <c r="I50" s="36">
        <f t="shared" si="18"/>
        <v>22.261805555557657</v>
      </c>
      <c r="J50" s="37">
        <f t="shared" si="19"/>
        <v>12.757276101942209</v>
      </c>
      <c r="U50" s="14">
        <v>29923.15</v>
      </c>
      <c r="V50" s="13">
        <v>44145</v>
      </c>
      <c r="W50" s="36">
        <f t="shared" si="21"/>
        <v>119.15000000000146</v>
      </c>
      <c r="X50" s="36">
        <f t="shared" si="21"/>
        <v>35</v>
      </c>
      <c r="Y50" s="38">
        <f t="shared" si="6"/>
        <v>3.4042857142857557</v>
      </c>
    </row>
    <row r="51" spans="1:25" x14ac:dyDescent="0.25">
      <c r="A51" s="7">
        <v>17958</v>
      </c>
      <c r="B51" s="13">
        <v>43767.549305555556</v>
      </c>
      <c r="C51" s="36">
        <f t="shared" si="0"/>
        <v>0.68000000000029104</v>
      </c>
      <c r="D51" s="36">
        <f t="shared" si="0"/>
        <v>0.10069444444525288</v>
      </c>
      <c r="E51" s="37">
        <f t="shared" si="1"/>
        <v>6.7531034482245342</v>
      </c>
      <c r="F51" s="14">
        <v>4873</v>
      </c>
      <c r="G51" s="13">
        <v>44249.427777777775</v>
      </c>
      <c r="H51" s="36">
        <f t="shared" si="18"/>
        <v>184</v>
      </c>
      <c r="I51" s="36">
        <f t="shared" si="18"/>
        <v>12.73124999999709</v>
      </c>
      <c r="J51" s="37">
        <f t="shared" si="19"/>
        <v>14.452626411392602</v>
      </c>
      <c r="U51" s="14">
        <v>30034.5</v>
      </c>
      <c r="V51" s="23">
        <v>44174.729166666664</v>
      </c>
      <c r="W51" s="36">
        <f t="shared" si="21"/>
        <v>111.34999999999854</v>
      </c>
      <c r="X51" s="36">
        <f t="shared" si="21"/>
        <v>29.729166666664241</v>
      </c>
      <c r="Y51" s="38">
        <f t="shared" si="6"/>
        <v>3.7454800280310905</v>
      </c>
    </row>
    <row r="52" spans="1:25" x14ac:dyDescent="0.25">
      <c r="A52" s="7">
        <v>17964.456999999999</v>
      </c>
      <c r="B52" s="13">
        <v>43768.466666666667</v>
      </c>
      <c r="C52" s="36">
        <f t="shared" si="0"/>
        <v>6.4569999999985157</v>
      </c>
      <c r="D52" s="36">
        <f t="shared" si="0"/>
        <v>0.91736111111094942</v>
      </c>
      <c r="E52" s="37">
        <f t="shared" si="1"/>
        <v>7.0386676760026505</v>
      </c>
      <c r="F52" s="14">
        <v>5274</v>
      </c>
      <c r="G52" s="23">
        <v>44277.458333333336</v>
      </c>
      <c r="H52" s="36">
        <f t="shared" si="18"/>
        <v>401</v>
      </c>
      <c r="I52" s="36">
        <f t="shared" si="18"/>
        <v>28.030555555560568</v>
      </c>
      <c r="J52" s="37">
        <f t="shared" si="19"/>
        <v>14.30581706470857</v>
      </c>
      <c r="U52" s="14">
        <v>30143.5</v>
      </c>
      <c r="V52" s="23">
        <v>44202.723611111112</v>
      </c>
      <c r="W52" s="36">
        <f t="shared" si="21"/>
        <v>109</v>
      </c>
      <c r="X52" s="36">
        <f t="shared" si="21"/>
        <v>27.994444444448163</v>
      </c>
      <c r="Y52" s="38">
        <f t="shared" si="6"/>
        <v>3.8936296884297268</v>
      </c>
    </row>
    <row r="53" spans="1:25" x14ac:dyDescent="0.25">
      <c r="A53" s="7">
        <v>17973.079000000002</v>
      </c>
      <c r="B53" s="13">
        <v>43769.397916666669</v>
      </c>
      <c r="C53" s="36">
        <f t="shared" ref="C53:C66" si="23">A53-A52</f>
        <v>8.6220000000030268</v>
      </c>
      <c r="D53" s="36">
        <f t="shared" ref="D53:D63" si="24">B53-B51</f>
        <v>1.8486111111124046</v>
      </c>
      <c r="E53" s="37">
        <f t="shared" si="1"/>
        <v>4.6640420736272246</v>
      </c>
      <c r="F53" s="7">
        <v>5568</v>
      </c>
      <c r="G53" s="23">
        <v>44297.5</v>
      </c>
      <c r="H53" s="36">
        <f t="shared" ref="H53:I68" si="25">F53-F52</f>
        <v>294</v>
      </c>
      <c r="I53" s="36">
        <f t="shared" si="25"/>
        <v>20.041666666664241</v>
      </c>
      <c r="J53" s="37">
        <f t="shared" si="19"/>
        <v>14.669438669440444</v>
      </c>
      <c r="U53" s="14">
        <v>30295.7</v>
      </c>
      <c r="V53" s="23">
        <v>44236.815972222219</v>
      </c>
      <c r="W53" s="36">
        <f t="shared" si="21"/>
        <v>152.20000000000073</v>
      </c>
      <c r="X53" s="36">
        <f t="shared" si="21"/>
        <v>34.092361111106584</v>
      </c>
      <c r="Y53" s="38">
        <f t="shared" si="6"/>
        <v>4.4643431853834592</v>
      </c>
    </row>
    <row r="54" spans="1:25" x14ac:dyDescent="0.25">
      <c r="A54" s="7">
        <v>18053</v>
      </c>
      <c r="B54" s="13">
        <v>43779.753472222219</v>
      </c>
      <c r="C54" s="36">
        <f t="shared" si="23"/>
        <v>79.920999999998457</v>
      </c>
      <c r="D54" s="36">
        <f t="shared" si="24"/>
        <v>11.286805555551837</v>
      </c>
      <c r="E54" s="37">
        <f t="shared" si="1"/>
        <v>7.0809229065425274</v>
      </c>
      <c r="F54" s="7">
        <v>5983</v>
      </c>
      <c r="G54" s="23">
        <v>44326.5</v>
      </c>
      <c r="H54" s="36">
        <f t="shared" si="25"/>
        <v>415</v>
      </c>
      <c r="I54" s="36">
        <f t="shared" si="25"/>
        <v>29</v>
      </c>
      <c r="J54" s="37">
        <f t="shared" si="19"/>
        <v>14.310344827586206</v>
      </c>
      <c r="U54" s="14">
        <v>30426.6</v>
      </c>
      <c r="V54" s="23">
        <v>44265.600694444445</v>
      </c>
      <c r="W54" s="36">
        <f t="shared" si="21"/>
        <v>130.89999999999782</v>
      </c>
      <c r="X54" s="36">
        <f t="shared" si="21"/>
        <v>28.784722222226264</v>
      </c>
      <c r="Y54" s="38">
        <f t="shared" si="6"/>
        <v>4.5475512665855344</v>
      </c>
    </row>
    <row r="55" spans="1:25" x14ac:dyDescent="0.25">
      <c r="A55" s="7">
        <v>18106.439999999999</v>
      </c>
      <c r="B55" s="13">
        <v>43788.310416666667</v>
      </c>
      <c r="C55" s="36">
        <f t="shared" si="23"/>
        <v>53.43999999999869</v>
      </c>
      <c r="D55" s="36">
        <f t="shared" si="24"/>
        <v>18.912499999998545</v>
      </c>
      <c r="E55" s="37">
        <f t="shared" si="1"/>
        <v>2.8256444150695468</v>
      </c>
      <c r="F55" s="7">
        <v>6302</v>
      </c>
      <c r="G55" s="23">
        <v>44355.5</v>
      </c>
      <c r="H55" s="36">
        <f t="shared" si="25"/>
        <v>319</v>
      </c>
      <c r="I55" s="36">
        <f t="shared" si="25"/>
        <v>29</v>
      </c>
      <c r="J55" s="37">
        <f t="shared" si="19"/>
        <v>11</v>
      </c>
      <c r="U55" s="7">
        <v>30556.5</v>
      </c>
      <c r="V55" s="23">
        <v>44299.544444444444</v>
      </c>
      <c r="W55" s="36">
        <f t="shared" ref="W55:X55" si="26">U55-U54</f>
        <v>129.90000000000146</v>
      </c>
      <c r="X55" s="36">
        <f t="shared" si="26"/>
        <v>33.943749999998545</v>
      </c>
      <c r="Y55" s="38">
        <f t="shared" si="6"/>
        <v>3.826919535997261</v>
      </c>
    </row>
    <row r="56" spans="1:25" x14ac:dyDescent="0.25">
      <c r="A56" s="7">
        <v>18243.400000000001</v>
      </c>
      <c r="B56" s="13">
        <v>43803.769444444442</v>
      </c>
      <c r="C56" s="36">
        <f t="shared" si="23"/>
        <v>136.96000000000276</v>
      </c>
      <c r="D56" s="36">
        <f t="shared" si="24"/>
        <v>24.015972222223354</v>
      </c>
      <c r="E56" s="37">
        <f t="shared" si="1"/>
        <v>5.702871352976743</v>
      </c>
      <c r="F56" s="7">
        <v>6840</v>
      </c>
      <c r="G56" s="23">
        <v>44386.645833333336</v>
      </c>
      <c r="H56" s="36">
        <f t="shared" si="25"/>
        <v>538</v>
      </c>
      <c r="I56" s="36">
        <f t="shared" si="25"/>
        <v>31.145833333335759</v>
      </c>
      <c r="J56" s="37">
        <f t="shared" si="19"/>
        <v>17.27357859531638</v>
      </c>
      <c r="U56" s="7">
        <v>0</v>
      </c>
      <c r="V56" s="23">
        <v>44299.544444444444</v>
      </c>
      <c r="W56" s="40"/>
      <c r="X56" s="40"/>
      <c r="Y56" s="40"/>
    </row>
    <row r="57" spans="1:25" x14ac:dyDescent="0.25">
      <c r="A57" s="7">
        <v>18291.099999999999</v>
      </c>
      <c r="B57" s="13">
        <v>43807.63958333333</v>
      </c>
      <c r="C57" s="36">
        <f t="shared" si="23"/>
        <v>47.69999999999709</v>
      </c>
      <c r="D57" s="36">
        <f t="shared" si="24"/>
        <v>19.329166666662786</v>
      </c>
      <c r="E57" s="37">
        <f t="shared" si="1"/>
        <v>2.4677732269889199</v>
      </c>
      <c r="F57" s="7">
        <v>7361</v>
      </c>
      <c r="G57" s="23">
        <v>44422.583333333336</v>
      </c>
      <c r="H57" s="36">
        <f t="shared" si="25"/>
        <v>521</v>
      </c>
      <c r="I57" s="36">
        <f t="shared" si="25"/>
        <v>35.9375</v>
      </c>
      <c r="J57" s="37">
        <f t="shared" si="19"/>
        <v>14.497391304347826</v>
      </c>
      <c r="U57" s="7">
        <v>55</v>
      </c>
      <c r="V57" s="23">
        <v>44321.71875</v>
      </c>
      <c r="W57" s="36">
        <f t="shared" ref="W57:X71" si="27">U57-U56</f>
        <v>55</v>
      </c>
      <c r="X57" s="36">
        <f t="shared" si="27"/>
        <v>22.174305555556202</v>
      </c>
      <c r="Y57" s="38">
        <f t="shared" ref="Y57:Y71" si="28">W57/X57</f>
        <v>2.4803482509159656</v>
      </c>
    </row>
    <row r="58" spans="1:25" x14ac:dyDescent="0.25">
      <c r="A58" s="7">
        <v>18512.8</v>
      </c>
      <c r="B58" s="13">
        <v>43827.62222222222</v>
      </c>
      <c r="C58" s="36">
        <f t="shared" si="23"/>
        <v>221.70000000000073</v>
      </c>
      <c r="D58" s="36">
        <f t="shared" si="24"/>
        <v>23.852777777778101</v>
      </c>
      <c r="E58" s="37">
        <f t="shared" si="1"/>
        <v>9.2945149644810972</v>
      </c>
      <c r="F58" s="7">
        <v>7659</v>
      </c>
      <c r="G58" s="23">
        <v>44438.833333333336</v>
      </c>
      <c r="H58" s="36">
        <f t="shared" si="25"/>
        <v>298</v>
      </c>
      <c r="I58" s="36">
        <f t="shared" si="25"/>
        <v>16.25</v>
      </c>
      <c r="J58" s="37">
        <f t="shared" si="19"/>
        <v>18.338461538461537</v>
      </c>
      <c r="U58" s="7">
        <v>176</v>
      </c>
      <c r="V58" s="23">
        <v>44357.71875</v>
      </c>
      <c r="W58" s="36">
        <f t="shared" si="27"/>
        <v>121</v>
      </c>
      <c r="X58" s="36">
        <f t="shared" si="27"/>
        <v>36</v>
      </c>
      <c r="Y58" s="38">
        <f t="shared" si="28"/>
        <v>3.3611111111111112</v>
      </c>
    </row>
    <row r="59" spans="1:25" x14ac:dyDescent="0.25">
      <c r="A59" s="7">
        <v>18853.393</v>
      </c>
      <c r="B59" s="13">
        <v>43856.54583333333</v>
      </c>
      <c r="C59" s="36">
        <f t="shared" si="23"/>
        <v>340.59300000000076</v>
      </c>
      <c r="D59" s="36">
        <f t="shared" si="24"/>
        <v>48.90625</v>
      </c>
      <c r="E59" s="37">
        <f t="shared" si="1"/>
        <v>6.9642019169329226</v>
      </c>
      <c r="F59" s="7">
        <v>7821</v>
      </c>
      <c r="G59" s="23">
        <v>44449.75</v>
      </c>
      <c r="H59" s="36">
        <f t="shared" si="25"/>
        <v>162</v>
      </c>
      <c r="I59" s="36">
        <f t="shared" si="25"/>
        <v>10.916666666664241</v>
      </c>
      <c r="J59" s="37">
        <f t="shared" si="19"/>
        <v>14.839694656491847</v>
      </c>
      <c r="U59" s="7">
        <v>248</v>
      </c>
      <c r="V59" s="23">
        <v>44383.645833333336</v>
      </c>
      <c r="W59" s="36">
        <f t="shared" si="27"/>
        <v>72</v>
      </c>
      <c r="X59" s="36">
        <f t="shared" si="27"/>
        <v>25.927083333335759</v>
      </c>
      <c r="Y59" s="38">
        <f t="shared" si="28"/>
        <v>2.7770188830853169</v>
      </c>
    </row>
    <row r="60" spans="1:25" x14ac:dyDescent="0.25">
      <c r="A60" s="7">
        <v>19043.84</v>
      </c>
      <c r="B60" s="13">
        <v>43871.779861111114</v>
      </c>
      <c r="C60" s="36">
        <f t="shared" si="23"/>
        <v>190.44700000000012</v>
      </c>
      <c r="D60" s="36">
        <f t="shared" si="24"/>
        <v>44.157638888893416</v>
      </c>
      <c r="E60" s="37">
        <f t="shared" si="1"/>
        <v>4.3128891125540134</v>
      </c>
      <c r="F60" s="7">
        <v>7992</v>
      </c>
      <c r="G60" s="23">
        <v>44459.468055555553</v>
      </c>
      <c r="H60" s="36">
        <f t="shared" si="25"/>
        <v>171</v>
      </c>
      <c r="I60" s="36">
        <f t="shared" si="25"/>
        <v>9.7180555555532919</v>
      </c>
      <c r="J60" s="37">
        <f t="shared" si="19"/>
        <v>17.596112619698253</v>
      </c>
      <c r="U60" s="7">
        <v>371</v>
      </c>
      <c r="V60" s="13">
        <v>44433</v>
      </c>
      <c r="W60" s="36">
        <f t="shared" si="27"/>
        <v>123</v>
      </c>
      <c r="X60" s="36">
        <f t="shared" si="27"/>
        <v>49.354166666664241</v>
      </c>
      <c r="Y60" s="38">
        <f t="shared" si="28"/>
        <v>2.4921907978051037</v>
      </c>
    </row>
    <row r="61" spans="1:25" x14ac:dyDescent="0.25">
      <c r="A61" s="7">
        <v>19153.55</v>
      </c>
      <c r="B61" s="13">
        <v>43882.331944444442</v>
      </c>
      <c r="C61" s="36">
        <f t="shared" si="23"/>
        <v>109.70999999999913</v>
      </c>
      <c r="D61" s="36">
        <f t="shared" si="24"/>
        <v>25.786111111112405</v>
      </c>
      <c r="E61" s="37">
        <f t="shared" si="1"/>
        <v>4.2546159646663479</v>
      </c>
      <c r="F61" s="7">
        <v>8232</v>
      </c>
      <c r="G61" s="13">
        <v>44473.334722222222</v>
      </c>
      <c r="H61" s="36">
        <f t="shared" si="25"/>
        <v>240</v>
      </c>
      <c r="I61" s="36">
        <f t="shared" si="25"/>
        <v>13.866666666668607</v>
      </c>
      <c r="J61" s="37">
        <f t="shared" si="19"/>
        <v>17.307692307689887</v>
      </c>
      <c r="U61" s="7">
        <v>414</v>
      </c>
      <c r="V61" s="23">
        <v>44448.745833333334</v>
      </c>
      <c r="W61" s="36">
        <f t="shared" si="27"/>
        <v>43</v>
      </c>
      <c r="X61" s="36">
        <f t="shared" si="27"/>
        <v>15.745833333334303</v>
      </c>
      <c r="Y61" s="38">
        <f t="shared" si="28"/>
        <v>2.730881185498641</v>
      </c>
    </row>
    <row r="62" spans="1:25" x14ac:dyDescent="0.25">
      <c r="A62" s="7">
        <v>19283.3</v>
      </c>
      <c r="B62" s="13">
        <v>43894.377083333333</v>
      </c>
      <c r="C62" s="36">
        <f t="shared" si="23"/>
        <v>129.75</v>
      </c>
      <c r="D62" s="36">
        <f t="shared" si="24"/>
        <v>22.597222222218988</v>
      </c>
      <c r="E62" s="37">
        <f t="shared" si="1"/>
        <v>5.7418561770137293</v>
      </c>
      <c r="F62" s="7">
        <v>8311</v>
      </c>
      <c r="G62" s="23">
        <v>44477.875</v>
      </c>
      <c r="H62" s="36">
        <f t="shared" si="25"/>
        <v>79</v>
      </c>
      <c r="I62" s="36">
        <f t="shared" si="25"/>
        <v>4.5402777777781012</v>
      </c>
      <c r="J62" s="37">
        <f t="shared" si="19"/>
        <v>17.399816457631065</v>
      </c>
      <c r="U62" s="7">
        <v>550</v>
      </c>
      <c r="V62" s="23">
        <v>44494.700694444444</v>
      </c>
      <c r="W62" s="36">
        <f t="shared" si="27"/>
        <v>136</v>
      </c>
      <c r="X62" s="36">
        <f t="shared" si="27"/>
        <v>45.954861111109494</v>
      </c>
      <c r="Y62" s="38">
        <f t="shared" si="28"/>
        <v>2.9594257650171043</v>
      </c>
    </row>
    <row r="63" spans="1:25" x14ac:dyDescent="0.25">
      <c r="A63" s="7">
        <v>19378.2</v>
      </c>
      <c r="B63" s="13">
        <v>43904.736111111109</v>
      </c>
      <c r="C63" s="36">
        <f t="shared" si="23"/>
        <v>94.900000000001455</v>
      </c>
      <c r="D63" s="36">
        <f t="shared" si="24"/>
        <v>22.404166666667152</v>
      </c>
      <c r="E63" s="37">
        <f t="shared" si="1"/>
        <v>4.2358192300539068</v>
      </c>
      <c r="F63" s="7">
        <v>8849</v>
      </c>
      <c r="G63" s="23">
        <v>44508.928472222222</v>
      </c>
      <c r="H63" s="36">
        <f t="shared" si="25"/>
        <v>538</v>
      </c>
      <c r="I63" s="36">
        <f t="shared" si="25"/>
        <v>31.053472222221899</v>
      </c>
      <c r="J63" s="37">
        <f t="shared" si="19"/>
        <v>17.324954715209163</v>
      </c>
      <c r="U63" s="7">
        <v>627</v>
      </c>
      <c r="V63" s="23">
        <v>44512.756249999999</v>
      </c>
      <c r="W63" s="36">
        <f t="shared" si="27"/>
        <v>77</v>
      </c>
      <c r="X63" s="36">
        <f t="shared" si="27"/>
        <v>18.055555555554747</v>
      </c>
      <c r="Y63" s="38">
        <f t="shared" si="28"/>
        <v>4.2646153846155759</v>
      </c>
    </row>
    <row r="64" spans="1:25" x14ac:dyDescent="0.25">
      <c r="A64" s="14">
        <v>19597.569</v>
      </c>
      <c r="B64" s="13">
        <v>43929</v>
      </c>
      <c r="C64" s="36">
        <f t="shared" si="23"/>
        <v>219.36899999999878</v>
      </c>
      <c r="D64" s="36">
        <f>B64-G33</f>
        <v>48.295833333329938</v>
      </c>
      <c r="E64" s="37">
        <f t="shared" si="1"/>
        <v>4.5421930808388753</v>
      </c>
      <c r="F64" s="7">
        <v>9206</v>
      </c>
      <c r="G64" s="23">
        <v>44529.405555555553</v>
      </c>
      <c r="H64" s="36">
        <f t="shared" si="25"/>
        <v>357</v>
      </c>
      <c r="I64" s="36">
        <f t="shared" si="25"/>
        <v>20.477083333331393</v>
      </c>
      <c r="J64" s="37">
        <f t="shared" si="19"/>
        <v>17.434123512057813</v>
      </c>
      <c r="U64" s="7">
        <v>742</v>
      </c>
      <c r="V64" s="23">
        <v>44546.512499999997</v>
      </c>
      <c r="W64" s="36">
        <f t="shared" si="27"/>
        <v>115</v>
      </c>
      <c r="X64" s="36">
        <f t="shared" si="27"/>
        <v>33.756249999998545</v>
      </c>
      <c r="Y64" s="38">
        <f t="shared" si="28"/>
        <v>3.406776522866283</v>
      </c>
    </row>
    <row r="65" spans="1:25" x14ac:dyDescent="0.25">
      <c r="A65" s="7">
        <v>19779</v>
      </c>
      <c r="B65" s="13">
        <v>43994</v>
      </c>
      <c r="C65" s="36">
        <f t="shared" si="23"/>
        <v>181.43100000000049</v>
      </c>
      <c r="D65" s="36">
        <f>B65-G34</f>
        <v>66.476388888891961</v>
      </c>
      <c r="E65" s="37">
        <f t="shared" si="1"/>
        <v>2.7292547479262543</v>
      </c>
      <c r="F65" s="7">
        <v>4</v>
      </c>
      <c r="G65" s="23">
        <v>44529.75</v>
      </c>
      <c r="H65" s="36">
        <f>F65</f>
        <v>4</v>
      </c>
      <c r="I65" s="36">
        <f t="shared" si="25"/>
        <v>0.34444444444670808</v>
      </c>
      <c r="J65" s="41">
        <f t="shared" si="19"/>
        <v>11.612903225730134</v>
      </c>
      <c r="U65" s="7">
        <v>761</v>
      </c>
      <c r="V65" s="23">
        <v>44551.698611111111</v>
      </c>
      <c r="W65" s="36">
        <f t="shared" si="27"/>
        <v>19</v>
      </c>
      <c r="X65" s="36">
        <f t="shared" si="27"/>
        <v>5.1861111111138598</v>
      </c>
      <c r="Y65" s="38">
        <f t="shared" si="28"/>
        <v>3.6636314943740627</v>
      </c>
    </row>
    <row r="66" spans="1:25" x14ac:dyDescent="0.25">
      <c r="A66" s="7">
        <v>19815</v>
      </c>
      <c r="B66" s="13">
        <v>44091</v>
      </c>
      <c r="C66" s="36">
        <f t="shared" si="23"/>
        <v>36</v>
      </c>
      <c r="D66" s="36">
        <f>B66-G34</f>
        <v>163.47638888889196</v>
      </c>
      <c r="E66" s="37">
        <f t="shared" si="1"/>
        <v>0.22021528763072745</v>
      </c>
      <c r="F66" s="7">
        <v>115</v>
      </c>
      <c r="G66" s="23">
        <v>44536.752083333333</v>
      </c>
      <c r="H66" s="36">
        <f t="shared" si="25"/>
        <v>111</v>
      </c>
      <c r="I66" s="36">
        <f t="shared" si="25"/>
        <v>7.0020833333328483</v>
      </c>
      <c r="J66" s="37">
        <f t="shared" si="19"/>
        <v>15.852424873550637</v>
      </c>
      <c r="U66" s="7">
        <v>788</v>
      </c>
      <c r="V66" s="23">
        <v>44644.5</v>
      </c>
      <c r="W66" s="36">
        <f t="shared" si="27"/>
        <v>27</v>
      </c>
      <c r="X66" s="36">
        <f t="shared" si="27"/>
        <v>92.801388888889051</v>
      </c>
      <c r="Y66" s="38">
        <f t="shared" si="28"/>
        <v>0.29094392145711367</v>
      </c>
    </row>
    <row r="67" spans="1:25" x14ac:dyDescent="0.25">
      <c r="A67" s="7">
        <v>0</v>
      </c>
      <c r="B67" s="13">
        <v>44091</v>
      </c>
      <c r="C67" s="36">
        <v>0</v>
      </c>
      <c r="D67" s="36">
        <f>B67-G35</f>
        <v>162</v>
      </c>
      <c r="E67" s="42">
        <f>E66</f>
        <v>0.22021528763072745</v>
      </c>
      <c r="F67" s="7">
        <v>201</v>
      </c>
      <c r="G67" s="23">
        <v>44541.729166666664</v>
      </c>
      <c r="H67" s="36">
        <f t="shared" si="25"/>
        <v>86</v>
      </c>
      <c r="I67" s="36">
        <f t="shared" si="25"/>
        <v>4.9770833333313931</v>
      </c>
      <c r="J67" s="37">
        <f t="shared" si="19"/>
        <v>17.279196316457135</v>
      </c>
      <c r="U67" s="7">
        <v>861</v>
      </c>
      <c r="V67" s="13">
        <v>44670</v>
      </c>
      <c r="W67" s="36">
        <f t="shared" si="27"/>
        <v>73</v>
      </c>
      <c r="X67" s="36">
        <f t="shared" si="27"/>
        <v>25.5</v>
      </c>
      <c r="Y67" s="38">
        <f t="shared" si="28"/>
        <v>2.8627450980392157</v>
      </c>
    </row>
    <row r="68" spans="1:25" x14ac:dyDescent="0.25">
      <c r="A68" s="7">
        <v>30</v>
      </c>
      <c r="B68" s="13">
        <v>44108</v>
      </c>
      <c r="C68" s="36">
        <f t="shared" ref="C68:D90" si="29">A68-A67</f>
        <v>30</v>
      </c>
      <c r="D68" s="36">
        <f t="shared" si="29"/>
        <v>17</v>
      </c>
      <c r="E68" s="37">
        <f t="shared" ref="E68:E131" si="30">C68/D68</f>
        <v>1.7647058823529411</v>
      </c>
      <c r="F68" s="7">
        <v>246</v>
      </c>
      <c r="G68" s="23">
        <v>44544.496527777781</v>
      </c>
      <c r="H68" s="36">
        <f t="shared" si="25"/>
        <v>45</v>
      </c>
      <c r="I68" s="36">
        <f t="shared" si="25"/>
        <v>2.7673611111167702</v>
      </c>
      <c r="J68" s="37">
        <f t="shared" si="19"/>
        <v>16.260978669979295</v>
      </c>
      <c r="U68" s="7">
        <v>930</v>
      </c>
      <c r="V68" s="13">
        <v>44700</v>
      </c>
      <c r="W68" s="36">
        <f t="shared" si="27"/>
        <v>69</v>
      </c>
      <c r="X68" s="36">
        <f t="shared" si="27"/>
        <v>30</v>
      </c>
      <c r="Y68" s="38">
        <f t="shared" si="28"/>
        <v>2.2999999999999998</v>
      </c>
    </row>
    <row r="69" spans="1:25" x14ac:dyDescent="0.25">
      <c r="A69" s="7">
        <v>243.9</v>
      </c>
      <c r="B69" s="13">
        <v>44136.413194444445</v>
      </c>
      <c r="C69" s="36">
        <f t="shared" si="29"/>
        <v>213.9</v>
      </c>
      <c r="D69" s="36">
        <f t="shared" si="29"/>
        <v>28.413194444445253</v>
      </c>
      <c r="E69" s="37">
        <f t="shared" si="30"/>
        <v>7.5281925944028165</v>
      </c>
      <c r="F69" s="7">
        <v>299</v>
      </c>
      <c r="G69" s="23">
        <v>44547.636805555558</v>
      </c>
      <c r="H69" s="36">
        <f t="shared" ref="H69:I77" si="31">F69-F68</f>
        <v>53</v>
      </c>
      <c r="I69" s="36">
        <f t="shared" si="31"/>
        <v>3.140277777776646</v>
      </c>
      <c r="J69" s="37">
        <f t="shared" si="19"/>
        <v>16.877487837246242</v>
      </c>
      <c r="U69" s="7">
        <v>1064</v>
      </c>
      <c r="V69" s="23">
        <v>44774.833333333336</v>
      </c>
      <c r="W69" s="36">
        <f t="shared" si="27"/>
        <v>134</v>
      </c>
      <c r="X69" s="36">
        <f t="shared" si="27"/>
        <v>74.833333333335759</v>
      </c>
      <c r="Y69" s="38">
        <f t="shared" si="28"/>
        <v>1.7906458797326814</v>
      </c>
    </row>
    <row r="70" spans="1:25" x14ac:dyDescent="0.25">
      <c r="A70" s="7">
        <v>276.60000000000002</v>
      </c>
      <c r="B70" s="13">
        <v>44140.561805555553</v>
      </c>
      <c r="C70" s="36">
        <f t="shared" si="29"/>
        <v>32.700000000000017</v>
      </c>
      <c r="D70" s="36">
        <f t="shared" si="29"/>
        <v>4.148611111108039</v>
      </c>
      <c r="E70" s="37">
        <f t="shared" si="30"/>
        <v>7.8821560093797949</v>
      </c>
      <c r="F70" s="7">
        <v>542</v>
      </c>
      <c r="G70" s="23">
        <v>44560.803472222222</v>
      </c>
      <c r="H70" s="36">
        <f t="shared" si="31"/>
        <v>243</v>
      </c>
      <c r="I70" s="36">
        <f t="shared" si="31"/>
        <v>13.166666666664241</v>
      </c>
      <c r="J70" s="37">
        <f t="shared" si="19"/>
        <v>18.455696202535044</v>
      </c>
      <c r="U70" s="7">
        <v>1119</v>
      </c>
      <c r="V70" s="23">
        <v>44796.5</v>
      </c>
      <c r="W70" s="36">
        <f t="shared" si="27"/>
        <v>55</v>
      </c>
      <c r="X70" s="36">
        <f t="shared" si="27"/>
        <v>21.666666666664241</v>
      </c>
      <c r="Y70" s="38">
        <f t="shared" si="28"/>
        <v>2.5384615384618225</v>
      </c>
    </row>
    <row r="71" spans="1:25" x14ac:dyDescent="0.25">
      <c r="A71" s="7">
        <v>292.39999999999998</v>
      </c>
      <c r="B71" s="13">
        <v>44142.37777777778</v>
      </c>
      <c r="C71" s="36">
        <f t="shared" si="29"/>
        <v>15.799999999999955</v>
      </c>
      <c r="D71" s="36">
        <f t="shared" si="29"/>
        <v>1.8159722222262644</v>
      </c>
      <c r="E71" s="37">
        <f t="shared" si="30"/>
        <v>8.7005736137473395</v>
      </c>
      <c r="F71" s="7">
        <v>612</v>
      </c>
      <c r="G71" s="13">
        <v>44564.834722222222</v>
      </c>
      <c r="H71" s="36">
        <f t="shared" si="31"/>
        <v>70</v>
      </c>
      <c r="I71" s="36">
        <f t="shared" si="31"/>
        <v>4.03125</v>
      </c>
      <c r="J71" s="37">
        <f t="shared" si="19"/>
        <v>17.364341085271317</v>
      </c>
      <c r="U71" s="7">
        <v>1191</v>
      </c>
      <c r="V71" s="23">
        <v>44823.5</v>
      </c>
      <c r="W71" s="36">
        <f t="shared" si="27"/>
        <v>72</v>
      </c>
      <c r="X71" s="36">
        <f t="shared" si="27"/>
        <v>27</v>
      </c>
      <c r="Y71" s="38">
        <f t="shared" si="28"/>
        <v>2.6666666666666665</v>
      </c>
    </row>
    <row r="72" spans="1:25" x14ac:dyDescent="0.25">
      <c r="A72" s="7">
        <v>474.6</v>
      </c>
      <c r="B72" s="13">
        <v>44158.893055555556</v>
      </c>
      <c r="C72" s="36">
        <f t="shared" si="29"/>
        <v>182.20000000000005</v>
      </c>
      <c r="D72" s="36">
        <f t="shared" si="29"/>
        <v>16.515277777776646</v>
      </c>
      <c r="E72" s="37">
        <f t="shared" si="30"/>
        <v>11.032209233875118</v>
      </c>
      <c r="F72" s="7">
        <v>749</v>
      </c>
      <c r="G72" s="13">
        <v>44572.661111111112</v>
      </c>
      <c r="H72" s="36">
        <f t="shared" si="31"/>
        <v>137</v>
      </c>
      <c r="I72" s="36">
        <f t="shared" si="31"/>
        <v>7.8263888888905058</v>
      </c>
      <c r="J72" s="37">
        <f t="shared" si="19"/>
        <v>17.504880212951132</v>
      </c>
    </row>
    <row r="73" spans="1:25" x14ac:dyDescent="0.25">
      <c r="A73" s="7">
        <v>483</v>
      </c>
      <c r="B73" s="13">
        <v>44159.328472222223</v>
      </c>
      <c r="C73" s="36">
        <f t="shared" si="29"/>
        <v>8.3999999999999773</v>
      </c>
      <c r="D73" s="36">
        <f t="shared" si="29"/>
        <v>0.43541666666715173</v>
      </c>
      <c r="E73" s="37">
        <f t="shared" si="30"/>
        <v>19.291866028686592</v>
      </c>
      <c r="F73" s="7">
        <v>1260</v>
      </c>
      <c r="G73" s="13">
        <v>44598.730555555558</v>
      </c>
      <c r="H73" s="36">
        <f t="shared" si="31"/>
        <v>511</v>
      </c>
      <c r="I73" s="36">
        <f t="shared" si="31"/>
        <v>26.069444444445253</v>
      </c>
      <c r="J73" s="37">
        <f t="shared" si="19"/>
        <v>19.601491742141107</v>
      </c>
    </row>
    <row r="74" spans="1:25" x14ac:dyDescent="0.25">
      <c r="A74" s="7">
        <v>493.28</v>
      </c>
      <c r="B74" s="13">
        <v>44159.821527777778</v>
      </c>
      <c r="C74" s="36">
        <f t="shared" si="29"/>
        <v>10.279999999999973</v>
      </c>
      <c r="D74" s="36">
        <f t="shared" si="29"/>
        <v>0.49305555555474712</v>
      </c>
      <c r="E74" s="37">
        <f t="shared" si="30"/>
        <v>20.849577464822865</v>
      </c>
      <c r="F74" s="7">
        <v>1870</v>
      </c>
      <c r="G74" s="23">
        <v>44632.451388888891</v>
      </c>
      <c r="H74" s="36">
        <f t="shared" si="31"/>
        <v>610</v>
      </c>
      <c r="I74" s="36">
        <f t="shared" si="31"/>
        <v>33.720833333332848</v>
      </c>
      <c r="J74" s="37">
        <f t="shared" si="19"/>
        <v>18.089707154331162</v>
      </c>
    </row>
    <row r="75" spans="1:25" x14ac:dyDescent="0.25">
      <c r="A75" s="7">
        <v>498.75</v>
      </c>
      <c r="B75" s="13">
        <v>44160.3</v>
      </c>
      <c r="C75" s="36">
        <f t="shared" si="29"/>
        <v>5.4700000000000273</v>
      </c>
      <c r="D75" s="36">
        <f t="shared" si="29"/>
        <v>0.47847222222480923</v>
      </c>
      <c r="E75" s="37">
        <f t="shared" si="30"/>
        <v>11.432220609517346</v>
      </c>
      <c r="F75" s="7">
        <v>2098</v>
      </c>
      <c r="G75" s="23">
        <v>44645.461805555555</v>
      </c>
      <c r="H75" s="36">
        <f t="shared" si="31"/>
        <v>228</v>
      </c>
      <c r="I75" s="36">
        <f t="shared" si="31"/>
        <v>13.010416666664241</v>
      </c>
      <c r="J75" s="37">
        <f t="shared" si="19"/>
        <v>17.524419535631768</v>
      </c>
    </row>
    <row r="76" spans="1:25" x14ac:dyDescent="0.25">
      <c r="A76" s="7">
        <v>510.6</v>
      </c>
      <c r="B76" s="13">
        <v>44160.895833333336</v>
      </c>
      <c r="C76" s="36">
        <f t="shared" si="29"/>
        <v>11.850000000000023</v>
      </c>
      <c r="D76" s="36">
        <f t="shared" si="29"/>
        <v>0.59583333333284827</v>
      </c>
      <c r="E76" s="37">
        <f t="shared" si="30"/>
        <v>19.888111888128115</v>
      </c>
      <c r="F76" s="7">
        <v>3356</v>
      </c>
      <c r="G76" s="23">
        <v>44719.458333333336</v>
      </c>
      <c r="H76" s="36">
        <f t="shared" si="31"/>
        <v>1258</v>
      </c>
      <c r="I76" s="36">
        <f t="shared" si="31"/>
        <v>73.996527777781012</v>
      </c>
      <c r="J76" s="37">
        <f t="shared" si="19"/>
        <v>17.00079771010202</v>
      </c>
    </row>
    <row r="77" spans="1:25" x14ac:dyDescent="0.25">
      <c r="A77" s="7">
        <v>517.1</v>
      </c>
      <c r="B77" s="13">
        <v>44161.37222222222</v>
      </c>
      <c r="C77" s="36">
        <f t="shared" si="29"/>
        <v>6.5</v>
      </c>
      <c r="D77" s="36">
        <f t="shared" si="29"/>
        <v>0.476388888884685</v>
      </c>
      <c r="E77" s="37">
        <f t="shared" si="30"/>
        <v>13.644314868925068</v>
      </c>
      <c r="F77" s="7">
        <v>3758</v>
      </c>
      <c r="G77" s="23">
        <v>44750.686111111114</v>
      </c>
      <c r="H77" s="36">
        <f t="shared" si="31"/>
        <v>402</v>
      </c>
      <c r="I77" s="36">
        <f t="shared" si="31"/>
        <v>31.227777777778101</v>
      </c>
      <c r="J77" s="37">
        <f t="shared" si="19"/>
        <v>12.873154243017124</v>
      </c>
    </row>
    <row r="78" spans="1:25" x14ac:dyDescent="0.25">
      <c r="A78" s="7">
        <v>530.28</v>
      </c>
      <c r="B78" s="13">
        <v>44162.338194444441</v>
      </c>
      <c r="C78" s="36">
        <f t="shared" si="29"/>
        <v>13.17999999999995</v>
      </c>
      <c r="D78" s="36">
        <f t="shared" si="29"/>
        <v>0.96597222222044365</v>
      </c>
      <c r="E78" s="37">
        <f t="shared" si="30"/>
        <v>13.644284687300411</v>
      </c>
      <c r="F78" s="7">
        <v>4016</v>
      </c>
      <c r="G78" s="23">
        <v>44772.361805555556</v>
      </c>
      <c r="H78" s="36">
        <f>F78-F77</f>
        <v>258</v>
      </c>
      <c r="I78" s="36">
        <f>G78-G77</f>
        <v>21.675694444442343</v>
      </c>
      <c r="J78" s="43">
        <f t="shared" si="19"/>
        <v>11.902732835678597</v>
      </c>
    </row>
    <row r="79" spans="1:25" x14ac:dyDescent="0.25">
      <c r="A79" s="7">
        <v>567.21</v>
      </c>
      <c r="B79" s="13">
        <v>44165.334027777775</v>
      </c>
      <c r="C79" s="36">
        <f t="shared" si="29"/>
        <v>36.930000000000064</v>
      </c>
      <c r="D79" s="36">
        <f t="shared" si="29"/>
        <v>2.9958333333343035</v>
      </c>
      <c r="E79" s="37">
        <f t="shared" si="30"/>
        <v>12.32712100138685</v>
      </c>
      <c r="F79" s="7">
        <v>4044</v>
      </c>
      <c r="G79" s="23">
        <v>44775.345138888886</v>
      </c>
      <c r="H79" s="36">
        <f t="shared" ref="H79:I94" si="32">F79-F78</f>
        <v>28</v>
      </c>
      <c r="I79" s="36">
        <f t="shared" si="32"/>
        <v>2.9833333333299379</v>
      </c>
      <c r="J79" s="43">
        <f t="shared" si="19"/>
        <v>9.3854748603458766</v>
      </c>
    </row>
    <row r="80" spans="1:25" x14ac:dyDescent="0.25">
      <c r="A80" s="7">
        <v>582</v>
      </c>
      <c r="B80" s="13">
        <v>44166.352083333331</v>
      </c>
      <c r="C80" s="36">
        <f t="shared" si="29"/>
        <v>14.789999999999964</v>
      </c>
      <c r="D80" s="36">
        <f t="shared" si="29"/>
        <v>1.0180555555562023</v>
      </c>
      <c r="E80" s="37">
        <f t="shared" si="30"/>
        <v>14.527694406539165</v>
      </c>
      <c r="F80" s="7">
        <v>4081</v>
      </c>
      <c r="G80" s="23">
        <v>44778.378472222219</v>
      </c>
      <c r="H80" s="36">
        <f t="shared" si="32"/>
        <v>37</v>
      </c>
      <c r="I80" s="36">
        <f t="shared" si="32"/>
        <v>3.0333333333328483</v>
      </c>
      <c r="J80" s="43">
        <f t="shared" si="19"/>
        <v>12.197802197804148</v>
      </c>
    </row>
    <row r="81" spans="1:10" x14ac:dyDescent="0.25">
      <c r="A81" s="7">
        <v>595.5</v>
      </c>
      <c r="B81" s="13">
        <v>44167.370138888888</v>
      </c>
      <c r="C81" s="36">
        <f t="shared" si="29"/>
        <v>13.5</v>
      </c>
      <c r="D81" s="36">
        <f t="shared" si="29"/>
        <v>1.0180555555562023</v>
      </c>
      <c r="E81" s="37">
        <f t="shared" si="30"/>
        <v>13.260572987713267</v>
      </c>
      <c r="F81" s="7">
        <v>4090</v>
      </c>
      <c r="G81" s="23">
        <v>44779.375</v>
      </c>
      <c r="H81" s="36">
        <f t="shared" si="32"/>
        <v>9</v>
      </c>
      <c r="I81" s="36">
        <f t="shared" si="32"/>
        <v>0.99652777778101154</v>
      </c>
      <c r="J81" s="43">
        <f t="shared" si="19"/>
        <v>9.0313588849881139</v>
      </c>
    </row>
    <row r="82" spans="1:10" x14ac:dyDescent="0.25">
      <c r="A82" s="7">
        <v>613.96</v>
      </c>
      <c r="B82" s="13">
        <v>44168.52847222222</v>
      </c>
      <c r="C82" s="36">
        <f t="shared" si="29"/>
        <v>18.460000000000036</v>
      </c>
      <c r="D82" s="36">
        <f t="shared" si="29"/>
        <v>1.1583333333328483</v>
      </c>
      <c r="E82" s="37">
        <f t="shared" si="30"/>
        <v>15.936690647488719</v>
      </c>
      <c r="F82" s="7">
        <v>4130</v>
      </c>
      <c r="G82" s="23">
        <v>44783.609027777777</v>
      </c>
      <c r="H82" s="36">
        <f t="shared" si="32"/>
        <v>40</v>
      </c>
      <c r="I82" s="36">
        <f t="shared" si="32"/>
        <v>4.234027777776646</v>
      </c>
      <c r="J82" s="43">
        <f t="shared" si="19"/>
        <v>9.447269148764212</v>
      </c>
    </row>
    <row r="83" spans="1:10" x14ac:dyDescent="0.25">
      <c r="A83" s="7">
        <v>625.29999999999995</v>
      </c>
      <c r="B83" s="13">
        <v>44169.332638888889</v>
      </c>
      <c r="C83" s="36">
        <f t="shared" si="29"/>
        <v>11.339999999999918</v>
      </c>
      <c r="D83" s="36">
        <f t="shared" si="29"/>
        <v>0.80416666666860692</v>
      </c>
      <c r="E83" s="37">
        <f t="shared" si="30"/>
        <v>14.101554404110953</v>
      </c>
      <c r="F83" s="7">
        <v>4197</v>
      </c>
      <c r="G83" s="23">
        <v>44790.577777777777</v>
      </c>
      <c r="H83" s="36">
        <f t="shared" si="32"/>
        <v>67</v>
      </c>
      <c r="I83" s="36">
        <f t="shared" si="32"/>
        <v>6.96875</v>
      </c>
      <c r="J83" s="43">
        <f t="shared" ref="J83:J110" si="33">H83/I83</f>
        <v>9.6143497757847527</v>
      </c>
    </row>
    <row r="84" spans="1:10" x14ac:dyDescent="0.25">
      <c r="A84" s="7">
        <v>661.1</v>
      </c>
      <c r="B84" s="13">
        <v>44172.447222222225</v>
      </c>
      <c r="C84" s="36">
        <f t="shared" si="29"/>
        <v>35.800000000000068</v>
      </c>
      <c r="D84" s="36">
        <f t="shared" si="29"/>
        <v>3.1145833333357587</v>
      </c>
      <c r="E84" s="37">
        <f t="shared" si="30"/>
        <v>11.494314381261974</v>
      </c>
      <c r="F84" s="7">
        <v>4316</v>
      </c>
      <c r="G84" s="23">
        <v>44801.642361111109</v>
      </c>
      <c r="H84" s="36">
        <f t="shared" si="32"/>
        <v>119</v>
      </c>
      <c r="I84" s="36">
        <f t="shared" si="32"/>
        <v>11.064583333332848</v>
      </c>
      <c r="J84" s="43">
        <f t="shared" si="33"/>
        <v>10.755036716249766</v>
      </c>
    </row>
    <row r="85" spans="1:10" x14ac:dyDescent="0.25">
      <c r="A85" s="7">
        <v>704.1</v>
      </c>
      <c r="B85" s="13">
        <v>44176.381249999999</v>
      </c>
      <c r="C85" s="36">
        <f t="shared" si="29"/>
        <v>43</v>
      </c>
      <c r="D85" s="36">
        <f t="shared" si="29"/>
        <v>3.9340277777737356</v>
      </c>
      <c r="E85" s="37">
        <f t="shared" si="30"/>
        <v>10.93027360989649</v>
      </c>
      <c r="F85" s="7">
        <v>4385</v>
      </c>
      <c r="G85" s="13">
        <v>44809.571527777778</v>
      </c>
      <c r="H85" s="36">
        <f t="shared" si="32"/>
        <v>69</v>
      </c>
      <c r="I85" s="36">
        <f t="shared" si="32"/>
        <v>7.9291666666686069</v>
      </c>
      <c r="J85" s="43">
        <f t="shared" si="33"/>
        <v>8.7020493956888849</v>
      </c>
    </row>
    <row r="86" spans="1:10" x14ac:dyDescent="0.25">
      <c r="A86" s="7">
        <v>791.7</v>
      </c>
      <c r="B86" s="13">
        <v>44183.473611111112</v>
      </c>
      <c r="C86" s="36">
        <f t="shared" si="29"/>
        <v>87.600000000000023</v>
      </c>
      <c r="D86" s="36">
        <f t="shared" si="29"/>
        <v>7.0923611111138598</v>
      </c>
      <c r="E86" s="37">
        <f t="shared" si="30"/>
        <v>12.351316948981802</v>
      </c>
      <c r="F86" s="7">
        <v>4405</v>
      </c>
      <c r="G86" s="23">
        <v>44812.44027777778</v>
      </c>
      <c r="H86" s="36">
        <f t="shared" si="32"/>
        <v>20</v>
      </c>
      <c r="I86" s="36">
        <f t="shared" si="32"/>
        <v>2.8687500000014552</v>
      </c>
      <c r="J86" s="43">
        <f t="shared" si="33"/>
        <v>6.9716775599093177</v>
      </c>
    </row>
    <row r="87" spans="1:10" x14ac:dyDescent="0.25">
      <c r="A87" s="7">
        <v>957.9</v>
      </c>
      <c r="B87" s="13">
        <v>44198.429166666669</v>
      </c>
      <c r="C87" s="36">
        <f t="shared" si="29"/>
        <v>166.19999999999993</v>
      </c>
      <c r="D87" s="36">
        <f t="shared" si="29"/>
        <v>14.955555555556202</v>
      </c>
      <c r="E87" s="37">
        <f t="shared" si="30"/>
        <v>11.112927191678564</v>
      </c>
      <c r="F87" s="7">
        <v>4441</v>
      </c>
      <c r="G87" s="23">
        <v>44816.697916666664</v>
      </c>
      <c r="H87" s="36">
        <f t="shared" si="32"/>
        <v>36</v>
      </c>
      <c r="I87" s="36">
        <f t="shared" si="32"/>
        <v>4.257638888884685</v>
      </c>
      <c r="J87" s="43">
        <f t="shared" si="33"/>
        <v>8.455390637750968</v>
      </c>
    </row>
    <row r="88" spans="1:10" x14ac:dyDescent="0.25">
      <c r="A88" s="7">
        <v>1190.2</v>
      </c>
      <c r="B88" s="13">
        <v>44214.43472222222</v>
      </c>
      <c r="C88" s="36">
        <f t="shared" si="29"/>
        <v>232.30000000000007</v>
      </c>
      <c r="D88" s="36">
        <f t="shared" si="29"/>
        <v>16.005555555551837</v>
      </c>
      <c r="E88" s="37">
        <f t="shared" si="30"/>
        <v>14.513710517184911</v>
      </c>
      <c r="F88" s="7">
        <v>4458</v>
      </c>
      <c r="G88" s="23">
        <v>44819.522916666669</v>
      </c>
      <c r="H88" s="36">
        <f t="shared" si="32"/>
        <v>17</v>
      </c>
      <c r="I88" s="36">
        <f t="shared" si="32"/>
        <v>2.8250000000043656</v>
      </c>
      <c r="J88" s="43">
        <f t="shared" si="33"/>
        <v>6.0176991150349481</v>
      </c>
    </row>
    <row r="89" spans="1:10" x14ac:dyDescent="0.25">
      <c r="A89" s="7">
        <v>1701.7</v>
      </c>
      <c r="B89" s="13">
        <v>44249.427777777775</v>
      </c>
      <c r="C89" s="36">
        <f t="shared" si="29"/>
        <v>511.5</v>
      </c>
      <c r="D89" s="36">
        <f t="shared" si="29"/>
        <v>34.993055555554747</v>
      </c>
      <c r="E89" s="37">
        <f t="shared" si="30"/>
        <v>14.617185949593511</v>
      </c>
      <c r="F89" s="7">
        <v>4482</v>
      </c>
      <c r="G89" s="23">
        <v>44821.681944444441</v>
      </c>
      <c r="H89" s="36">
        <f t="shared" si="32"/>
        <v>24</v>
      </c>
      <c r="I89" s="36">
        <f t="shared" si="32"/>
        <v>2.1590277777722804</v>
      </c>
      <c r="J89" s="43">
        <f t="shared" si="33"/>
        <v>11.116114506300418</v>
      </c>
    </row>
    <row r="90" spans="1:10" x14ac:dyDescent="0.25">
      <c r="A90" s="7">
        <v>2017.67</v>
      </c>
      <c r="B90" s="13">
        <v>44277.458333333336</v>
      </c>
      <c r="C90" s="36">
        <f t="shared" si="29"/>
        <v>315.97000000000003</v>
      </c>
      <c r="D90" s="36">
        <f t="shared" si="29"/>
        <v>28.030555555560568</v>
      </c>
      <c r="E90" s="37">
        <f t="shared" si="30"/>
        <v>11.272341690613386</v>
      </c>
      <c r="F90" s="7">
        <v>4491</v>
      </c>
      <c r="G90" s="23">
        <v>44823.367361111108</v>
      </c>
      <c r="H90" s="36">
        <f t="shared" si="32"/>
        <v>9</v>
      </c>
      <c r="I90" s="36">
        <f>G90-G89</f>
        <v>1.6854166666671517</v>
      </c>
      <c r="J90" s="44">
        <f t="shared" si="33"/>
        <v>5.3399258343618747</v>
      </c>
    </row>
    <row r="91" spans="1:10" x14ac:dyDescent="0.25">
      <c r="A91" s="7">
        <v>2482.86</v>
      </c>
      <c r="B91" s="13">
        <v>44375.739583333336</v>
      </c>
      <c r="C91" s="36">
        <f t="shared" ref="C91:D106" si="34">A91-A90</f>
        <v>465.19000000000005</v>
      </c>
      <c r="D91" s="36">
        <f t="shared" si="34"/>
        <v>98.28125</v>
      </c>
      <c r="E91" s="37">
        <f t="shared" si="30"/>
        <v>4.7332527821939596</v>
      </c>
      <c r="F91" s="7">
        <v>4501</v>
      </c>
      <c r="G91" s="23">
        <v>44824.339583333334</v>
      </c>
      <c r="H91" s="36">
        <f t="shared" si="32"/>
        <v>10</v>
      </c>
      <c r="I91" s="36">
        <f t="shared" si="32"/>
        <v>0.97222222222626442</v>
      </c>
      <c r="J91" s="44">
        <f t="shared" si="33"/>
        <v>10.285714285671521</v>
      </c>
    </row>
    <row r="92" spans="1:10" x14ac:dyDescent="0.25">
      <c r="A92" s="7">
        <v>2486.64</v>
      </c>
      <c r="B92" s="13">
        <v>44386.651388888888</v>
      </c>
      <c r="C92" s="36">
        <f t="shared" si="34"/>
        <v>3.7799999999997453</v>
      </c>
      <c r="D92" s="36">
        <f t="shared" si="34"/>
        <v>10.911805555551837</v>
      </c>
      <c r="E92" s="37">
        <f t="shared" si="30"/>
        <v>0.34641379749261686</v>
      </c>
      <c r="F92" s="7">
        <v>4528</v>
      </c>
      <c r="G92" s="13">
        <v>44826.353472222225</v>
      </c>
      <c r="H92" s="36">
        <f t="shared" si="32"/>
        <v>27</v>
      </c>
      <c r="I92" s="36">
        <f t="shared" si="32"/>
        <v>2.0138888888905058</v>
      </c>
      <c r="J92" s="44">
        <f t="shared" si="33"/>
        <v>13.406896551713373</v>
      </c>
    </row>
    <row r="93" spans="1:10" x14ac:dyDescent="0.25">
      <c r="A93" s="7">
        <v>2493.88</v>
      </c>
      <c r="B93" s="13">
        <v>44426</v>
      </c>
      <c r="C93" s="36">
        <f t="shared" si="34"/>
        <v>7.2400000000002365</v>
      </c>
      <c r="D93" s="36">
        <f t="shared" si="34"/>
        <v>39.348611111112405</v>
      </c>
      <c r="E93" s="37">
        <f t="shared" si="30"/>
        <v>0.18399632910945604</v>
      </c>
      <c r="F93" s="7">
        <v>4536</v>
      </c>
      <c r="G93" s="13">
        <v>44827.315972222219</v>
      </c>
      <c r="H93" s="36">
        <f t="shared" si="32"/>
        <v>8</v>
      </c>
      <c r="I93" s="36">
        <f t="shared" si="32"/>
        <v>0.96249999999417923</v>
      </c>
      <c r="J93" s="44">
        <f t="shared" si="33"/>
        <v>8.3116883117385765</v>
      </c>
    </row>
    <row r="94" spans="1:10" x14ac:dyDescent="0.25">
      <c r="A94" s="7">
        <v>2498</v>
      </c>
      <c r="B94" s="13">
        <v>44439</v>
      </c>
      <c r="C94" s="36">
        <f t="shared" si="34"/>
        <v>4.1199999999998909</v>
      </c>
      <c r="D94" s="36">
        <f t="shared" si="34"/>
        <v>13</v>
      </c>
      <c r="E94" s="37">
        <f t="shared" si="30"/>
        <v>0.31692307692306854</v>
      </c>
      <c r="F94" s="7">
        <v>4546</v>
      </c>
      <c r="G94" s="23">
        <v>44828.604861111111</v>
      </c>
      <c r="H94" s="36">
        <f t="shared" si="32"/>
        <v>10</v>
      </c>
      <c r="I94" s="36">
        <f t="shared" si="32"/>
        <v>1.288888888891961</v>
      </c>
      <c r="J94" s="44">
        <f t="shared" si="33"/>
        <v>7.7586206896366798</v>
      </c>
    </row>
    <row r="95" spans="1:10" x14ac:dyDescent="0.25">
      <c r="A95" s="7">
        <v>2503.89</v>
      </c>
      <c r="B95" s="13">
        <v>44444.841666666667</v>
      </c>
      <c r="C95" s="36">
        <f t="shared" si="34"/>
        <v>5.8899999999998727</v>
      </c>
      <c r="D95" s="36">
        <f t="shared" si="34"/>
        <v>5.8416666666671517</v>
      </c>
      <c r="E95" s="37">
        <f t="shared" si="30"/>
        <v>1.0082738944364138</v>
      </c>
      <c r="F95" s="7">
        <v>4564</v>
      </c>
      <c r="G95" s="23">
        <v>44830.34652777778</v>
      </c>
      <c r="H95" s="36">
        <f t="shared" ref="H95:I110" si="35">F95-F94</f>
        <v>18</v>
      </c>
      <c r="I95" s="36">
        <f t="shared" si="35"/>
        <v>1.7416666666686069</v>
      </c>
      <c r="J95" s="44">
        <f t="shared" si="33"/>
        <v>10.334928229653558</v>
      </c>
    </row>
    <row r="96" spans="1:10" x14ac:dyDescent="0.25">
      <c r="A96" s="7">
        <v>2511.69</v>
      </c>
      <c r="B96" s="13">
        <v>44453</v>
      </c>
      <c r="C96" s="36">
        <f t="shared" si="34"/>
        <v>7.8000000000001819</v>
      </c>
      <c r="D96" s="36">
        <f t="shared" si="34"/>
        <v>8.1583333333328483</v>
      </c>
      <c r="E96" s="37">
        <f t="shared" si="30"/>
        <v>0.9560776302350128</v>
      </c>
      <c r="F96" s="7">
        <v>4572</v>
      </c>
      <c r="G96" s="13">
        <v>44831.268750000003</v>
      </c>
      <c r="H96" s="36">
        <f t="shared" si="35"/>
        <v>8</v>
      </c>
      <c r="I96" s="36">
        <f t="shared" si="35"/>
        <v>0.92222222222335404</v>
      </c>
      <c r="J96" s="44">
        <f t="shared" si="33"/>
        <v>8.6746987951700767</v>
      </c>
    </row>
    <row r="97" spans="1:10" x14ac:dyDescent="0.25">
      <c r="A97" s="7">
        <v>2513.75</v>
      </c>
      <c r="B97" s="13">
        <v>44455.490277777775</v>
      </c>
      <c r="C97" s="36">
        <f t="shared" si="34"/>
        <v>2.0599999999999454</v>
      </c>
      <c r="D97" s="36">
        <f t="shared" si="34"/>
        <v>2.4902777777751908</v>
      </c>
      <c r="E97" s="37">
        <f t="shared" si="30"/>
        <v>0.82721695482515423</v>
      </c>
      <c r="F97" s="7">
        <v>4583</v>
      </c>
      <c r="G97" s="13">
        <v>44832.611111111109</v>
      </c>
      <c r="H97" s="36">
        <f t="shared" si="35"/>
        <v>11</v>
      </c>
      <c r="I97" s="36">
        <f t="shared" si="35"/>
        <v>1.3423611111065838</v>
      </c>
      <c r="J97" s="44">
        <f t="shared" si="33"/>
        <v>8.1945162959407245</v>
      </c>
    </row>
    <row r="98" spans="1:10" x14ac:dyDescent="0.25">
      <c r="A98" s="7">
        <v>2517.37</v>
      </c>
      <c r="B98" s="13">
        <v>44459.468055555553</v>
      </c>
      <c r="C98" s="36">
        <f t="shared" si="34"/>
        <v>3.6199999999998909</v>
      </c>
      <c r="D98" s="36">
        <f t="shared" si="34"/>
        <v>3.9777777777781012</v>
      </c>
      <c r="E98" s="37">
        <f t="shared" si="30"/>
        <v>0.9100558659216863</v>
      </c>
      <c r="F98" s="7">
        <v>4590</v>
      </c>
      <c r="G98" s="13">
        <v>44833.302777777775</v>
      </c>
      <c r="H98" s="36">
        <f t="shared" si="35"/>
        <v>7</v>
      </c>
      <c r="I98" s="36">
        <f t="shared" si="35"/>
        <v>0.69166666666569654</v>
      </c>
      <c r="J98" s="44">
        <f t="shared" si="33"/>
        <v>10.120481927725038</v>
      </c>
    </row>
    <row r="99" spans="1:10" x14ac:dyDescent="0.25">
      <c r="A99" s="7">
        <v>2522.59</v>
      </c>
      <c r="B99" s="13">
        <v>44461.555555555555</v>
      </c>
      <c r="C99" s="36">
        <f t="shared" si="34"/>
        <v>5.2200000000002547</v>
      </c>
      <c r="D99" s="36">
        <f t="shared" si="34"/>
        <v>2.0875000000014552</v>
      </c>
      <c r="E99" s="37">
        <f t="shared" si="30"/>
        <v>2.5005988023935886</v>
      </c>
      <c r="F99" s="7">
        <v>4602</v>
      </c>
      <c r="G99" s="13">
        <v>44834.43472222222</v>
      </c>
      <c r="H99" s="36">
        <f t="shared" si="35"/>
        <v>12</v>
      </c>
      <c r="I99" s="36">
        <f t="shared" si="35"/>
        <v>1.1319444444452529</v>
      </c>
      <c r="J99" s="44">
        <f t="shared" si="33"/>
        <v>10.601226993857459</v>
      </c>
    </row>
    <row r="100" spans="1:10" x14ac:dyDescent="0.25">
      <c r="A100" s="7">
        <v>2534.58</v>
      </c>
      <c r="B100" s="13">
        <v>44466.447916666664</v>
      </c>
      <c r="C100" s="36">
        <f t="shared" si="34"/>
        <v>11.989999999999782</v>
      </c>
      <c r="D100" s="36">
        <f t="shared" si="34"/>
        <v>4.8923611111094942</v>
      </c>
      <c r="E100" s="37">
        <f t="shared" si="30"/>
        <v>2.4507594038332705</v>
      </c>
      <c r="F100" s="7">
        <v>4619</v>
      </c>
      <c r="G100" s="23">
        <v>44835.435416666667</v>
      </c>
      <c r="H100" s="36">
        <f t="shared" si="35"/>
        <v>17</v>
      </c>
      <c r="I100" s="36">
        <f t="shared" si="35"/>
        <v>1.0006944444467081</v>
      </c>
      <c r="J100" s="44">
        <f t="shared" si="33"/>
        <v>16.988202637019171</v>
      </c>
    </row>
    <row r="101" spans="1:10" x14ac:dyDescent="0.25">
      <c r="A101" s="7">
        <v>2538.0909999999999</v>
      </c>
      <c r="B101" s="13">
        <v>44469.40625</v>
      </c>
      <c r="C101" s="36">
        <f t="shared" si="34"/>
        <v>3.5109999999999673</v>
      </c>
      <c r="D101" s="36">
        <f t="shared" si="34"/>
        <v>2.9583333333357587</v>
      </c>
      <c r="E101" s="37">
        <f t="shared" si="30"/>
        <v>1.1868169014074668</v>
      </c>
      <c r="F101" s="7">
        <v>4626</v>
      </c>
      <c r="G101" s="23">
        <v>44836.342361111114</v>
      </c>
      <c r="H101" s="36">
        <f t="shared" si="35"/>
        <v>7</v>
      </c>
      <c r="I101" s="36">
        <f t="shared" si="35"/>
        <v>0.90694444444670808</v>
      </c>
      <c r="J101" s="44">
        <f t="shared" si="33"/>
        <v>7.7182235834416852</v>
      </c>
    </row>
    <row r="102" spans="1:10" x14ac:dyDescent="0.25">
      <c r="A102" s="7">
        <v>2550.8490000000002</v>
      </c>
      <c r="B102" s="13">
        <v>44473.334722222222</v>
      </c>
      <c r="C102" s="36">
        <f>A102-A101</f>
        <v>12.758000000000266</v>
      </c>
      <c r="D102" s="36">
        <f t="shared" si="34"/>
        <v>3.9284722222218988</v>
      </c>
      <c r="E102" s="37">
        <f t="shared" si="30"/>
        <v>3.2475729185083781</v>
      </c>
      <c r="F102" s="7">
        <v>4634</v>
      </c>
      <c r="G102" s="23">
        <v>44837.378472222219</v>
      </c>
      <c r="H102" s="36">
        <f t="shared" si="35"/>
        <v>8</v>
      </c>
      <c r="I102" s="36">
        <f t="shared" si="35"/>
        <v>1.0361111111051287</v>
      </c>
      <c r="J102" s="44">
        <f t="shared" si="33"/>
        <v>7.7211796247094613</v>
      </c>
    </row>
    <row r="103" spans="1:10" x14ac:dyDescent="0.25">
      <c r="A103" s="7">
        <v>2558.0230000000001</v>
      </c>
      <c r="B103" s="13">
        <v>44475.833333333336</v>
      </c>
      <c r="C103" s="36">
        <f t="shared" ref="C103:D118" si="36">A103-A102</f>
        <v>7.1739999999999782</v>
      </c>
      <c r="D103" s="36">
        <f>B103-B102</f>
        <v>2.4986111111138598</v>
      </c>
      <c r="E103" s="37">
        <f t="shared" si="30"/>
        <v>2.8711951083903848</v>
      </c>
      <c r="F103" s="7">
        <v>4648</v>
      </c>
      <c r="G103" s="23">
        <v>44838.373611111114</v>
      </c>
      <c r="H103" s="36">
        <f t="shared" si="35"/>
        <v>14</v>
      </c>
      <c r="I103" s="36">
        <f t="shared" si="35"/>
        <v>0.99513888889487134</v>
      </c>
      <c r="J103" s="44">
        <f t="shared" si="33"/>
        <v>14.068387997124079</v>
      </c>
    </row>
    <row r="104" spans="1:10" x14ac:dyDescent="0.25">
      <c r="A104" s="7">
        <v>2566.0100000000002</v>
      </c>
      <c r="B104" s="13">
        <v>44477.875</v>
      </c>
      <c r="C104" s="36">
        <f t="shared" si="36"/>
        <v>7.98700000000008</v>
      </c>
      <c r="D104" s="36">
        <f t="shared" si="34"/>
        <v>2.0416666666642413</v>
      </c>
      <c r="E104" s="37">
        <f t="shared" si="30"/>
        <v>3.9120000000046864</v>
      </c>
      <c r="F104" s="7">
        <v>4656</v>
      </c>
      <c r="G104" s="23">
        <v>44839.34375</v>
      </c>
      <c r="H104" s="36">
        <f t="shared" si="35"/>
        <v>8</v>
      </c>
      <c r="I104" s="36">
        <f t="shared" si="35"/>
        <v>0.97013888888614019</v>
      </c>
      <c r="J104" s="44">
        <f t="shared" si="33"/>
        <v>8.2462419470527131</v>
      </c>
    </row>
    <row r="105" spans="1:10" x14ac:dyDescent="0.25">
      <c r="A105" s="7">
        <v>2572.98</v>
      </c>
      <c r="B105" s="13">
        <v>44479.575694444444</v>
      </c>
      <c r="C105" s="36">
        <f t="shared" si="36"/>
        <v>6.9699999999997999</v>
      </c>
      <c r="D105" s="36">
        <f t="shared" si="34"/>
        <v>1.7006944444437977</v>
      </c>
      <c r="E105" s="37">
        <f t="shared" si="30"/>
        <v>4.0983258472860467</v>
      </c>
      <c r="F105" s="7">
        <v>4665</v>
      </c>
      <c r="G105" s="23">
        <v>44840.328472222223</v>
      </c>
      <c r="H105" s="36">
        <f t="shared" si="35"/>
        <v>9</v>
      </c>
      <c r="I105" s="36">
        <f t="shared" si="35"/>
        <v>0.98472222222335404</v>
      </c>
      <c r="J105" s="44">
        <f t="shared" si="33"/>
        <v>9.1396332863082534</v>
      </c>
    </row>
    <row r="106" spans="1:10" x14ac:dyDescent="0.25">
      <c r="A106" s="7">
        <v>2579.1840000000002</v>
      </c>
      <c r="B106" s="13">
        <v>44480.564583333333</v>
      </c>
      <c r="C106" s="36">
        <f t="shared" si="36"/>
        <v>6.2040000000001783</v>
      </c>
      <c r="D106" s="36">
        <f t="shared" si="34"/>
        <v>0.98888888888905058</v>
      </c>
      <c r="E106" s="37">
        <f t="shared" si="30"/>
        <v>6.2737078651676939</v>
      </c>
      <c r="F106" s="7">
        <v>4673</v>
      </c>
      <c r="G106" s="23">
        <v>44841.286805555559</v>
      </c>
      <c r="H106" s="36">
        <f t="shared" si="35"/>
        <v>8</v>
      </c>
      <c r="I106" s="36">
        <f t="shared" si="35"/>
        <v>0.95833333333575865</v>
      </c>
      <c r="J106" s="44">
        <f t="shared" si="33"/>
        <v>8.3478260869353953</v>
      </c>
    </row>
    <row r="107" spans="1:10" x14ac:dyDescent="0.25">
      <c r="A107" s="7">
        <v>2588.8939999999998</v>
      </c>
      <c r="B107" s="13">
        <v>44482.341666666667</v>
      </c>
      <c r="C107" s="36">
        <f t="shared" si="36"/>
        <v>9.7099999999995816</v>
      </c>
      <c r="D107" s="36">
        <f t="shared" si="36"/>
        <v>1.7770833333343035</v>
      </c>
      <c r="E107" s="37">
        <f t="shared" si="30"/>
        <v>5.4640093786603225</v>
      </c>
      <c r="F107" s="7">
        <v>4685</v>
      </c>
      <c r="G107" s="23">
        <v>44842.445138888892</v>
      </c>
      <c r="H107" s="36">
        <f t="shared" si="35"/>
        <v>12</v>
      </c>
      <c r="I107" s="36">
        <f t="shared" si="35"/>
        <v>1.1583333333328483</v>
      </c>
      <c r="J107" s="44">
        <f t="shared" si="33"/>
        <v>10.359712230220165</v>
      </c>
    </row>
    <row r="108" spans="1:10" x14ac:dyDescent="0.25">
      <c r="A108" s="7">
        <v>2596.3440000000001</v>
      </c>
      <c r="B108" s="13">
        <v>44483.364583333336</v>
      </c>
      <c r="C108" s="36">
        <f t="shared" si="36"/>
        <v>7.4500000000002728</v>
      </c>
      <c r="D108" s="36">
        <f t="shared" si="36"/>
        <v>1.0229166666686069</v>
      </c>
      <c r="E108" s="37">
        <f t="shared" si="30"/>
        <v>7.2830957230007085</v>
      </c>
      <c r="F108" s="7">
        <v>4690</v>
      </c>
      <c r="G108" s="13">
        <v>44843.370138888888</v>
      </c>
      <c r="H108" s="36">
        <f t="shared" si="35"/>
        <v>5</v>
      </c>
      <c r="I108" s="36">
        <f t="shared" si="35"/>
        <v>0.92499999999563443</v>
      </c>
      <c r="J108" s="44">
        <f t="shared" si="33"/>
        <v>5.4054054054309164</v>
      </c>
    </row>
    <row r="109" spans="1:10" x14ac:dyDescent="0.25">
      <c r="A109" s="7">
        <v>2603.3029999999999</v>
      </c>
      <c r="B109" s="13">
        <v>44484.370138888888</v>
      </c>
      <c r="C109" s="36">
        <f t="shared" si="36"/>
        <v>6.9589999999998327</v>
      </c>
      <c r="D109" s="36">
        <f t="shared" si="36"/>
        <v>1.0055555555518367</v>
      </c>
      <c r="E109" s="37">
        <f t="shared" si="30"/>
        <v>6.920552486213273</v>
      </c>
      <c r="F109" s="7">
        <v>4706</v>
      </c>
      <c r="G109" s="13">
        <v>44845.318055555559</v>
      </c>
      <c r="H109" s="36">
        <f t="shared" si="35"/>
        <v>16</v>
      </c>
      <c r="I109" s="36">
        <f t="shared" si="35"/>
        <v>1.9479166666715173</v>
      </c>
      <c r="J109" s="44">
        <f t="shared" si="33"/>
        <v>8.2139037432950541</v>
      </c>
    </row>
    <row r="110" spans="1:10" x14ac:dyDescent="0.25">
      <c r="A110" s="7">
        <v>2617.7674999999999</v>
      </c>
      <c r="B110" s="13">
        <v>44486.470833333333</v>
      </c>
      <c r="C110" s="36">
        <f t="shared" si="36"/>
        <v>14.464500000000044</v>
      </c>
      <c r="D110" s="36">
        <f t="shared" si="36"/>
        <v>2.1006944444452529</v>
      </c>
      <c r="E110" s="37">
        <f t="shared" si="30"/>
        <v>6.8855801652866271</v>
      </c>
      <c r="F110" s="7">
        <v>4727</v>
      </c>
      <c r="G110" s="23">
        <v>44846.366666666669</v>
      </c>
      <c r="H110" s="36">
        <f t="shared" si="35"/>
        <v>21</v>
      </c>
      <c r="I110" s="36">
        <f t="shared" si="35"/>
        <v>1.0486111111094942</v>
      </c>
      <c r="J110" s="44">
        <f t="shared" si="33"/>
        <v>20.026490066256045</v>
      </c>
    </row>
    <row r="111" spans="1:10" x14ac:dyDescent="0.25">
      <c r="A111" s="7">
        <v>2623.2890000000002</v>
      </c>
      <c r="B111" s="13">
        <v>44487.354166666664</v>
      </c>
      <c r="C111" s="36">
        <f t="shared" si="36"/>
        <v>5.5215000000002874</v>
      </c>
      <c r="D111" s="36">
        <f t="shared" si="36"/>
        <v>0.88333333333139308</v>
      </c>
      <c r="E111" s="37">
        <f t="shared" si="30"/>
        <v>6.2507547169951874</v>
      </c>
    </row>
    <row r="112" spans="1:10" x14ac:dyDescent="0.25">
      <c r="A112" s="7">
        <v>2630.2049999999999</v>
      </c>
      <c r="B112" s="13">
        <v>44488.404166666667</v>
      </c>
      <c r="C112" s="36">
        <f t="shared" si="36"/>
        <v>6.9159999999997126</v>
      </c>
      <c r="D112" s="36">
        <f t="shared" si="36"/>
        <v>1.0500000000029104</v>
      </c>
      <c r="E112" s="37">
        <f t="shared" si="30"/>
        <v>6.5866666666481359</v>
      </c>
    </row>
    <row r="113" spans="1:10" x14ac:dyDescent="0.25">
      <c r="A113" s="7">
        <v>2637.826</v>
      </c>
      <c r="B113" s="13">
        <v>44489.344444444447</v>
      </c>
      <c r="C113" s="36">
        <f t="shared" si="36"/>
        <v>7.6210000000000946</v>
      </c>
      <c r="D113" s="36">
        <f t="shared" si="36"/>
        <v>0.94027777777955635</v>
      </c>
      <c r="E113" s="37">
        <f t="shared" si="30"/>
        <v>8.1050516986553749</v>
      </c>
    </row>
    <row r="114" spans="1:10" x14ac:dyDescent="0.25">
      <c r="A114" s="7">
        <v>2643.4679999999998</v>
      </c>
      <c r="B114" s="13">
        <v>44490.362500000003</v>
      </c>
      <c r="C114" s="36">
        <f t="shared" si="36"/>
        <v>5.6419999999998254</v>
      </c>
      <c r="D114" s="36">
        <f t="shared" si="36"/>
        <v>1.0180555555562023</v>
      </c>
      <c r="E114" s="37">
        <f t="shared" si="30"/>
        <v>5.541937244198218</v>
      </c>
    </row>
    <row r="115" spans="1:10" x14ac:dyDescent="0.25">
      <c r="A115" s="7">
        <v>2647.6010000000001</v>
      </c>
      <c r="B115" s="13">
        <v>44491.347916666666</v>
      </c>
      <c r="C115" s="36">
        <f t="shared" si="36"/>
        <v>4.1330000000002656</v>
      </c>
      <c r="D115" s="36">
        <f t="shared" si="36"/>
        <v>0.98541666666278616</v>
      </c>
      <c r="E115" s="37">
        <f t="shared" si="30"/>
        <v>4.194164904879365</v>
      </c>
    </row>
    <row r="116" spans="1:10" x14ac:dyDescent="0.25">
      <c r="A116" s="7">
        <v>2652.4520000000002</v>
      </c>
      <c r="B116" s="13">
        <v>44492.459027777775</v>
      </c>
      <c r="C116" s="36">
        <f t="shared" si="36"/>
        <v>4.8510000000001128</v>
      </c>
      <c r="D116" s="36">
        <f t="shared" si="36"/>
        <v>1.1111111111094942</v>
      </c>
      <c r="E116" s="37">
        <f t="shared" si="30"/>
        <v>4.3659000000064543</v>
      </c>
    </row>
    <row r="117" spans="1:10" x14ac:dyDescent="0.25">
      <c r="A117" s="7">
        <v>2658.3139999999999</v>
      </c>
      <c r="B117" s="13">
        <v>44493.419444444444</v>
      </c>
      <c r="C117" s="36">
        <f t="shared" si="36"/>
        <v>5.8619999999996253</v>
      </c>
      <c r="D117" s="36">
        <f t="shared" si="36"/>
        <v>0.96041666666860692</v>
      </c>
      <c r="E117" s="37">
        <f t="shared" si="30"/>
        <v>6.1036008676662377</v>
      </c>
    </row>
    <row r="118" spans="1:10" x14ac:dyDescent="0.25">
      <c r="A118" s="7">
        <v>2666.4830000000002</v>
      </c>
      <c r="B118" s="13">
        <v>44494.459722222222</v>
      </c>
      <c r="C118" s="36">
        <f t="shared" si="36"/>
        <v>8.1690000000003238</v>
      </c>
      <c r="D118" s="36">
        <f t="shared" si="36"/>
        <v>1.0402777777781012</v>
      </c>
      <c r="E118" s="37">
        <f t="shared" si="30"/>
        <v>7.8527102803717019</v>
      </c>
    </row>
    <row r="119" spans="1:10" x14ac:dyDescent="0.25">
      <c r="A119" s="7">
        <v>2673.5050000000001</v>
      </c>
      <c r="B119" s="13">
        <v>44495.395833333336</v>
      </c>
      <c r="C119" s="36">
        <f t="shared" ref="C119:D134" si="37">A119-A118</f>
        <v>7.0219999999999345</v>
      </c>
      <c r="D119" s="36">
        <f t="shared" si="37"/>
        <v>0.93611111111385981</v>
      </c>
      <c r="E119" s="37">
        <f t="shared" si="30"/>
        <v>7.5012462907790916</v>
      </c>
    </row>
    <row r="120" spans="1:10" x14ac:dyDescent="0.25">
      <c r="A120" s="7">
        <v>2682.357</v>
      </c>
      <c r="B120" s="13">
        <v>44496.370138888888</v>
      </c>
      <c r="C120" s="36">
        <f t="shared" si="37"/>
        <v>8.8519999999998618</v>
      </c>
      <c r="D120" s="36">
        <f t="shared" si="37"/>
        <v>0.97430555555183673</v>
      </c>
      <c r="E120" s="37">
        <f t="shared" si="30"/>
        <v>9.0854454740188562</v>
      </c>
    </row>
    <row r="121" spans="1:10" x14ac:dyDescent="0.25">
      <c r="A121" s="7">
        <v>2690.4340000000002</v>
      </c>
      <c r="B121" s="13">
        <v>44497.377083333333</v>
      </c>
      <c r="C121" s="36">
        <f t="shared" si="37"/>
        <v>8.0770000000002256</v>
      </c>
      <c r="D121" s="36">
        <f t="shared" si="37"/>
        <v>1.0069444444452529</v>
      </c>
      <c r="E121" s="37">
        <f t="shared" si="30"/>
        <v>8.0212965517179224</v>
      </c>
      <c r="I121" s="45" t="s">
        <v>23</v>
      </c>
      <c r="J121" s="46">
        <f>(F89-F78)/(G89-G78)</f>
        <v>9.4484729868638464</v>
      </c>
    </row>
    <row r="122" spans="1:10" x14ac:dyDescent="0.25">
      <c r="A122" s="7">
        <v>2701.2849999999999</v>
      </c>
      <c r="B122" s="13">
        <v>44498.736805555556</v>
      </c>
      <c r="C122" s="36">
        <f t="shared" si="37"/>
        <v>10.850999999999658</v>
      </c>
      <c r="D122" s="36">
        <f t="shared" si="37"/>
        <v>1.359722222223354</v>
      </c>
      <c r="E122" s="37">
        <f t="shared" si="30"/>
        <v>7.980306435131002</v>
      </c>
      <c r="I122" s="45" t="s">
        <v>24</v>
      </c>
      <c r="J122" s="47">
        <f>(F110-F90)/(G110-G90)</f>
        <v>10.261179383433253</v>
      </c>
    </row>
    <row r="123" spans="1:10" x14ac:dyDescent="0.25">
      <c r="A123" s="7">
        <v>2707.92</v>
      </c>
      <c r="B123" s="13">
        <v>44499.479166666664</v>
      </c>
      <c r="C123" s="36">
        <f t="shared" si="37"/>
        <v>6.6350000000002183</v>
      </c>
      <c r="D123" s="36">
        <f t="shared" si="37"/>
        <v>0.74236111110803904</v>
      </c>
      <c r="E123" s="37">
        <f t="shared" si="30"/>
        <v>8.9376987839474769</v>
      </c>
    </row>
    <row r="124" spans="1:10" x14ac:dyDescent="0.25">
      <c r="A124" s="7">
        <v>2735.4789999999998</v>
      </c>
      <c r="B124" s="13">
        <v>44503.59652777778</v>
      </c>
      <c r="C124" s="36">
        <f t="shared" si="37"/>
        <v>27.558999999999742</v>
      </c>
      <c r="D124" s="36">
        <f t="shared" si="37"/>
        <v>4.117361111115315</v>
      </c>
      <c r="E124" s="37">
        <f t="shared" si="30"/>
        <v>6.6933648169942837</v>
      </c>
    </row>
    <row r="125" spans="1:10" x14ac:dyDescent="0.25">
      <c r="A125" s="7">
        <v>2793.4070000000002</v>
      </c>
      <c r="B125" s="13">
        <v>44511.53125</v>
      </c>
      <c r="C125" s="36">
        <f t="shared" si="37"/>
        <v>57.928000000000338</v>
      </c>
      <c r="D125" s="36">
        <f t="shared" si="37"/>
        <v>7.9347222222204437</v>
      </c>
      <c r="E125" s="37">
        <f t="shared" si="30"/>
        <v>7.3005706283930669</v>
      </c>
    </row>
    <row r="126" spans="1:10" x14ac:dyDescent="0.25">
      <c r="A126" s="7">
        <v>2830.2829999999999</v>
      </c>
      <c r="B126" s="13">
        <v>44514.510416666664</v>
      </c>
      <c r="C126" s="36">
        <f t="shared" si="37"/>
        <v>36.875999999999749</v>
      </c>
      <c r="D126" s="36">
        <f t="shared" si="37"/>
        <v>2.9791666666642413</v>
      </c>
      <c r="E126" s="37">
        <f t="shared" si="30"/>
        <v>12.377958041968034</v>
      </c>
    </row>
    <row r="127" spans="1:10" x14ac:dyDescent="0.25">
      <c r="A127" s="7">
        <v>2840.72</v>
      </c>
      <c r="B127" s="13">
        <v>44515.552777777775</v>
      </c>
      <c r="C127" s="36">
        <f t="shared" si="37"/>
        <v>10.436999999999898</v>
      </c>
      <c r="D127" s="36">
        <f t="shared" si="37"/>
        <v>1.0423611111109494</v>
      </c>
      <c r="E127" s="37">
        <f t="shared" si="30"/>
        <v>10.012844770154686</v>
      </c>
    </row>
    <row r="128" spans="1:10" x14ac:dyDescent="0.25">
      <c r="A128" s="7">
        <v>2867.8519999999999</v>
      </c>
      <c r="B128" s="13">
        <v>44518.539583333331</v>
      </c>
      <c r="C128" s="36">
        <f t="shared" si="37"/>
        <v>27.132000000000062</v>
      </c>
      <c r="D128" s="36">
        <f t="shared" si="37"/>
        <v>2.9868055555562023</v>
      </c>
      <c r="E128" s="37">
        <f t="shared" si="30"/>
        <v>9.0839525691680141</v>
      </c>
    </row>
    <row r="129" spans="1:5" x14ac:dyDescent="0.25">
      <c r="A129" s="7">
        <v>2924.2959999999998</v>
      </c>
      <c r="B129" s="13">
        <v>44524.570138888892</v>
      </c>
      <c r="C129" s="36">
        <f t="shared" si="37"/>
        <v>56.44399999999996</v>
      </c>
      <c r="D129" s="36">
        <f t="shared" si="37"/>
        <v>6.0305555555605679</v>
      </c>
      <c r="E129" s="37">
        <f t="shared" si="30"/>
        <v>9.3596683555887132</v>
      </c>
    </row>
    <row r="130" spans="1:5" x14ac:dyDescent="0.25">
      <c r="A130" s="48">
        <v>2983.9169999999999</v>
      </c>
      <c r="B130" s="13">
        <v>44529.749305555553</v>
      </c>
      <c r="C130" s="36">
        <f t="shared" si="37"/>
        <v>59.621000000000095</v>
      </c>
      <c r="D130" s="36">
        <f t="shared" si="37"/>
        <v>5.179166666661331</v>
      </c>
      <c r="E130" s="37">
        <f t="shared" si="30"/>
        <v>11.511697506045667</v>
      </c>
    </row>
    <row r="131" spans="1:5" x14ac:dyDescent="0.25">
      <c r="A131" s="48">
        <v>3017.8150000000001</v>
      </c>
      <c r="B131" s="13">
        <v>44532.364583333336</v>
      </c>
      <c r="C131" s="36">
        <f t="shared" si="37"/>
        <v>33.898000000000138</v>
      </c>
      <c r="D131" s="36">
        <f t="shared" si="37"/>
        <v>2.6152777777824667</v>
      </c>
      <c r="E131" s="37">
        <f t="shared" si="30"/>
        <v>12.961529474220043</v>
      </c>
    </row>
    <row r="132" spans="1:5" x14ac:dyDescent="0.25">
      <c r="A132" s="48">
        <v>3074.549</v>
      </c>
      <c r="B132" s="13">
        <v>44536.752083333333</v>
      </c>
      <c r="C132" s="36">
        <f t="shared" si="37"/>
        <v>56.733999999999924</v>
      </c>
      <c r="D132" s="36">
        <f t="shared" si="37"/>
        <v>4.3874999999970896</v>
      </c>
      <c r="E132" s="37">
        <f t="shared" ref="E132:E191" si="38">C132/D132</f>
        <v>12.930826210834772</v>
      </c>
    </row>
    <row r="133" spans="1:5" x14ac:dyDescent="0.25">
      <c r="A133" s="48">
        <v>3140.2629999999999</v>
      </c>
      <c r="B133" s="13">
        <v>44541.729166666664</v>
      </c>
      <c r="C133" s="36">
        <f t="shared" si="37"/>
        <v>65.713999999999942</v>
      </c>
      <c r="D133" s="36">
        <f t="shared" si="37"/>
        <v>4.9770833333313931</v>
      </c>
      <c r="E133" s="37">
        <f t="shared" si="38"/>
        <v>13.203315194647246</v>
      </c>
    </row>
    <row r="134" spans="1:5" x14ac:dyDescent="0.25">
      <c r="A134" s="48">
        <v>3176.3</v>
      </c>
      <c r="B134" s="13">
        <v>44544.550694444442</v>
      </c>
      <c r="C134" s="36">
        <f t="shared" si="37"/>
        <v>36.037000000000262</v>
      </c>
      <c r="D134" s="36">
        <f t="shared" si="37"/>
        <v>2.8215277777781012</v>
      </c>
      <c r="E134" s="37">
        <f t="shared" si="38"/>
        <v>12.77215850356742</v>
      </c>
    </row>
    <row r="135" spans="1:5" x14ac:dyDescent="0.25">
      <c r="A135" s="7">
        <v>3219.3960000000002</v>
      </c>
      <c r="B135" s="13">
        <v>44547.636111111111</v>
      </c>
      <c r="C135" s="36">
        <f t="shared" ref="C135:D150" si="39">A135-A134</f>
        <v>43.096000000000004</v>
      </c>
      <c r="D135" s="36">
        <f t="shared" si="39"/>
        <v>3.0854166666686069</v>
      </c>
      <c r="E135" s="37">
        <f t="shared" si="38"/>
        <v>13.967643484123561</v>
      </c>
    </row>
    <row r="136" spans="1:5" x14ac:dyDescent="0.25">
      <c r="A136" s="7">
        <v>3255.0050000000001</v>
      </c>
      <c r="B136" s="13">
        <v>44550.804861111108</v>
      </c>
      <c r="C136" s="36">
        <f t="shared" si="39"/>
        <v>35.608999999999924</v>
      </c>
      <c r="D136" s="36">
        <f t="shared" si="39"/>
        <v>3.1687499999970896</v>
      </c>
      <c r="E136" s="37">
        <f t="shared" si="38"/>
        <v>11.237554240641462</v>
      </c>
    </row>
    <row r="137" spans="1:5" x14ac:dyDescent="0.25">
      <c r="A137" s="7">
        <v>3386.6750000000002</v>
      </c>
      <c r="B137" s="13">
        <v>44560.802777777775</v>
      </c>
      <c r="C137" s="36">
        <f t="shared" si="39"/>
        <v>131.67000000000007</v>
      </c>
      <c r="D137" s="36">
        <f t="shared" si="39"/>
        <v>9.9979166666671517</v>
      </c>
      <c r="E137" s="37">
        <f t="shared" si="38"/>
        <v>13.169743696602827</v>
      </c>
    </row>
    <row r="138" spans="1:5" x14ac:dyDescent="0.25">
      <c r="A138" s="7">
        <v>3426.9079999999999</v>
      </c>
      <c r="B138" s="13">
        <v>44564.834722222222</v>
      </c>
      <c r="C138" s="36">
        <f t="shared" si="39"/>
        <v>40.23299999999972</v>
      </c>
      <c r="D138" s="36">
        <f t="shared" si="39"/>
        <v>4.0319444444467081</v>
      </c>
      <c r="E138" s="37">
        <f t="shared" si="38"/>
        <v>9.9785601102251249</v>
      </c>
    </row>
    <row r="139" spans="1:5" x14ac:dyDescent="0.25">
      <c r="A139" s="7">
        <v>3492.0160000000001</v>
      </c>
      <c r="B139" s="13">
        <v>44570.470138888886</v>
      </c>
      <c r="C139" s="36">
        <f t="shared" si="39"/>
        <v>65.108000000000175</v>
      </c>
      <c r="D139" s="36">
        <f t="shared" si="39"/>
        <v>5.6354166666642413</v>
      </c>
      <c r="E139" s="37">
        <f t="shared" si="38"/>
        <v>11.553360443627923</v>
      </c>
    </row>
    <row r="140" spans="1:5" x14ac:dyDescent="0.25">
      <c r="A140" s="7">
        <v>3527.9009999999998</v>
      </c>
      <c r="B140" s="13">
        <v>44572.661111111112</v>
      </c>
      <c r="C140" s="36">
        <f t="shared" si="39"/>
        <v>35.884999999999764</v>
      </c>
      <c r="D140" s="36">
        <f t="shared" si="39"/>
        <v>2.1909722222262644</v>
      </c>
      <c r="E140" s="37">
        <f t="shared" si="38"/>
        <v>16.378573692521179</v>
      </c>
    </row>
    <row r="141" spans="1:5" x14ac:dyDescent="0.25">
      <c r="A141" s="7">
        <v>3673.23</v>
      </c>
      <c r="B141" s="13">
        <v>44582.630555555559</v>
      </c>
      <c r="C141" s="36">
        <f t="shared" si="39"/>
        <v>145.32900000000018</v>
      </c>
      <c r="D141" s="36">
        <f t="shared" si="39"/>
        <v>9.9694444444467081</v>
      </c>
      <c r="E141" s="37">
        <f t="shared" si="38"/>
        <v>14.577442184449202</v>
      </c>
    </row>
    <row r="142" spans="1:5" x14ac:dyDescent="0.25">
      <c r="A142" s="7">
        <v>3710.4830000000002</v>
      </c>
      <c r="B142" s="13">
        <v>44585.336805555555</v>
      </c>
      <c r="C142" s="36">
        <f t="shared" si="39"/>
        <v>37.253000000000156</v>
      </c>
      <c r="D142" s="36">
        <f t="shared" si="39"/>
        <v>2.7062499999956344</v>
      </c>
      <c r="E142" s="37">
        <f t="shared" si="38"/>
        <v>13.765542725195473</v>
      </c>
    </row>
    <row r="143" spans="1:5" x14ac:dyDescent="0.25">
      <c r="A143" s="7">
        <v>3729.2109999999998</v>
      </c>
      <c r="B143" s="13">
        <v>44586.456250000003</v>
      </c>
      <c r="C143" s="36">
        <f t="shared" si="39"/>
        <v>18.727999999999611</v>
      </c>
      <c r="D143" s="36">
        <f t="shared" si="39"/>
        <v>1.1194444444481633</v>
      </c>
      <c r="E143" s="37">
        <f t="shared" si="38"/>
        <v>16.729727047090478</v>
      </c>
    </row>
    <row r="144" spans="1:5" x14ac:dyDescent="0.25">
      <c r="A144" s="7">
        <v>3841.277</v>
      </c>
      <c r="B144" s="13">
        <v>44594.688194444447</v>
      </c>
      <c r="C144" s="36">
        <f t="shared" si="39"/>
        <v>112.06600000000026</v>
      </c>
      <c r="D144" s="36">
        <f t="shared" si="39"/>
        <v>8.2319444444437977</v>
      </c>
      <c r="E144" s="37">
        <f t="shared" si="38"/>
        <v>13.613551543783791</v>
      </c>
    </row>
    <row r="145" spans="1:5" x14ac:dyDescent="0.25">
      <c r="A145" s="7">
        <v>3895.07</v>
      </c>
      <c r="B145" s="13">
        <v>44598.730555555558</v>
      </c>
      <c r="C145" s="36">
        <f t="shared" si="39"/>
        <v>53.79300000000012</v>
      </c>
      <c r="D145" s="36">
        <f t="shared" si="39"/>
        <v>4.0423611111109494</v>
      </c>
      <c r="E145" s="37">
        <f t="shared" si="38"/>
        <v>13.307321766020147</v>
      </c>
    </row>
    <row r="146" spans="1:5" x14ac:dyDescent="0.25">
      <c r="A146" s="7">
        <v>3903.8310000000001</v>
      </c>
      <c r="B146" s="13">
        <v>44599.378472222219</v>
      </c>
      <c r="C146" s="36">
        <f t="shared" si="39"/>
        <v>8.7609999999999673</v>
      </c>
      <c r="D146" s="36">
        <f t="shared" si="39"/>
        <v>0.64791666666133096</v>
      </c>
      <c r="E146" s="37">
        <f t="shared" si="38"/>
        <v>13.521800643198121</v>
      </c>
    </row>
    <row r="147" spans="1:5" x14ac:dyDescent="0.25">
      <c r="A147" s="7">
        <v>3984.4340000000002</v>
      </c>
      <c r="B147" s="13">
        <v>44605.806944444441</v>
      </c>
      <c r="C147" s="36">
        <f t="shared" si="39"/>
        <v>80.603000000000065</v>
      </c>
      <c r="D147" s="36">
        <f t="shared" si="39"/>
        <v>6.4284722222218988</v>
      </c>
      <c r="E147" s="37">
        <f t="shared" si="38"/>
        <v>12.538437938857722</v>
      </c>
    </row>
    <row r="148" spans="1:5" x14ac:dyDescent="0.25">
      <c r="A148" s="7">
        <v>4117.4440000000004</v>
      </c>
      <c r="B148" s="13">
        <v>44617.70416666667</v>
      </c>
      <c r="C148" s="36">
        <f t="shared" si="39"/>
        <v>133.01000000000022</v>
      </c>
      <c r="D148" s="36">
        <f t="shared" si="39"/>
        <v>11.897222222229175</v>
      </c>
      <c r="E148" s="37">
        <f t="shared" si="38"/>
        <v>11.179920616383866</v>
      </c>
    </row>
    <row r="149" spans="1:5" x14ac:dyDescent="0.25">
      <c r="A149" s="7">
        <v>4202.0304999999998</v>
      </c>
      <c r="B149" s="13">
        <v>44624.504166666666</v>
      </c>
      <c r="C149" s="36">
        <f t="shared" si="39"/>
        <v>84.586499999999432</v>
      </c>
      <c r="D149" s="36">
        <f t="shared" si="39"/>
        <v>6.7999999999956344</v>
      </c>
      <c r="E149" s="37">
        <f t="shared" si="38"/>
        <v>12.439191176478491</v>
      </c>
    </row>
    <row r="150" spans="1:5" x14ac:dyDescent="0.25">
      <c r="A150" s="7">
        <v>4306.7520000000004</v>
      </c>
      <c r="B150" s="13">
        <v>44632.451388888891</v>
      </c>
      <c r="C150" s="36">
        <f t="shared" si="39"/>
        <v>104.72150000000056</v>
      </c>
      <c r="D150" s="36">
        <f t="shared" si="39"/>
        <v>7.9472222222248092</v>
      </c>
      <c r="E150" s="37">
        <f t="shared" si="38"/>
        <v>13.177119888146777</v>
      </c>
    </row>
    <row r="151" spans="1:5" x14ac:dyDescent="0.25">
      <c r="A151" s="7">
        <v>4444.0789999999997</v>
      </c>
      <c r="B151" s="13">
        <v>44645.461111111108</v>
      </c>
      <c r="C151" s="36">
        <f t="shared" ref="C151:D166" si="40">A151-A150</f>
        <v>137.32699999999932</v>
      </c>
      <c r="D151" s="36">
        <f t="shared" si="40"/>
        <v>13.009722222217533</v>
      </c>
      <c r="E151" s="37">
        <f t="shared" si="38"/>
        <v>10.555721148717321</v>
      </c>
    </row>
    <row r="152" spans="1:5" x14ac:dyDescent="0.25">
      <c r="A152" s="7">
        <v>4523.3639999999996</v>
      </c>
      <c r="B152" s="13">
        <v>44655.74722222222</v>
      </c>
      <c r="C152" s="36">
        <f t="shared" si="40"/>
        <v>79.284999999999854</v>
      </c>
      <c r="D152" s="36">
        <f t="shared" si="40"/>
        <v>10.286111111112405</v>
      </c>
      <c r="E152" s="37">
        <f t="shared" si="38"/>
        <v>7.7079665136366078</v>
      </c>
    </row>
    <row r="153" spans="1:5" x14ac:dyDescent="0.25">
      <c r="A153" s="7">
        <v>4570.8125</v>
      </c>
      <c r="B153" s="13">
        <v>44661.418055555558</v>
      </c>
      <c r="C153" s="36">
        <f t="shared" si="40"/>
        <v>47.448500000000422</v>
      </c>
      <c r="D153" s="36">
        <f t="shared" si="40"/>
        <v>5.6708333333372138</v>
      </c>
      <c r="E153" s="37">
        <f t="shared" si="38"/>
        <v>8.367112417334539</v>
      </c>
    </row>
    <row r="154" spans="1:5" x14ac:dyDescent="0.25">
      <c r="A154" s="7">
        <v>4645.3130000000001</v>
      </c>
      <c r="B154" s="13">
        <v>44670.837500000001</v>
      </c>
      <c r="C154" s="36">
        <f t="shared" si="40"/>
        <v>74.500500000000102</v>
      </c>
      <c r="D154" s="36">
        <f t="shared" si="40"/>
        <v>9.4194444444437977</v>
      </c>
      <c r="E154" s="37">
        <f t="shared" si="38"/>
        <v>7.9092244175764899</v>
      </c>
    </row>
    <row r="155" spans="1:5" x14ac:dyDescent="0.25">
      <c r="A155" s="7">
        <v>4680.0079999999998</v>
      </c>
      <c r="B155" s="13">
        <v>44676.738888888889</v>
      </c>
      <c r="C155" s="36">
        <f t="shared" si="40"/>
        <v>34.694999999999709</v>
      </c>
      <c r="D155" s="36">
        <f t="shared" si="40"/>
        <v>5.9013888888875954</v>
      </c>
      <c r="E155" s="37">
        <f t="shared" si="38"/>
        <v>5.8791244998835648</v>
      </c>
    </row>
    <row r="156" spans="1:5" x14ac:dyDescent="0.25">
      <c r="A156" s="7">
        <v>4714.6279999999997</v>
      </c>
      <c r="B156" s="13">
        <v>44683.592361111114</v>
      </c>
      <c r="C156" s="36">
        <f t="shared" si="40"/>
        <v>34.619999999999891</v>
      </c>
      <c r="D156" s="36">
        <f t="shared" si="40"/>
        <v>6.8534722222248092</v>
      </c>
      <c r="E156" s="37">
        <f t="shared" si="38"/>
        <v>5.0514540480272592</v>
      </c>
    </row>
    <row r="157" spans="1:5" x14ac:dyDescent="0.25">
      <c r="A157" s="7">
        <v>4724.7449999999999</v>
      </c>
      <c r="B157" s="13">
        <v>44687.493750000001</v>
      </c>
      <c r="C157" s="36">
        <f t="shared" si="40"/>
        <v>10.117000000000189</v>
      </c>
      <c r="D157" s="36">
        <f t="shared" si="40"/>
        <v>3.9013888888875954</v>
      </c>
      <c r="E157" s="37">
        <f t="shared" si="38"/>
        <v>2.5931790672846393</v>
      </c>
    </row>
    <row r="158" spans="1:5" x14ac:dyDescent="0.25">
      <c r="A158" s="7">
        <v>4729.0510000000004</v>
      </c>
      <c r="B158" s="13">
        <v>44689.763194444444</v>
      </c>
      <c r="C158" s="36">
        <f t="shared" si="40"/>
        <v>4.3060000000004948</v>
      </c>
      <c r="D158" s="36">
        <f t="shared" si="40"/>
        <v>2.2694444444423425</v>
      </c>
      <c r="E158" s="37">
        <f t="shared" si="38"/>
        <v>1.8973806609566877</v>
      </c>
    </row>
    <row r="159" spans="1:5" x14ac:dyDescent="0.25">
      <c r="A159" s="7">
        <v>4735.5479999999998</v>
      </c>
      <c r="B159" s="13">
        <v>44693.447916666664</v>
      </c>
      <c r="C159" s="36">
        <f t="shared" si="40"/>
        <v>6.4969999999993888</v>
      </c>
      <c r="D159" s="36">
        <f t="shared" si="40"/>
        <v>3.6847222222204437</v>
      </c>
      <c r="E159" s="37">
        <f t="shared" si="38"/>
        <v>1.7632265359976698</v>
      </c>
    </row>
    <row r="160" spans="1:5" x14ac:dyDescent="0.25">
      <c r="A160" s="7">
        <v>4762.7</v>
      </c>
      <c r="B160" s="13">
        <v>44719.458333333336</v>
      </c>
      <c r="C160" s="36">
        <f t="shared" si="40"/>
        <v>27.152000000000044</v>
      </c>
      <c r="D160" s="36">
        <f t="shared" si="40"/>
        <v>26.010416666671517</v>
      </c>
      <c r="E160" s="37">
        <f t="shared" si="38"/>
        <v>1.04388946736064</v>
      </c>
    </row>
    <row r="161" spans="1:7" x14ac:dyDescent="0.25">
      <c r="A161" s="7">
        <v>4772.4930000000004</v>
      </c>
      <c r="B161" s="13">
        <v>44747.503472222219</v>
      </c>
      <c r="C161" s="36">
        <f t="shared" si="40"/>
        <v>9.7930000000005748</v>
      </c>
      <c r="D161" s="36">
        <f t="shared" si="40"/>
        <v>28.04513888888323</v>
      </c>
      <c r="E161" s="37">
        <f t="shared" si="38"/>
        <v>0.34918707440890612</v>
      </c>
    </row>
    <row r="162" spans="1:7" x14ac:dyDescent="0.25">
      <c r="A162" s="7">
        <v>4782.37</v>
      </c>
      <c r="B162" s="13">
        <v>44772.362500000003</v>
      </c>
      <c r="C162" s="36">
        <f t="shared" si="40"/>
        <v>9.876999999999498</v>
      </c>
      <c r="D162" s="36">
        <f t="shared" si="40"/>
        <v>24.859027777783922</v>
      </c>
      <c r="E162" s="37">
        <f t="shared" si="38"/>
        <v>0.39732044584729898</v>
      </c>
      <c r="G162" s="7" t="s">
        <v>25</v>
      </c>
    </row>
    <row r="163" spans="1:7" x14ac:dyDescent="0.25">
      <c r="A163" s="7">
        <v>4788.8379999999997</v>
      </c>
      <c r="B163" s="13">
        <v>44790.577777777777</v>
      </c>
      <c r="C163" s="36">
        <f t="shared" si="40"/>
        <v>6.4679999999998472</v>
      </c>
      <c r="D163" s="36">
        <f t="shared" si="40"/>
        <v>18.215277777773736</v>
      </c>
      <c r="E163" s="37">
        <f t="shared" si="38"/>
        <v>0.35508654212740554</v>
      </c>
    </row>
    <row r="164" spans="1:7" x14ac:dyDescent="0.25">
      <c r="A164" s="7">
        <v>4792.9440000000004</v>
      </c>
      <c r="B164" s="13">
        <v>44801.642361111109</v>
      </c>
      <c r="C164" s="36">
        <f t="shared" si="40"/>
        <v>4.1060000000006767</v>
      </c>
      <c r="D164" s="36">
        <f t="shared" si="40"/>
        <v>11.064583333332848</v>
      </c>
      <c r="E164" s="37">
        <f t="shared" si="38"/>
        <v>0.37109395594057826</v>
      </c>
    </row>
    <row r="165" spans="1:7" x14ac:dyDescent="0.25">
      <c r="A165" s="7">
        <v>4795.4989999999998</v>
      </c>
      <c r="B165" s="13">
        <v>44809.571527777778</v>
      </c>
      <c r="C165" s="36">
        <f t="shared" si="40"/>
        <v>2.5549999999993815</v>
      </c>
      <c r="D165" s="36">
        <f t="shared" si="40"/>
        <v>7.9291666666686069</v>
      </c>
      <c r="E165" s="37">
        <f t="shared" si="38"/>
        <v>0.3222280609562278</v>
      </c>
    </row>
    <row r="166" spans="1:7" x14ac:dyDescent="0.25">
      <c r="A166" s="7">
        <v>4799.2</v>
      </c>
      <c r="B166" s="13">
        <v>44816.697916666664</v>
      </c>
      <c r="C166" s="36">
        <f t="shared" si="40"/>
        <v>3.7010000000000218</v>
      </c>
      <c r="D166" s="36">
        <f t="shared" si="40"/>
        <v>7.1263888888861402</v>
      </c>
      <c r="E166" s="37">
        <f t="shared" si="38"/>
        <v>0.51933736113838302</v>
      </c>
    </row>
    <row r="167" spans="1:7" x14ac:dyDescent="0.25">
      <c r="A167" s="7">
        <v>4799.8850000000002</v>
      </c>
      <c r="B167" s="13">
        <v>44817.620833333334</v>
      </c>
      <c r="C167" s="36">
        <f t="shared" ref="C167:D182" si="41">A167-A166</f>
        <v>0.68500000000040018</v>
      </c>
      <c r="D167" s="36">
        <f t="shared" si="41"/>
        <v>0.92291666667006211</v>
      </c>
      <c r="E167" s="37">
        <f t="shared" si="38"/>
        <v>0.74221218961395574</v>
      </c>
    </row>
    <row r="168" spans="1:7" x14ac:dyDescent="0.25">
      <c r="A168" s="7">
        <v>4801.53</v>
      </c>
      <c r="B168" s="13">
        <v>44819.481249999997</v>
      </c>
      <c r="C168" s="36">
        <f t="shared" si="41"/>
        <v>1.6449999999995271</v>
      </c>
      <c r="D168" s="36">
        <f t="shared" si="41"/>
        <v>1.8604166666627862</v>
      </c>
      <c r="E168" s="37">
        <f t="shared" si="38"/>
        <v>0.88421052631737962</v>
      </c>
    </row>
    <row r="169" spans="1:7" x14ac:dyDescent="0.25">
      <c r="A169" s="7">
        <v>4803.6319999999996</v>
      </c>
      <c r="B169" s="13">
        <v>44822.681944444441</v>
      </c>
      <c r="C169" s="36">
        <f t="shared" si="41"/>
        <v>2.1019999999998618</v>
      </c>
      <c r="D169" s="36">
        <f t="shared" si="41"/>
        <v>3.2006944444437977</v>
      </c>
      <c r="E169" s="37">
        <f t="shared" si="38"/>
        <v>0.65673247993066008</v>
      </c>
    </row>
    <row r="170" spans="1:7" x14ac:dyDescent="0.25">
      <c r="A170" s="7">
        <v>4804.6480000000001</v>
      </c>
      <c r="B170" s="13">
        <v>44823.368055555555</v>
      </c>
      <c r="C170" s="36">
        <f t="shared" si="41"/>
        <v>1.0160000000005311</v>
      </c>
      <c r="D170" s="36">
        <f t="shared" si="41"/>
        <v>0.68611111111385981</v>
      </c>
      <c r="E170" s="37">
        <f t="shared" si="38"/>
        <v>1.4808097165940319</v>
      </c>
    </row>
    <row r="171" spans="1:7" x14ac:dyDescent="0.25">
      <c r="A171" s="7">
        <v>4805.924</v>
      </c>
      <c r="B171" s="13">
        <v>44824.361111111109</v>
      </c>
      <c r="C171" s="36">
        <f t="shared" si="41"/>
        <v>1.2759999999998399</v>
      </c>
      <c r="D171" s="36">
        <f t="shared" si="41"/>
        <v>0.99305555555474712</v>
      </c>
      <c r="E171" s="37">
        <f t="shared" si="38"/>
        <v>1.2849230769239617</v>
      </c>
    </row>
    <row r="172" spans="1:7" x14ac:dyDescent="0.25">
      <c r="A172" s="7">
        <v>4809.7370000000001</v>
      </c>
      <c r="B172" s="13">
        <v>44826.353472222225</v>
      </c>
      <c r="C172" s="36">
        <f t="shared" si="41"/>
        <v>3.8130000000001019</v>
      </c>
      <c r="D172" s="36">
        <f t="shared" si="41"/>
        <v>1.992361111115315</v>
      </c>
      <c r="E172" s="37">
        <f t="shared" si="38"/>
        <v>1.9138096897833954</v>
      </c>
    </row>
    <row r="173" spans="1:7" x14ac:dyDescent="0.25">
      <c r="A173" s="7">
        <v>4812.1049999999996</v>
      </c>
      <c r="B173" s="13">
        <v>44827.315972222219</v>
      </c>
      <c r="C173" s="36">
        <f t="shared" si="41"/>
        <v>2.3679999999994834</v>
      </c>
      <c r="D173" s="36">
        <f t="shared" si="41"/>
        <v>0.96249999999417923</v>
      </c>
      <c r="E173" s="37">
        <f t="shared" si="38"/>
        <v>2.4602597402740822</v>
      </c>
    </row>
    <row r="174" spans="1:7" x14ac:dyDescent="0.25">
      <c r="A174" s="7">
        <v>4814.951</v>
      </c>
      <c r="B174" s="13">
        <v>44828.487500000003</v>
      </c>
      <c r="C174" s="36">
        <f t="shared" si="41"/>
        <v>2.8460000000004584</v>
      </c>
      <c r="D174" s="36">
        <f t="shared" si="41"/>
        <v>1.1715277777839219</v>
      </c>
      <c r="E174" s="37">
        <f t="shared" si="38"/>
        <v>2.4293064611613318</v>
      </c>
    </row>
    <row r="175" spans="1:7" x14ac:dyDescent="0.25">
      <c r="A175" s="7">
        <v>4817.598</v>
      </c>
      <c r="B175" s="13">
        <v>44830.345138888886</v>
      </c>
      <c r="C175" s="36">
        <f t="shared" si="41"/>
        <v>2.6469999999999345</v>
      </c>
      <c r="D175" s="36">
        <f t="shared" si="41"/>
        <v>1.8576388888832298</v>
      </c>
      <c r="E175" s="37">
        <f t="shared" si="38"/>
        <v>1.4249271028080439</v>
      </c>
    </row>
    <row r="176" spans="1:7" x14ac:dyDescent="0.25">
      <c r="A176" s="7">
        <v>4819.1459999999997</v>
      </c>
      <c r="B176" s="13">
        <v>44831.268750000003</v>
      </c>
      <c r="C176" s="36">
        <f t="shared" si="41"/>
        <v>1.5479999999997744</v>
      </c>
      <c r="D176" s="36">
        <f t="shared" si="41"/>
        <v>0.92361111111677019</v>
      </c>
      <c r="E176" s="37">
        <f t="shared" si="38"/>
        <v>1.6760300751774564</v>
      </c>
    </row>
    <row r="177" spans="1:5" x14ac:dyDescent="0.25">
      <c r="A177" s="7">
        <v>4823.0919999999996</v>
      </c>
      <c r="B177" s="13">
        <v>44832.611111111109</v>
      </c>
      <c r="C177" s="36">
        <f t="shared" si="41"/>
        <v>3.9459999999999127</v>
      </c>
      <c r="D177" s="36">
        <f t="shared" si="41"/>
        <v>1.3423611111065838</v>
      </c>
      <c r="E177" s="37">
        <f t="shared" si="38"/>
        <v>2.9395964821619445</v>
      </c>
    </row>
    <row r="178" spans="1:5" x14ac:dyDescent="0.25">
      <c r="A178" s="7">
        <v>4824.0379999999996</v>
      </c>
      <c r="B178" s="13">
        <v>44833.302777777775</v>
      </c>
      <c r="C178" s="36">
        <f t="shared" si="41"/>
        <v>0.94599999999991269</v>
      </c>
      <c r="D178" s="36">
        <f t="shared" si="41"/>
        <v>0.69166666666569654</v>
      </c>
      <c r="E178" s="37">
        <f t="shared" si="38"/>
        <v>1.367710843375286</v>
      </c>
    </row>
    <row r="179" spans="1:5" x14ac:dyDescent="0.25">
      <c r="A179" s="7">
        <v>4825.7809999999999</v>
      </c>
      <c r="B179" s="13">
        <v>44834.43472222222</v>
      </c>
      <c r="C179" s="36">
        <f t="shared" si="41"/>
        <v>1.7430000000003929</v>
      </c>
      <c r="D179" s="36">
        <f t="shared" si="41"/>
        <v>1.1319444444452529</v>
      </c>
      <c r="E179" s="37">
        <f t="shared" si="38"/>
        <v>1.5398282208581431</v>
      </c>
    </row>
    <row r="180" spans="1:5" x14ac:dyDescent="0.25">
      <c r="A180" s="7">
        <v>4827.3639999999996</v>
      </c>
      <c r="B180" s="23">
        <v>44835.435416666667</v>
      </c>
      <c r="C180" s="36">
        <f t="shared" si="41"/>
        <v>1.5829999999996289</v>
      </c>
      <c r="D180" s="36">
        <f t="shared" si="41"/>
        <v>1.0006944444467081</v>
      </c>
      <c r="E180" s="37">
        <f t="shared" si="38"/>
        <v>1.5819014573173555</v>
      </c>
    </row>
    <row r="181" spans="1:5" x14ac:dyDescent="0.25">
      <c r="A181" s="7">
        <v>4828.5415000000003</v>
      </c>
      <c r="B181" s="23">
        <v>44836.342361111114</v>
      </c>
      <c r="C181" s="36">
        <f t="shared" si="41"/>
        <v>1.1775000000006912</v>
      </c>
      <c r="D181" s="36">
        <f t="shared" si="41"/>
        <v>0.90694444444670808</v>
      </c>
      <c r="E181" s="37">
        <f t="shared" si="38"/>
        <v>1.2983154670725601</v>
      </c>
    </row>
    <row r="182" spans="1:5" x14ac:dyDescent="0.25">
      <c r="A182" s="7">
        <v>4829.5754999999999</v>
      </c>
      <c r="B182" s="23">
        <v>44837.378472222219</v>
      </c>
      <c r="C182" s="36">
        <f t="shared" si="41"/>
        <v>1.0339999999996508</v>
      </c>
      <c r="D182" s="36">
        <f t="shared" si="41"/>
        <v>1.0361111111051287</v>
      </c>
      <c r="E182" s="37">
        <f t="shared" si="38"/>
        <v>0.99796246649336073</v>
      </c>
    </row>
    <row r="183" spans="1:5" x14ac:dyDescent="0.25">
      <c r="A183" s="7">
        <v>4831.2335000000003</v>
      </c>
      <c r="B183" s="23">
        <v>44838.373611111114</v>
      </c>
      <c r="C183" s="36">
        <f t="shared" ref="C183:D191" si="42">A183-A182</f>
        <v>1.6580000000003565</v>
      </c>
      <c r="D183" s="36">
        <f t="shared" si="42"/>
        <v>0.99513888889487134</v>
      </c>
      <c r="E183" s="37">
        <f t="shared" si="38"/>
        <v>1.6660990928026242</v>
      </c>
    </row>
    <row r="184" spans="1:5" x14ac:dyDescent="0.25">
      <c r="A184" s="7">
        <v>4833.6310000000003</v>
      </c>
      <c r="B184" s="23">
        <v>44839.34375</v>
      </c>
      <c r="C184" s="36">
        <f t="shared" si="42"/>
        <v>2.3975000000000364</v>
      </c>
      <c r="D184" s="36">
        <f t="shared" si="42"/>
        <v>0.97013888888614019</v>
      </c>
      <c r="E184" s="37">
        <f t="shared" si="38"/>
        <v>2.4712956335073972</v>
      </c>
    </row>
    <row r="185" spans="1:5" x14ac:dyDescent="0.25">
      <c r="A185" s="7">
        <v>4835.7929999999997</v>
      </c>
      <c r="B185" s="23">
        <v>44840.328472222223</v>
      </c>
      <c r="C185" s="36">
        <f t="shared" si="42"/>
        <v>2.1619999999993524</v>
      </c>
      <c r="D185" s="36">
        <f t="shared" si="42"/>
        <v>0.98472222222335404</v>
      </c>
      <c r="E185" s="37">
        <f t="shared" si="38"/>
        <v>2.1955430183325029</v>
      </c>
    </row>
    <row r="186" spans="1:5" x14ac:dyDescent="0.25">
      <c r="A186" s="7">
        <v>4837.5815000000002</v>
      </c>
      <c r="B186" s="23">
        <v>44841.285416666666</v>
      </c>
      <c r="C186" s="36">
        <f t="shared" si="42"/>
        <v>1.7885000000005675</v>
      </c>
      <c r="D186" s="36">
        <f t="shared" si="42"/>
        <v>0.9569444444423425</v>
      </c>
      <c r="E186" s="37">
        <f t="shared" si="38"/>
        <v>1.8689695210496911</v>
      </c>
    </row>
    <row r="187" spans="1:5" x14ac:dyDescent="0.25">
      <c r="A187" s="7">
        <v>4840.2389999999996</v>
      </c>
      <c r="B187" s="23">
        <v>44842.445138888892</v>
      </c>
      <c r="C187" s="36">
        <f t="shared" si="42"/>
        <v>2.6574999999993452</v>
      </c>
      <c r="D187" s="36">
        <f t="shared" si="42"/>
        <v>1.1597222222262644</v>
      </c>
      <c r="E187" s="37">
        <f t="shared" si="38"/>
        <v>2.2914970059794721</v>
      </c>
    </row>
    <row r="188" spans="1:5" x14ac:dyDescent="0.25">
      <c r="A188" s="7">
        <v>4841.4004999999997</v>
      </c>
      <c r="B188" s="13">
        <v>44843.370138888888</v>
      </c>
      <c r="C188" s="36">
        <f t="shared" si="42"/>
        <v>1.1615000000001601</v>
      </c>
      <c r="D188" s="36">
        <f t="shared" si="42"/>
        <v>0.92499999999563443</v>
      </c>
      <c r="E188" s="37">
        <f t="shared" si="38"/>
        <v>1.2556756756817748</v>
      </c>
    </row>
    <row r="189" spans="1:5" x14ac:dyDescent="0.25">
      <c r="A189" s="7">
        <v>4845.8940000000002</v>
      </c>
      <c r="B189" s="13">
        <v>44845.318055555559</v>
      </c>
      <c r="C189" s="36">
        <f t="shared" si="42"/>
        <v>4.4935000000004948</v>
      </c>
      <c r="D189" s="36">
        <f t="shared" si="42"/>
        <v>1.9479166666715173</v>
      </c>
      <c r="E189" s="37">
        <f t="shared" si="38"/>
        <v>2.3068235294062744</v>
      </c>
    </row>
    <row r="190" spans="1:5" x14ac:dyDescent="0.25">
      <c r="A190" s="7">
        <v>4848.6374999999998</v>
      </c>
      <c r="B190" s="13">
        <v>44846.366666666669</v>
      </c>
      <c r="C190" s="36">
        <f t="shared" si="42"/>
        <v>2.7434999999995853</v>
      </c>
      <c r="D190" s="36">
        <f t="shared" si="42"/>
        <v>1.0486111111094942</v>
      </c>
      <c r="E190" s="37">
        <f t="shared" si="38"/>
        <v>2.6163178807983405</v>
      </c>
    </row>
    <row r="191" spans="1:5" x14ac:dyDescent="0.25">
      <c r="A191" s="7">
        <v>4850.79</v>
      </c>
      <c r="B191" s="13">
        <v>44847.411805555559</v>
      </c>
      <c r="C191" s="36">
        <f t="shared" si="42"/>
        <v>2.1525000000001455</v>
      </c>
      <c r="D191" s="36">
        <f t="shared" si="42"/>
        <v>1.0451388888905058</v>
      </c>
      <c r="E191" s="37">
        <f t="shared" si="38"/>
        <v>2.0595348837178831</v>
      </c>
    </row>
    <row r="192" spans="1:5" x14ac:dyDescent="0.25">
      <c r="C192" s="36"/>
      <c r="D192" s="36"/>
      <c r="E192" s="37"/>
    </row>
  </sheetData>
  <mergeCells count="22">
    <mergeCell ref="AO3:AQ3"/>
    <mergeCell ref="AT3:AV3"/>
    <mergeCell ref="AH2:AL2"/>
    <mergeCell ref="AM2:AQ2"/>
    <mergeCell ref="AR2:AV2"/>
    <mergeCell ref="C3:E3"/>
    <mergeCell ref="H3:J3"/>
    <mergeCell ref="M3:O3"/>
    <mergeCell ref="R3:T3"/>
    <mergeCell ref="W3:Y3"/>
    <mergeCell ref="AB3:AD3"/>
    <mergeCell ref="AJ3:AL3"/>
    <mergeCell ref="A1:O1"/>
    <mergeCell ref="P1:Y1"/>
    <mergeCell ref="Z1:AG1"/>
    <mergeCell ref="AH1:AV1"/>
    <mergeCell ref="A2:E2"/>
    <mergeCell ref="F2:J2"/>
    <mergeCell ref="K2:O2"/>
    <mergeCell ref="P2:T2"/>
    <mergeCell ref="U2:Y2"/>
    <mergeCell ref="Z2:AD2"/>
  </mergeCells>
  <hyperlinks>
    <hyperlink ref="C4" r:id="rId1" xr:uid="{CA82159D-19CE-46E7-BE72-5D892FA3161F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3" ma:contentTypeDescription="Create a new document." ma:contentTypeScope="" ma:versionID="1f18153fd1d4a92a787a9d9e562be6d1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0ab0e3833db82c031de4a3f0e602590a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F291B4-B6F6-41B4-B884-9E66F15A99E5}"/>
</file>

<file path=customXml/itemProps2.xml><?xml version="1.0" encoding="utf-8"?>
<ds:datastoreItem xmlns:ds="http://schemas.openxmlformats.org/officeDocument/2006/customXml" ds:itemID="{92F167DE-611F-4874-AFDD-3EF0DA4096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Mérők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2022-10-13T09:41:05Z</dcterms:created>
  <dcterms:modified xsi:type="dcterms:W3CDTF">2022-10-13T09:41:29Z</dcterms:modified>
</cp:coreProperties>
</file>