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uf Ahmad\Documents\"/>
    </mc:Choice>
  </mc:AlternateContent>
  <bookViews>
    <workbookView xWindow="-120" yWindow="-120" windowWidth="29040" windowHeight="15996" activeTab="1"/>
  </bookViews>
  <sheets>
    <sheet name="Capital Budgeting" sheetId="3" r:id="rId1"/>
    <sheet name="Analysis" sheetId="4" r:id="rId2"/>
  </sheets>
  <calcPr calcId="162913"/>
  <extLst>
    <ext uri="GoogleSheetsCustomDataVersion1">
      <go:sheetsCustomData xmlns:go="http://customooxmlschemas.google.com/" r:id="rId6" roundtripDataSignature="AMtx7mjJY3NzJGwza6uSRTEL2Ck3GzBJ6A=="/>
    </ext>
  </extLst>
</workbook>
</file>

<file path=xl/calcChain.xml><?xml version="1.0" encoding="utf-8"?>
<calcChain xmlns="http://schemas.openxmlformats.org/spreadsheetml/2006/main">
  <c r="D35" i="4" l="1"/>
  <c r="E27" i="4"/>
  <c r="F27" i="4" s="1"/>
  <c r="G27" i="4" s="1"/>
  <c r="H27" i="4" s="1"/>
  <c r="D27" i="4"/>
  <c r="C27" i="4"/>
  <c r="D18" i="4"/>
  <c r="E10" i="4"/>
  <c r="F10" i="4" s="1"/>
  <c r="G10" i="4" s="1"/>
  <c r="H10" i="4" s="1"/>
  <c r="D10" i="4"/>
  <c r="C10" i="4"/>
  <c r="D33" i="4"/>
  <c r="D16" i="4"/>
  <c r="D31" i="4"/>
  <c r="D14" i="4"/>
  <c r="D26" i="4"/>
  <c r="E26" i="4"/>
  <c r="F26" i="4"/>
  <c r="G26" i="4"/>
  <c r="H26" i="4"/>
  <c r="C26" i="4"/>
  <c r="D9" i="4"/>
  <c r="E9" i="4"/>
  <c r="F9" i="4"/>
  <c r="G9" i="4"/>
  <c r="H9" i="4"/>
  <c r="C9" i="4"/>
</calcChain>
</file>

<file path=xl/sharedStrings.xml><?xml version="1.0" encoding="utf-8"?>
<sst xmlns="http://schemas.openxmlformats.org/spreadsheetml/2006/main" count="49" uniqueCount="39">
  <si>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</si>
  <si>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</si>
  <si>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</si>
  <si>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</si>
  <si>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</si>
  <si>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</si>
  <si>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</si>
  <si>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</si>
  <si>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</si>
  <si>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</si>
  <si>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</si>
  <si>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Payback Period -&gt;</t>
  </si>
  <si>
    <t>Project 2</t>
  </si>
  <si>
    <t xml:space="preserve">                      Capital Budgeting Analysis</t>
  </si>
  <si>
    <t>IRR-&gt;</t>
  </si>
  <si>
    <r>
      <t xml:space="preserve">                   </t>
    </r>
    <r>
      <rPr>
        <b/>
        <sz val="12"/>
        <color theme="1"/>
        <rFont val="Times New Roman"/>
        <family val="1"/>
      </rPr>
      <t>Capital Budgeting:  Capital budgeting is a process that businesses use to evaluate potential major projects or investments. </t>
    </r>
  </si>
  <si>
    <t xml:space="preserve">  NPV: Net Present Value is how much an investment is worth throughout its lifetime, discounted to today's value.</t>
  </si>
  <si>
    <t>NPV &gt; 0 , then accept the project</t>
  </si>
  <si>
    <t>NPV &lt; 0 , then reject the project</t>
  </si>
  <si>
    <t>← Required Rate of Return</t>
  </si>
  <si>
    <t>IRR: Internal Rate of Return is a metric used in financial analysis to estimate the profitability of potential investments.</t>
  </si>
  <si>
    <t xml:space="preserve">                 IRR makes the net present value (NPV) of all cash flows equal to zero. </t>
  </si>
  <si>
    <t xml:space="preserve">IRR &gt; Discount Rate </t>
  </si>
  <si>
    <t>→  Accept Project</t>
  </si>
  <si>
    <t>IRR &lt; Discount Rate</t>
  </si>
  <si>
    <t>→ Reject Project</t>
  </si>
  <si>
    <t xml:space="preserve">NPV Limitations </t>
  </si>
  <si>
    <t>Project Size Comparision</t>
  </si>
  <si>
    <t>Discount Rate Assumption</t>
  </si>
  <si>
    <t>IRR Limitations</t>
  </si>
  <si>
    <t>Only Gives Percentage</t>
  </si>
  <si>
    <t>Non-linear Cash Flows</t>
  </si>
  <si>
    <r>
      <t xml:space="preserve">NPV </t>
    </r>
    <r>
      <rPr>
        <b/>
        <sz val="12"/>
        <color theme="1"/>
        <rFont val="Calibri"/>
        <family val="2"/>
      </rPr>
      <t>← Dollar Value</t>
    </r>
  </si>
  <si>
    <r>
      <t xml:space="preserve">IRR </t>
    </r>
    <r>
      <rPr>
        <b/>
        <sz val="12"/>
        <color theme="1"/>
        <rFont val="Calibri"/>
        <family val="2"/>
      </rPr>
      <t>← % Return</t>
    </r>
  </si>
  <si>
    <r>
      <t xml:space="preserve">Payback Period </t>
    </r>
    <r>
      <rPr>
        <b/>
        <sz val="12"/>
        <color theme="1"/>
        <rFont val="Calibri"/>
        <family val="2"/>
      </rPr>
      <t>← # of Years</t>
    </r>
  </si>
  <si>
    <t>Payback Period: Payback Period in capital budgeting refers to the time required to recoup the funds expended in an investment.</t>
  </si>
  <si>
    <t>Payback Limitations</t>
  </si>
  <si>
    <t>No Time Value of Money</t>
  </si>
  <si>
    <t>Only Considers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</si>
</sst>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??_);_(@_)"/>
    <numFmt numFmtId="170" formatCode="_-* #,##0_-;\-* #,##0_-;_-* &quot;-&quot;??_-;_-@_-"/>
    <numFmt numFmtId="184" formatCode="#.##&quot; years&quot;"/>
  </numFmts>
  <fonts count="11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family val="2"/>
      <scheme val="minor"/>
    </font>
    <font>
      <b/>
      <sz val="36"/>
      <color theme="1"/>
      <name val="Times New Roman"/>
      <family val="1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</font>
    <font>
      <b/>
      <sz val="11"/>
      <color rgb="FF1111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0" fillId="2" borderId="0" xfId="0" applyFont="1" applyFill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0" fillId="3" borderId="1" xfId="0" applyFont="1" applyFill="1" applyBorder="1" applyAlignment="1"/>
    <xf numFmtId="0" fontId="5" fillId="3" borderId="1" xfId="0" applyFont="1" applyFill="1" applyBorder="1" applyAlignment="1"/>
    <xf numFmtId="0" fontId="6" fillId="3" borderId="0" xfId="0" applyFont="1" applyFill="1" applyAlignment="1"/>
    <xf numFmtId="0" fontId="8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7" fillId="5" borderId="0" xfId="0" applyFont="1" applyFill="1" applyAlignment="1"/>
    <xf numFmtId="0" fontId="7" fillId="7" borderId="1" xfId="0" applyFont="1" applyFill="1" applyBorder="1" applyAlignment="1"/>
    <xf numFmtId="0" fontId="7" fillId="3" borderId="0" xfId="0" applyFont="1" applyFill="1" applyAlignment="1"/>
    <xf numFmtId="164" fontId="7" fillId="3" borderId="0" xfId="1" applyNumberFormat="1" applyFont="1" applyFill="1" applyAlignment="1"/>
    <xf numFmtId="0" fontId="2" fillId="0" borderId="2" xfId="0" applyFont="1" applyBorder="1"/>
    <xf numFmtId="164" fontId="2" fillId="0" borderId="2" xfId="0" applyNumberFormat="1" applyFont="1" applyBorder="1"/>
    <xf numFmtId="0" fontId="7" fillId="3" borderId="0" xfId="0" applyFont="1" applyFill="1" applyAlignment="1">
      <alignment horizontal="right"/>
    </xf>
    <xf numFmtId="0" fontId="0" fillId="8" borderId="0" xfId="0" applyFont="1" applyFill="1" applyAlignment="1"/>
    <xf numFmtId="9" fontId="7" fillId="3" borderId="0" xfId="0" applyNumberFormat="1" applyFont="1" applyFill="1" applyAlignment="1">
      <alignment horizontal="center"/>
    </xf>
    <xf numFmtId="0" fontId="3" fillId="2" borderId="0" xfId="0" applyFont="1" applyFill="1" applyAlignment="1"/>
    <xf numFmtId="0" fontId="6" fillId="2" borderId="0" xfId="0" applyFont="1" applyFill="1" applyAlignment="1"/>
    <xf numFmtId="0" fontId="6" fillId="3" borderId="0" xfId="0" applyFont="1" applyFill="1" applyAlignment="1">
      <alignment horizontal="left" vertical="top"/>
    </xf>
    <xf numFmtId="0" fontId="7" fillId="0" borderId="0" xfId="0" applyFont="1" applyAlignment="1"/>
    <xf numFmtId="0" fontId="7" fillId="4" borderId="0" xfId="0" applyFont="1" applyFill="1" applyAlignment="1"/>
    <xf numFmtId="0" fontId="10" fillId="4" borderId="0" xfId="0" applyFont="1" applyFill="1" applyAlignment="1"/>
    <xf numFmtId="0" fontId="7" fillId="4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6" borderId="0" xfId="0" applyFont="1" applyFill="1" applyAlignment="1"/>
    <xf numFmtId="0" fontId="6" fillId="10" borderId="0" xfId="0" applyFont="1" applyFill="1" applyAlignment="1"/>
    <xf numFmtId="164" fontId="6" fillId="3" borderId="0" xfId="0" applyNumberFormat="1" applyFont="1" applyFill="1" applyAlignment="1"/>
    <xf numFmtId="164" fontId="7" fillId="3" borderId="0" xfId="0" applyNumberFormat="1" applyFont="1" applyFill="1" applyAlignment="1"/>
    <xf numFmtId="170" fontId="6" fillId="9" borderId="0" xfId="0" applyNumberFormat="1" applyFont="1" applyFill="1" applyAlignment="1"/>
    <xf numFmtId="9" fontId="6" fillId="9" borderId="0" xfId="0" applyNumberFormat="1" applyFont="1" applyFill="1" applyAlignment="1"/>
    <xf numFmtId="184" fontId="6" fillId="9" borderId="0" xfId="0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1188720</xdr:colOff>
      <xdr:row>0</xdr:row>
      <xdr:rowOff>175260</xdr:rowOff>
    </xdr:from>
    <xdr:to>
      <xdr:col>4</xdr:col>
      <xdr:colOff>1089660</xdr:colOff>
      <xdr:row>1</xdr:row>
      <xdr:rowOff>579120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175260"/>
          <a:ext cx="1394460" cy="60198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9"/>
  <sheetViews>
    <sheetView topLeftCell="A17" workbookViewId="0">
      <selection activeCell="D28" sqref="D28:H30"/>
    </sheetView>
  </sheetViews>
  <sheetFormatPr defaultRowHeight="15.6" x14ac:dyDescent="0.3"/>
  <cols>
    <col min="5" max="5" width="9.19921875" customWidth="1"/>
  </cols>
  <sheetData>
    <row r="1" spans="1:4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64.2" customHeight="1" x14ac:dyDescent="0.75">
      <c r="A2" s="2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20.399999999999999" customHeight="1" x14ac:dyDescent="0.3">
      <c r="A7" s="19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9.2" customHeight="1" x14ac:dyDescent="0.3">
      <c r="A8" s="1"/>
      <c r="B8" s="1"/>
      <c r="C8" s="28" t="s">
        <v>32</v>
      </c>
      <c r="D8" s="28"/>
      <c r="E8" s="2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3">
      <c r="A9" s="1"/>
      <c r="B9" s="1"/>
      <c r="C9" s="28" t="s">
        <v>33</v>
      </c>
      <c r="D9" s="28"/>
      <c r="E9" s="2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3.2" customHeight="1" x14ac:dyDescent="0.3">
      <c r="A10" s="1"/>
      <c r="B10" s="1"/>
      <c r="C10" s="28" t="s">
        <v>34</v>
      </c>
      <c r="D10" s="28"/>
      <c r="E10" s="2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3">
      <c r="A12" s="1"/>
      <c r="B12" s="20" t="s">
        <v>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3">
      <c r="A14" s="1"/>
      <c r="B14" s="1"/>
      <c r="C14" s="21" t="s">
        <v>17</v>
      </c>
      <c r="D14" s="21"/>
      <c r="E14" s="21"/>
      <c r="F14" s="21"/>
      <c r="G14" s="1"/>
      <c r="H14" s="19"/>
      <c r="I14" s="12"/>
      <c r="J14" s="12"/>
      <c r="K14" s="12" t="s">
        <v>27</v>
      </c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3">
      <c r="A15" s="1"/>
      <c r="B15" s="19" t="s">
        <v>0</v>
      </c>
      <c r="C15" s="21" t="s">
        <v>18</v>
      </c>
      <c r="D15" s="21"/>
      <c r="E15" s="21"/>
      <c r="F15" s="21"/>
      <c r="G15" s="1"/>
      <c r="H15" s="1"/>
      <c r="I15" s="12" t="s">
        <v>26</v>
      </c>
      <c r="J15" s="12"/>
      <c r="K15" s="12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3">
      <c r="A16" s="1"/>
      <c r="B16" s="1"/>
      <c r="C16" s="1"/>
      <c r="D16" s="1"/>
      <c r="E16" s="1"/>
      <c r="F16" s="1"/>
      <c r="G16" s="1"/>
      <c r="H16" s="1"/>
      <c r="I16" s="12"/>
      <c r="J16" s="12"/>
      <c r="K16" s="12" t="s">
        <v>28</v>
      </c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6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60" x14ac:dyDescent="0.3">
      <c r="A18" s="23"/>
      <c r="B18" s="24" t="s">
        <v>20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60" x14ac:dyDescent="0.3">
      <c r="A19" s="8"/>
      <c r="B19" s="25" t="s">
        <v>21</v>
      </c>
      <c r="C19" s="26"/>
      <c r="D19" s="26"/>
      <c r="E19" s="26"/>
      <c r="F19" s="26"/>
      <c r="G19" s="26"/>
      <c r="H19" s="26"/>
      <c r="I19" s="1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60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60" x14ac:dyDescent="0.3">
      <c r="A21" s="8"/>
      <c r="B21" s="8"/>
      <c r="C21" s="8"/>
      <c r="D21" s="10" t="s">
        <v>22</v>
      </c>
      <c r="E21" s="10"/>
      <c r="F21" s="10" t="s">
        <v>23</v>
      </c>
      <c r="G21" s="10"/>
      <c r="H21" s="8"/>
      <c r="I21" s="10"/>
      <c r="J21" s="10"/>
      <c r="K21" s="10" t="s">
        <v>30</v>
      </c>
      <c r="L21" s="10"/>
      <c r="M21" s="10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60" x14ac:dyDescent="0.3">
      <c r="A22" s="8"/>
      <c r="B22" s="8"/>
      <c r="C22" s="8"/>
      <c r="D22" s="10" t="s">
        <v>24</v>
      </c>
      <c r="E22" s="10"/>
      <c r="F22" s="10" t="s">
        <v>25</v>
      </c>
      <c r="G22" s="10"/>
      <c r="H22" s="8"/>
      <c r="I22" s="10" t="s">
        <v>29</v>
      </c>
      <c r="J22" s="10"/>
      <c r="K22" s="10"/>
      <c r="L22" s="10"/>
      <c r="M22" s="10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60" x14ac:dyDescent="0.3">
      <c r="A23" s="8"/>
      <c r="B23" s="8"/>
      <c r="C23" s="8"/>
      <c r="D23" s="8"/>
      <c r="E23" s="8"/>
      <c r="F23" s="8"/>
      <c r="G23" s="8"/>
      <c r="H23" s="8"/>
      <c r="I23" s="10"/>
      <c r="J23" s="10"/>
      <c r="K23" s="10" t="s">
        <v>31</v>
      </c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60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60" x14ac:dyDescent="0.3">
      <c r="A25" s="8"/>
      <c r="B25" s="23" t="s">
        <v>35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60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60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60" x14ac:dyDescent="0.3">
      <c r="A28" s="8"/>
      <c r="B28" s="8"/>
      <c r="C28" s="8"/>
      <c r="D28" s="27"/>
      <c r="E28" s="27"/>
      <c r="F28" s="27" t="s">
        <v>37</v>
      </c>
      <c r="G28" s="27"/>
      <c r="H28" s="2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60" x14ac:dyDescent="0.3">
      <c r="A29" s="8"/>
      <c r="B29" s="8"/>
      <c r="C29" s="8"/>
      <c r="D29" s="27" t="s">
        <v>36</v>
      </c>
      <c r="E29" s="27"/>
      <c r="F29" s="27"/>
      <c r="G29" s="27"/>
      <c r="H29" s="2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60" x14ac:dyDescent="0.3">
      <c r="A30" s="8"/>
      <c r="B30" s="8"/>
      <c r="C30" s="8"/>
      <c r="D30" s="27"/>
      <c r="E30" s="27"/>
      <c r="F30" s="27" t="s">
        <v>38</v>
      </c>
      <c r="G30" s="27"/>
      <c r="H30" s="2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60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6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0"/>
  <sheetViews>
    <sheetView tabSelected="1" topLeftCell="A13" workbookViewId="0">
      <selection activeCell="E16" sqref="E16"/>
    </sheetView>
  </sheetViews>
  <sheetFormatPr defaultRowHeight="15.6" x14ac:dyDescent="0.3"/>
  <cols>
    <col min="2" max="2" width="19.69921875" customWidth="1"/>
    <col min="3" max="3" width="19.5" customWidth="1"/>
    <col min="4" max="4" width="19.59765625" customWidth="1"/>
    <col min="5" max="5" width="18.796875" customWidth="1"/>
    <col min="6" max="6" width="15.5" customWidth="1"/>
    <col min="7" max="7" width="15.796875" customWidth="1"/>
    <col min="8" max="8" width="15.5" customWidth="1"/>
  </cols>
  <sheetData>
    <row r="1" spans="1:57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48" customHeight="1" x14ac:dyDescent="0.7">
      <c r="A2" s="3"/>
      <c r="B2" s="5" t="s">
        <v>1</v>
      </c>
      <c r="C2" s="4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ht="19.8" customHeight="1" x14ac:dyDescent="0.3">
      <c r="A3" s="3"/>
      <c r="B3" s="7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 x14ac:dyDescent="0.3">
      <c r="A5" s="3"/>
      <c r="B5" s="9"/>
      <c r="C5" s="9"/>
      <c r="D5" s="9"/>
      <c r="E5" s="10" t="s">
        <v>3</v>
      </c>
      <c r="F5" s="9"/>
      <c r="G5" s="9"/>
      <c r="H5" s="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x14ac:dyDescent="0.3">
      <c r="A6" s="3"/>
      <c r="B6" s="11" t="s">
        <v>4</v>
      </c>
      <c r="C6" s="11">
        <v>0</v>
      </c>
      <c r="D6" s="11">
        <v>1</v>
      </c>
      <c r="E6" s="11">
        <v>2</v>
      </c>
      <c r="F6" s="11">
        <v>3</v>
      </c>
      <c r="G6" s="11">
        <v>4</v>
      </c>
      <c r="H6" s="11">
        <v>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x14ac:dyDescent="0.3">
      <c r="A7" s="3"/>
      <c r="B7" s="12" t="s">
        <v>5</v>
      </c>
      <c r="C7" s="12"/>
      <c r="D7" s="12">
        <v>325000</v>
      </c>
      <c r="E7" s="12">
        <v>475000</v>
      </c>
      <c r="F7" s="12">
        <v>550000</v>
      </c>
      <c r="G7" s="12">
        <v>595000</v>
      </c>
      <c r="H7" s="12">
        <v>625000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x14ac:dyDescent="0.3">
      <c r="A8" s="3"/>
      <c r="B8" s="12" t="s">
        <v>6</v>
      </c>
      <c r="C8" s="13">
        <v>-1500000</v>
      </c>
      <c r="D8" s="13">
        <v>-100000</v>
      </c>
      <c r="E8" s="13">
        <v>-100000</v>
      </c>
      <c r="F8" s="13">
        <v>-100000</v>
      </c>
      <c r="G8" s="13">
        <v>-100000</v>
      </c>
      <c r="H8" s="13">
        <v>-100000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x14ac:dyDescent="0.3">
      <c r="A9" s="3"/>
      <c r="B9" s="14" t="s">
        <v>7</v>
      </c>
      <c r="C9" s="15">
        <f>C7+C8</f>
        <v>-1500000</v>
      </c>
      <c r="D9" s="15">
        <f t="shared" ref="D9:H9" si="0">D7+D8</f>
        <v>225000</v>
      </c>
      <c r="E9" s="15">
        <f t="shared" si="0"/>
        <v>375000</v>
      </c>
      <c r="F9" s="15">
        <f t="shared" si="0"/>
        <v>450000</v>
      </c>
      <c r="G9" s="15">
        <f t="shared" si="0"/>
        <v>495000</v>
      </c>
      <c r="H9" s="15">
        <f t="shared" si="0"/>
        <v>525000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x14ac:dyDescent="0.3">
      <c r="A10" s="3"/>
      <c r="B10" s="12" t="s">
        <v>8</v>
      </c>
      <c r="C10" s="30">
        <f>C9</f>
        <v>-1500000</v>
      </c>
      <c r="D10" s="30">
        <f>D9+C10</f>
        <v>-1275000</v>
      </c>
      <c r="E10" s="30">
        <f t="shared" ref="E10:H10" si="1">E9+D10</f>
        <v>-900000</v>
      </c>
      <c r="F10" s="30">
        <f t="shared" si="1"/>
        <v>-450000</v>
      </c>
      <c r="G10" s="30">
        <f t="shared" si="1"/>
        <v>45000</v>
      </c>
      <c r="H10" s="30">
        <f t="shared" si="1"/>
        <v>570000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x14ac:dyDescent="0.3">
      <c r="A12" s="3"/>
      <c r="B12" s="3"/>
      <c r="C12" s="16" t="s">
        <v>9</v>
      </c>
      <c r="D12" s="18">
        <v>0.08</v>
      </c>
      <c r="E12" s="22" t="s">
        <v>19</v>
      </c>
      <c r="F12" s="22"/>
      <c r="G12" s="22"/>
      <c r="H12" s="2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x14ac:dyDescent="0.3">
      <c r="A13" s="3"/>
      <c r="B13" s="3"/>
      <c r="C13" s="1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x14ac:dyDescent="0.3">
      <c r="A14" s="3"/>
      <c r="B14" s="3"/>
      <c r="C14" s="16" t="s">
        <v>10</v>
      </c>
      <c r="D14" s="31">
        <f>NPV(D12,D9:H9)+C9</f>
        <v>108205.85498254304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x14ac:dyDescent="0.3">
      <c r="A15" s="3"/>
      <c r="B15" s="3"/>
      <c r="C15" s="1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57" x14ac:dyDescent="0.3">
      <c r="A16" s="3"/>
      <c r="B16" s="3"/>
      <c r="C16" s="16" t="s">
        <v>14</v>
      </c>
      <c r="D16" s="32">
        <f>IRR(C9:H9)</f>
        <v>0.10382578585799251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x14ac:dyDescent="0.3">
      <c r="A17" s="3"/>
      <c r="B17" s="3"/>
      <c r="C17" s="1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x14ac:dyDescent="0.3">
      <c r="A18" s="3"/>
      <c r="B18" s="3"/>
      <c r="C18" s="16" t="s">
        <v>11</v>
      </c>
      <c r="D18" s="33">
        <f>3+ABS(F10/G9)</f>
        <v>3.9090909090909092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x14ac:dyDescent="0.3">
      <c r="A22" s="3"/>
      <c r="B22" s="9"/>
      <c r="C22" s="9"/>
      <c r="D22" s="9"/>
      <c r="E22" s="10" t="s">
        <v>12</v>
      </c>
      <c r="F22" s="9"/>
      <c r="G22" s="9"/>
      <c r="H22" s="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x14ac:dyDescent="0.3">
      <c r="A23" s="3"/>
      <c r="B23" s="11" t="s">
        <v>4</v>
      </c>
      <c r="C23" s="11">
        <v>0</v>
      </c>
      <c r="D23" s="11">
        <v>1</v>
      </c>
      <c r="E23" s="11">
        <v>2</v>
      </c>
      <c r="F23" s="11">
        <v>3</v>
      </c>
      <c r="G23" s="11">
        <v>4</v>
      </c>
      <c r="H23" s="11">
        <v>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x14ac:dyDescent="0.3">
      <c r="A24" s="3"/>
      <c r="B24" s="12" t="s">
        <v>5</v>
      </c>
      <c r="C24" s="12"/>
      <c r="D24" s="12">
        <v>65000</v>
      </c>
      <c r="E24" s="12">
        <v>75000</v>
      </c>
      <c r="F24" s="12">
        <v>82500</v>
      </c>
      <c r="G24" s="12">
        <v>86000</v>
      </c>
      <c r="H24" s="12">
        <v>89000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x14ac:dyDescent="0.3">
      <c r="A25" s="3"/>
      <c r="B25" s="12" t="s">
        <v>6</v>
      </c>
      <c r="C25" s="13">
        <v>-250000</v>
      </c>
      <c r="D25" s="13">
        <v>-10000</v>
      </c>
      <c r="E25" s="13">
        <v>-10000</v>
      </c>
      <c r="F25" s="13">
        <v>-10000</v>
      </c>
      <c r="G25" s="13">
        <v>-10000</v>
      </c>
      <c r="H25" s="13">
        <v>-10000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x14ac:dyDescent="0.3">
      <c r="A26" s="3"/>
      <c r="B26" s="14" t="s">
        <v>7</v>
      </c>
      <c r="C26" s="15">
        <f>C24+C25</f>
        <v>-250000</v>
      </c>
      <c r="D26" s="15">
        <f t="shared" ref="D26:H26" si="2">D24+D25</f>
        <v>55000</v>
      </c>
      <c r="E26" s="15">
        <f t="shared" si="2"/>
        <v>65000</v>
      </c>
      <c r="F26" s="15">
        <f t="shared" si="2"/>
        <v>72500</v>
      </c>
      <c r="G26" s="15">
        <f t="shared" si="2"/>
        <v>76000</v>
      </c>
      <c r="H26" s="15">
        <f t="shared" si="2"/>
        <v>79000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x14ac:dyDescent="0.3">
      <c r="A27" s="3"/>
      <c r="B27" s="12" t="s">
        <v>8</v>
      </c>
      <c r="C27" s="29">
        <f>C26</f>
        <v>-250000</v>
      </c>
      <c r="D27" s="29">
        <f>D26+C27</f>
        <v>-195000</v>
      </c>
      <c r="E27" s="29">
        <f t="shared" ref="E27:H27" si="3">E26+D27</f>
        <v>-130000</v>
      </c>
      <c r="F27" s="29">
        <f t="shared" si="3"/>
        <v>-57500</v>
      </c>
      <c r="G27" s="29">
        <f t="shared" si="3"/>
        <v>18500</v>
      </c>
      <c r="H27" s="29">
        <f t="shared" si="3"/>
        <v>97500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x14ac:dyDescent="0.3">
      <c r="A29" s="3"/>
      <c r="B29" s="3"/>
      <c r="C29" s="16" t="s">
        <v>9</v>
      </c>
      <c r="D29" s="18">
        <v>0.08</v>
      </c>
      <c r="E29" s="22" t="s">
        <v>19</v>
      </c>
      <c r="F29" s="22"/>
      <c r="G29" s="22"/>
      <c r="H29" s="2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x14ac:dyDescent="0.3">
      <c r="A30" s="3"/>
      <c r="B30" s="3"/>
      <c r="C30" s="1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x14ac:dyDescent="0.3">
      <c r="A31" s="3"/>
      <c r="B31" s="3"/>
      <c r="C31" s="16" t="s">
        <v>10</v>
      </c>
      <c r="D31" s="31">
        <f>NPV(D29,D26:H26)+C26</f>
        <v>23834.128097701061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s="3"/>
      <c r="B32" s="3"/>
      <c r="C32" s="1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x14ac:dyDescent="0.3">
      <c r="A33" s="3"/>
      <c r="B33" s="3"/>
      <c r="C33" s="16" t="s">
        <v>14</v>
      </c>
      <c r="D33" s="32">
        <f>IRR(C26:H26)</f>
        <v>0.11337777494709433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x14ac:dyDescent="0.3">
      <c r="A34" s="3"/>
      <c r="B34" s="3"/>
      <c r="C34" s="1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x14ac:dyDescent="0.3">
      <c r="A35" s="3"/>
      <c r="B35" s="3"/>
      <c r="C35" s="16" t="s">
        <v>11</v>
      </c>
      <c r="D35" s="33">
        <f>3+ABS(F27/G26)</f>
        <v>3.7565789473684212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1:57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1:57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1:57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1:57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spans="1:57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spans="1:57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spans="1:57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spans="1:57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spans="1:57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spans="1:57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spans="1:57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spans="1:57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spans="1:57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spans="1:57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spans="1:57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spans="1:57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spans="1:57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spans="1:57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spans="1:57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spans="1:57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spans="1:57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spans="1:57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1:57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1:57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1:57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1:57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1:57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1:57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1:57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1:57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1:57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1:57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1:57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1:57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1:57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1:57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1:57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1:57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1:57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1:57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1:57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1:57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1:57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1:57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1:57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1:57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1:57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1:57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1:57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1:57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1:57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1:57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1:57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1:57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1:57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1:57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1:57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1:57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1:57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1:57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1:57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1:57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1:57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1:57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1:57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1:57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1:57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1:57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1:57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1:57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1:57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1:57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1:57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1:57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1:57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1:57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1:57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1:57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1:57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1:57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1:57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1:57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1:57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1:57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1:57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1:57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1:57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1:57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1:57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1:57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1:57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1:57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1:57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1:57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1:57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1:57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1:57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1:57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1:57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1:57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1:57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1:57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1:57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1:57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1:57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1:57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1:57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1:57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1:57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1:57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1:57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1:57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1:57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1:57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1:57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1:57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1:57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1:57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1:57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1:57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1:57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1:57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1:57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1:57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1:57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1:57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1:57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1:57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1:57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1:57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1:57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1:57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1:57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1:57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1:57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spans="1:57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spans="1:57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spans="1:57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spans="1:57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7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spans="1:57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spans="1:57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spans="1:57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spans="1:57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spans="1:57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spans="1:57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spans="1:57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spans="1:57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1:57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1:57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1:57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1:57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spans="1:57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1:57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spans="1:57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spans="1:57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spans="1:57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spans="1:57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spans="1:57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spans="1:57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spans="1:57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spans="1:57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spans="1:57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1:57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1:57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spans="1:57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spans="1:57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spans="1:57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spans="1:57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spans="1:57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1:57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spans="1:57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spans="1:57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spans="1:57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spans="1:57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spans="1:57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spans="1:57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spans="1:57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spans="1:57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spans="1:57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spans="1:57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spans="1:57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spans="1:57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spans="1:57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spans="1:57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spans="1:57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spans="1:57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spans="1:57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spans="1:57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spans="1:57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spans="1:57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spans="1:57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spans="1:57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1:57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spans="1:57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Budgeting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Maruf Ahmad</cp:lastModifiedBy>
  <dcterms:created xsi:type="dcterms:W3CDTF">2021-12-12T17:14:55Z</dcterms:created>
  <dcterms:modified xsi:type="dcterms:W3CDTF">2024-02-06T16:21:28Z</dcterms:modified>
</cp:coreProperties>
</file>