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ume\Documents\eclipse_workspace\python_20200415\TwitterAPIStudy\docments\"/>
    </mc:Choice>
  </mc:AlternateContent>
  <xr:revisionPtr revIDLastSave="0" documentId="13_ncr:1_{87365542-D7A8-4941-80C8-43B710F06DCC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ER図" sheetId="2" r:id="rId1"/>
    <sheet name="DDL" sheetId="4" r:id="rId2"/>
    <sheet name="deleteSQL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1" i="4" l="1"/>
  <c r="F51" i="4" s="1"/>
  <c r="E51" i="4"/>
  <c r="D52" i="4"/>
  <c r="F52" i="4" s="1"/>
  <c r="E52" i="4"/>
  <c r="D53" i="4"/>
  <c r="E53" i="4"/>
  <c r="F53" i="4"/>
  <c r="D54" i="4"/>
  <c r="E54" i="4"/>
  <c r="F54" i="4"/>
  <c r="D55" i="4"/>
  <c r="F55" i="4" s="1"/>
  <c r="E55" i="4"/>
  <c r="D56" i="4"/>
  <c r="F56" i="4" s="1"/>
  <c r="E56" i="4"/>
  <c r="D57" i="4"/>
  <c r="F57" i="4" s="1"/>
  <c r="E57" i="4"/>
  <c r="D58" i="4"/>
  <c r="E58" i="4"/>
  <c r="F58" i="4"/>
  <c r="D59" i="4"/>
  <c r="E59" i="4"/>
  <c r="F59" i="4"/>
  <c r="D60" i="4"/>
  <c r="F60" i="4" s="1"/>
  <c r="E60" i="4"/>
  <c r="D61" i="4"/>
  <c r="F61" i="4" s="1"/>
  <c r="E61" i="4"/>
  <c r="D62" i="4"/>
  <c r="E62" i="4"/>
  <c r="F62" i="4"/>
  <c r="D63" i="4"/>
  <c r="E63" i="4"/>
  <c r="F63" i="4"/>
  <c r="D64" i="4"/>
  <c r="F64" i="4" s="1"/>
  <c r="E64" i="4"/>
  <c r="D65" i="4"/>
  <c r="F65" i="4" s="1"/>
  <c r="E65" i="4"/>
  <c r="D66" i="4"/>
  <c r="E66" i="4"/>
  <c r="F66" i="4"/>
  <c r="D67" i="4"/>
  <c r="E67" i="4"/>
  <c r="F67" i="4"/>
  <c r="D68" i="4"/>
  <c r="F68" i="4" s="1"/>
  <c r="E68" i="4"/>
  <c r="D69" i="4"/>
  <c r="F69" i="4" s="1"/>
  <c r="E69" i="4"/>
  <c r="D70" i="4"/>
  <c r="E70" i="4"/>
  <c r="F70" i="4"/>
  <c r="D71" i="4"/>
  <c r="E71" i="4"/>
  <c r="F71" i="4"/>
  <c r="D31" i="4" l="1"/>
  <c r="E31" i="4"/>
  <c r="F31" i="4"/>
  <c r="D32" i="4"/>
  <c r="F32" i="4" s="1"/>
  <c r="E32" i="4"/>
  <c r="D33" i="4"/>
  <c r="F33" i="4" s="1"/>
  <c r="E33" i="4"/>
  <c r="D34" i="4"/>
  <c r="E34" i="4"/>
  <c r="F34" i="4"/>
  <c r="D35" i="4"/>
  <c r="F35" i="4" s="1"/>
  <c r="G24" i="4" s="1"/>
  <c r="E35" i="4"/>
  <c r="D36" i="4"/>
  <c r="F36" i="4" s="1"/>
  <c r="E36" i="4"/>
  <c r="D37" i="4"/>
  <c r="E37" i="4"/>
  <c r="F37" i="4"/>
  <c r="D38" i="4"/>
  <c r="E38" i="4"/>
  <c r="F38" i="4"/>
  <c r="D39" i="4"/>
  <c r="F39" i="4" s="1"/>
  <c r="E39" i="4"/>
  <c r="D40" i="4"/>
  <c r="F40" i="4" s="1"/>
  <c r="E40" i="4"/>
  <c r="D41" i="4"/>
  <c r="E41" i="4"/>
  <c r="F41" i="4"/>
  <c r="D42" i="4"/>
  <c r="E42" i="4"/>
  <c r="F42" i="4"/>
  <c r="D43" i="4"/>
  <c r="F43" i="4" s="1"/>
  <c r="E43" i="4"/>
  <c r="D44" i="4"/>
  <c r="F44" i="4" s="1"/>
  <c r="E44" i="4"/>
  <c r="D45" i="4"/>
  <c r="E45" i="4"/>
  <c r="F45" i="4"/>
  <c r="D46" i="4"/>
  <c r="E46" i="4"/>
  <c r="F46" i="4"/>
  <c r="D47" i="4"/>
  <c r="F47" i="4" s="1"/>
  <c r="E47" i="4"/>
  <c r="D48" i="4"/>
  <c r="F48" i="4" s="1"/>
  <c r="E48" i="4"/>
  <c r="D49" i="4"/>
  <c r="E49" i="4"/>
  <c r="F49" i="4"/>
  <c r="D50" i="4"/>
  <c r="E50" i="4"/>
  <c r="F50" i="4"/>
  <c r="D27" i="4"/>
  <c r="E27" i="4"/>
  <c r="D28" i="4"/>
  <c r="E28" i="4"/>
  <c r="D29" i="4"/>
  <c r="E29" i="4"/>
  <c r="F29" i="4"/>
  <c r="D30" i="4"/>
  <c r="F30" i="4" s="1"/>
  <c r="E30" i="4"/>
  <c r="D25" i="4"/>
  <c r="F25" i="4" s="1"/>
  <c r="D26" i="4"/>
  <c r="D12" i="4"/>
  <c r="F12" i="4" s="1"/>
  <c r="D13" i="4"/>
  <c r="F13" i="4" s="1"/>
  <c r="D14" i="4"/>
  <c r="F14" i="4" s="1"/>
  <c r="D15" i="4"/>
  <c r="D16" i="4"/>
  <c r="D17" i="4"/>
  <c r="F17" i="4" s="1"/>
  <c r="D18" i="4"/>
  <c r="F18" i="4" s="1"/>
  <c r="D19" i="4"/>
  <c r="F19" i="4" s="1"/>
  <c r="D20" i="4"/>
  <c r="D21" i="4"/>
  <c r="D22" i="4"/>
  <c r="D23" i="4"/>
  <c r="F23" i="4" s="1"/>
  <c r="D24" i="4"/>
  <c r="F24" i="4" s="1"/>
  <c r="D5" i="4"/>
  <c r="D6" i="4"/>
  <c r="D7" i="4"/>
  <c r="D8" i="4"/>
  <c r="D9" i="4"/>
  <c r="D10" i="4"/>
  <c r="D11" i="4"/>
  <c r="F11" i="4" s="1"/>
  <c r="D4" i="4"/>
  <c r="G52" i="4" l="1"/>
  <c r="F28" i="4"/>
  <c r="F27" i="4"/>
  <c r="E10" i="4"/>
  <c r="F10" i="4" s="1"/>
  <c r="E9" i="4"/>
  <c r="F9" i="4" s="1"/>
  <c r="E26" i="4" l="1"/>
  <c r="F26" i="4" s="1"/>
  <c r="E25" i="4"/>
  <c r="E24" i="4"/>
  <c r="E23" i="4"/>
  <c r="E22" i="4"/>
  <c r="F22" i="4" s="1"/>
  <c r="E21" i="4"/>
  <c r="F21" i="4" s="1"/>
  <c r="E20" i="4"/>
  <c r="F20" i="4" s="1"/>
  <c r="E19" i="4"/>
  <c r="E18" i="4"/>
  <c r="E17" i="4"/>
  <c r="E16" i="4"/>
  <c r="F16" i="4" s="1"/>
  <c r="E15" i="4"/>
  <c r="F15" i="4" s="1"/>
  <c r="E14" i="4"/>
  <c r="E13" i="4"/>
  <c r="E12" i="4"/>
  <c r="E4" i="4"/>
  <c r="F4" i="4" s="1"/>
  <c r="E8" i="4"/>
  <c r="F8" i="4" s="1"/>
  <c r="E7" i="4"/>
  <c r="F7" i="4" s="1"/>
  <c r="E6" i="4"/>
  <c r="F6" i="4" s="1"/>
  <c r="E5" i="4"/>
  <c r="F5" i="4" s="1"/>
  <c r="G2" i="4" l="1"/>
  <c r="G42" i="4"/>
  <c r="H42" i="4" s="1"/>
  <c r="G18" i="4"/>
  <c r="H18" i="4" s="1"/>
  <c r="G13" i="4"/>
  <c r="H13" i="4" s="1"/>
  <c r="G47" i="4"/>
  <c r="H47" i="4" s="1"/>
  <c r="G37" i="4" l="1"/>
  <c r="H37" i="4" s="1"/>
  <c r="H24" i="4"/>
  <c r="H2" i="4"/>
  <c r="H52" i="4"/>
</calcChain>
</file>

<file path=xl/sharedStrings.xml><?xml version="1.0" encoding="utf-8"?>
<sst xmlns="http://schemas.openxmlformats.org/spreadsheetml/2006/main" count="244" uniqueCount="84">
  <si>
    <t>トレンドワード</t>
    <phoneticPr fontId="1"/>
  </si>
  <si>
    <t>取得日</t>
    <rPh sb="0" eb="2">
      <t>シュトク</t>
    </rPh>
    <rPh sb="2" eb="3">
      <t>ビ</t>
    </rPh>
    <phoneticPr fontId="1"/>
  </si>
  <si>
    <t>取得時間</t>
    <rPh sb="0" eb="2">
      <t>シュトク</t>
    </rPh>
    <rPh sb="2" eb="4">
      <t>ジカン</t>
    </rPh>
    <phoneticPr fontId="1"/>
  </si>
  <si>
    <t>ツイート数</t>
    <rPh sb="4" eb="5">
      <t>スウ</t>
    </rPh>
    <phoneticPr fontId="1"/>
  </si>
  <si>
    <t>■トレンドテーブル</t>
    <phoneticPr fontId="1"/>
  </si>
  <si>
    <t>PK</t>
    <phoneticPr fontId="1"/>
  </si>
  <si>
    <t>項目名</t>
    <rPh sb="0" eb="2">
      <t>コウモク</t>
    </rPh>
    <rPh sb="2" eb="3">
      <t>メイ</t>
    </rPh>
    <phoneticPr fontId="1"/>
  </si>
  <si>
    <t>■トレンドワードテーブル</t>
    <phoneticPr fontId="1"/>
  </si>
  <si>
    <t>トレンドワードID</t>
    <phoneticPr fontId="1"/>
  </si>
  <si>
    <t>出現カウンター</t>
    <rPh sb="0" eb="2">
      <t>シュツゲン</t>
    </rPh>
    <phoneticPr fontId="1"/>
  </si>
  <si>
    <t>Kye</t>
    <phoneticPr fontId="1"/>
  </si>
  <si>
    <t>■ツイートテーブル</t>
    <phoneticPr fontId="1"/>
  </si>
  <si>
    <t>ツイートID</t>
    <phoneticPr fontId="1"/>
  </si>
  <si>
    <t>FK</t>
    <phoneticPr fontId="1"/>
  </si>
  <si>
    <t>●</t>
    <phoneticPr fontId="1"/>
  </si>
  <si>
    <t>ユーザーID</t>
    <phoneticPr fontId="1"/>
  </si>
  <si>
    <t>ツイート本文</t>
    <rPh sb="4" eb="6">
      <t>ホンブン</t>
    </rPh>
    <phoneticPr fontId="1"/>
  </si>
  <si>
    <t>■ツイートハッシュタグテーブル</t>
    <phoneticPr fontId="1"/>
  </si>
  <si>
    <t>ハッシュタグID</t>
    <phoneticPr fontId="1"/>
  </si>
  <si>
    <t>■ハッシュタグテーブル</t>
    <phoneticPr fontId="1"/>
  </si>
  <si>
    <t>トレンドID</t>
    <phoneticPr fontId="1"/>
  </si>
  <si>
    <t>ハッシュタグ</t>
    <phoneticPr fontId="1"/>
  </si>
  <si>
    <t>リツイート数</t>
    <rPh sb="5" eb="6">
      <t>スウ</t>
    </rPh>
    <phoneticPr fontId="1"/>
  </si>
  <si>
    <t>お気に入り数</t>
    <rPh sb="1" eb="2">
      <t>キ</t>
    </rPh>
    <rPh sb="3" eb="4">
      <t>イ</t>
    </rPh>
    <rPh sb="5" eb="6">
      <t>スウ</t>
    </rPh>
    <phoneticPr fontId="1"/>
  </si>
  <si>
    <t>ツイート日時</t>
    <rPh sb="4" eb="6">
      <t>ニチジ</t>
    </rPh>
    <phoneticPr fontId="1"/>
  </si>
  <si>
    <t>ツイートURL</t>
    <phoneticPr fontId="1"/>
  </si>
  <si>
    <t>■ツイート関連リンクテーブル</t>
    <rPh sb="5" eb="7">
      <t>カンレン</t>
    </rPh>
    <phoneticPr fontId="1"/>
  </si>
  <si>
    <t>■関連リンクテーブル</t>
    <rPh sb="1" eb="3">
      <t>カンレン</t>
    </rPh>
    <phoneticPr fontId="1"/>
  </si>
  <si>
    <t>関連リンクURL</t>
    <rPh sb="0" eb="2">
      <t>カンレン</t>
    </rPh>
    <phoneticPr fontId="1"/>
  </si>
  <si>
    <t>■トレンド関連ツイートテーブル</t>
    <rPh sb="5" eb="7">
      <t>カンレン</t>
    </rPh>
    <phoneticPr fontId="1"/>
  </si>
  <si>
    <t>t_trend</t>
    <phoneticPr fontId="1"/>
  </si>
  <si>
    <t>n_trendid</t>
    <phoneticPr fontId="1"/>
  </si>
  <si>
    <t>s_trendword</t>
    <phoneticPr fontId="1"/>
  </si>
  <si>
    <t>s_syutokuymd</t>
    <phoneticPr fontId="1"/>
  </si>
  <si>
    <t>s_syutokutime</t>
    <phoneticPr fontId="1"/>
  </si>
  <si>
    <t>n_tweetvolume</t>
    <phoneticPr fontId="1"/>
  </si>
  <si>
    <t>n_tweetid</t>
    <phoneticPr fontId="1"/>
  </si>
  <si>
    <t>n_trendwordid</t>
    <phoneticPr fontId="1"/>
  </si>
  <si>
    <t>n_count</t>
    <phoneticPr fontId="1"/>
  </si>
  <si>
    <t>s_userid</t>
    <phoneticPr fontId="1"/>
  </si>
  <si>
    <t>s_tweettext</t>
    <phoneticPr fontId="1"/>
  </si>
  <si>
    <t>n_retweetvolume</t>
    <phoneticPr fontId="1"/>
  </si>
  <si>
    <t>n_favoritevolume</t>
    <phoneticPr fontId="1"/>
  </si>
  <si>
    <t>s_tweeturl</t>
    <phoneticPr fontId="1"/>
  </si>
  <si>
    <t>s_tweettime</t>
    <phoneticPr fontId="1"/>
  </si>
  <si>
    <t>n_hashtagid</t>
    <phoneticPr fontId="1"/>
  </si>
  <si>
    <t>s_hashtagword</t>
    <phoneticPr fontId="1"/>
  </si>
  <si>
    <t>n_linkedurlid</t>
    <phoneticPr fontId="1"/>
  </si>
  <si>
    <t>関連URLID</t>
    <rPh sb="0" eb="2">
      <t>カンレン</t>
    </rPh>
    <phoneticPr fontId="1"/>
  </si>
  <si>
    <t>t_trendtweet</t>
    <phoneticPr fontId="1"/>
  </si>
  <si>
    <t>t_trendword</t>
    <phoneticPr fontId="1"/>
  </si>
  <si>
    <t>t_tweet</t>
    <phoneticPr fontId="1"/>
  </si>
  <si>
    <t>t_tweethashtag</t>
    <phoneticPr fontId="1"/>
  </si>
  <si>
    <t>t_tweeturl</t>
    <phoneticPr fontId="1"/>
  </si>
  <si>
    <t>t_hashtag</t>
    <phoneticPr fontId="1"/>
  </si>
  <si>
    <t>t_url</t>
    <phoneticPr fontId="1"/>
  </si>
  <si>
    <t xml:space="preserve">primary key(joiny, id)); </t>
    <phoneticPr fontId="1"/>
  </si>
  <si>
    <t>ハッシュタグフラグ</t>
    <phoneticPr fontId="1"/>
  </si>
  <si>
    <t>ハッシュタグID</t>
    <phoneticPr fontId="1"/>
  </si>
  <si>
    <t>n_hashtagflg</t>
    <phoneticPr fontId="1"/>
  </si>
  <si>
    <t>s_linkedurl</t>
    <phoneticPr fontId="1"/>
  </si>
  <si>
    <t>delete from t_trend;</t>
  </si>
  <si>
    <t>delete from t_trendtweet;</t>
  </si>
  <si>
    <t>delete from t_tweet;</t>
  </si>
  <si>
    <t>delete from t_tweethashtag;</t>
  </si>
  <si>
    <t>delete from t_tweeturl;</t>
  </si>
  <si>
    <t>delete from t_hashtag;</t>
  </si>
  <si>
    <t>delete from t_url;</t>
  </si>
  <si>
    <t>平均ツイート感情指数</t>
    <rPh sb="0" eb="2">
      <t>ヘイキン</t>
    </rPh>
    <rPh sb="6" eb="8">
      <t>カンジョウ</t>
    </rPh>
    <rPh sb="8" eb="10">
      <t>シスウ</t>
    </rPh>
    <phoneticPr fontId="1"/>
  </si>
  <si>
    <t>r_avetweetsentimentscore</t>
    <phoneticPr fontId="1"/>
  </si>
  <si>
    <t>ツイート感情指数</t>
    <rPh sb="4" eb="6">
      <t>カンジョウ</t>
    </rPh>
    <rPh sb="6" eb="8">
      <t>シスウ</t>
    </rPh>
    <phoneticPr fontId="1"/>
  </si>
  <si>
    <t>r_tweetsentimentscore</t>
    <phoneticPr fontId="1"/>
  </si>
  <si>
    <t>ツイート感情強度指数</t>
    <rPh sb="4" eb="6">
      <t>カンジョウ</t>
    </rPh>
    <rPh sb="6" eb="8">
      <t>キョウド</t>
    </rPh>
    <rPh sb="8" eb="10">
      <t>シスウ</t>
    </rPh>
    <phoneticPr fontId="1"/>
  </si>
  <si>
    <t>r_tweetsentimentsmagnitude</t>
    <phoneticPr fontId="1"/>
  </si>
  <si>
    <t>ツイート有効文字数</t>
    <rPh sb="4" eb="6">
      <t>ユウコウ</t>
    </rPh>
    <rPh sb="6" eb="9">
      <t>モジスウ</t>
    </rPh>
    <phoneticPr fontId="1"/>
  </si>
  <si>
    <t>n_tweetvalidstrcount</t>
    <phoneticPr fontId="1"/>
  </si>
  <si>
    <t>感情指数</t>
    <rPh sb="0" eb="2">
      <t>カンジョウ</t>
    </rPh>
    <rPh sb="2" eb="4">
      <t>シスウ</t>
    </rPh>
    <phoneticPr fontId="1"/>
  </si>
  <si>
    <t>感情強度指数</t>
    <rPh sb="0" eb="2">
      <t>カンジョウ</t>
    </rPh>
    <rPh sb="2" eb="4">
      <t>キョウド</t>
    </rPh>
    <rPh sb="4" eb="6">
      <t>シスウ</t>
    </rPh>
    <phoneticPr fontId="1"/>
  </si>
  <si>
    <t>有効文字数</t>
    <rPh sb="0" eb="2">
      <t>ユウコウ</t>
    </rPh>
    <rPh sb="2" eb="5">
      <t>モジスウ</t>
    </rPh>
    <phoneticPr fontId="1"/>
  </si>
  <si>
    <t>r_sentimentscore</t>
    <phoneticPr fontId="1"/>
  </si>
  <si>
    <t>r_sentimentsmagnitude</t>
    <phoneticPr fontId="1"/>
  </si>
  <si>
    <t>n_validstrcount</t>
    <phoneticPr fontId="1"/>
  </si>
  <si>
    <t>タイトル</t>
    <phoneticPr fontId="1"/>
  </si>
  <si>
    <t>s_title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</si>
</sst>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9"/>
      <color theme="1"/>
      <name val="Yu Gothic"/>
      <family val="2"/>
      <scheme val="minor"/>
    </font>
    <font>
      <sz val="11"/>
      <color rgb="FFFF0000"/>
      <name val="Yu Gothic"/>
      <family val="2"/>
      <scheme val="minor"/>
    </font>
    <font>
      <sz val="11"/>
      <color rgb="FFFF0000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2" borderId="0" xfId="0" applyFill="1" applyAlignment="1">
      <alignment horizontal="left" vertical="top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95ADB-0A83-428E-8D2B-02ED025D5599}">
  <dimension ref="B2:AB22"/>
  <sheetViews>
    <sheetView tabSelected="1" zoomScale="85" zoomScaleNormal="85" workbookViewId="0"/>
  </sheetViews>
  <sheetFormatPr defaultRowHeight="17.649999999999999"/>
  <cols>
    <col min="1" max="1" width="2.5625" customWidth="1"/>
    <col min="2" max="2" width="4.5625" customWidth="1"/>
    <col min="3" max="4" width="24.9375" customWidth="1"/>
    <col min="5" max="5" width="3.5625" customWidth="1"/>
    <col min="7" max="7" width="3.5625" customWidth="1"/>
    <col min="8" max="8" width="4.5625" customWidth="1"/>
    <col min="9" max="10" width="24.9375" customWidth="1"/>
    <col min="11" max="11" width="3.5625" customWidth="1"/>
    <col min="13" max="13" width="3.5625" customWidth="1"/>
    <col min="14" max="14" width="4.5625" customWidth="1"/>
    <col min="15" max="16" width="24.9375" customWidth="1"/>
    <col min="17" max="17" width="3.5625" customWidth="1"/>
    <col min="19" max="19" width="3.5625" customWidth="1"/>
    <col min="20" max="20" width="4.5625" customWidth="1"/>
    <col min="21" max="22" width="24.9375" customWidth="1"/>
    <col min="23" max="23" width="3.5625" customWidth="1"/>
    <col min="25" max="25" width="3.5625" customWidth="1"/>
    <col min="26" max="26" width="4.5625" customWidth="1"/>
    <col min="27" max="28" width="24.9375" customWidth="1"/>
  </cols>
  <sheetData>
    <row r="2" spans="2:28">
      <c r="B2" t="s">
        <v>4</v>
      </c>
      <c r="D2" t="s">
        <v>30</v>
      </c>
      <c r="H2" t="s">
        <v>29</v>
      </c>
      <c r="N2" t="s">
        <v>11</v>
      </c>
      <c r="T2" t="s">
        <v>17</v>
      </c>
      <c r="Z2" t="s">
        <v>19</v>
      </c>
    </row>
    <row r="3" spans="2:28">
      <c r="B3" t="s">
        <v>10</v>
      </c>
      <c r="C3" t="s">
        <v>6</v>
      </c>
      <c r="H3" t="s">
        <v>10</v>
      </c>
      <c r="I3" t="s">
        <v>6</v>
      </c>
      <c r="N3" t="s">
        <v>10</v>
      </c>
      <c r="O3" t="s">
        <v>6</v>
      </c>
      <c r="T3" t="s">
        <v>10</v>
      </c>
      <c r="U3" t="s">
        <v>6</v>
      </c>
      <c r="Z3" t="s">
        <v>10</v>
      </c>
      <c r="AA3" t="s">
        <v>6</v>
      </c>
    </row>
    <row r="4" spans="2:28">
      <c r="B4" t="s">
        <v>5</v>
      </c>
      <c r="C4" t="s">
        <v>20</v>
      </c>
      <c r="D4" t="s">
        <v>31</v>
      </c>
      <c r="E4" t="s">
        <v>14</v>
      </c>
      <c r="G4" t="s">
        <v>14</v>
      </c>
      <c r="H4" t="s">
        <v>5</v>
      </c>
      <c r="I4" t="s">
        <v>20</v>
      </c>
      <c r="J4" t="s">
        <v>31</v>
      </c>
      <c r="M4" t="s">
        <v>14</v>
      </c>
      <c r="N4" t="s">
        <v>5</v>
      </c>
      <c r="O4" t="s">
        <v>12</v>
      </c>
      <c r="P4" t="s">
        <v>36</v>
      </c>
      <c r="S4" t="s">
        <v>14</v>
      </c>
      <c r="T4" t="s">
        <v>5</v>
      </c>
      <c r="U4" t="s">
        <v>12</v>
      </c>
      <c r="V4" t="s">
        <v>36</v>
      </c>
      <c r="Y4" t="s">
        <v>14</v>
      </c>
      <c r="Z4" t="s">
        <v>5</v>
      </c>
      <c r="AA4" t="s">
        <v>18</v>
      </c>
      <c r="AB4" t="s">
        <v>45</v>
      </c>
    </row>
    <row r="5" spans="2:28">
      <c r="B5" t="s">
        <v>13</v>
      </c>
      <c r="C5" t="s">
        <v>8</v>
      </c>
      <c r="D5" t="s">
        <v>32</v>
      </c>
      <c r="E5" t="s">
        <v>14</v>
      </c>
      <c r="H5" t="s">
        <v>5</v>
      </c>
      <c r="I5" t="s">
        <v>12</v>
      </c>
      <c r="J5" t="s">
        <v>36</v>
      </c>
      <c r="K5" t="s">
        <v>14</v>
      </c>
      <c r="N5" t="s">
        <v>13</v>
      </c>
      <c r="O5" t="s">
        <v>15</v>
      </c>
      <c r="P5" t="s">
        <v>39</v>
      </c>
      <c r="T5" t="s">
        <v>5</v>
      </c>
      <c r="U5" t="s">
        <v>18</v>
      </c>
      <c r="V5" t="s">
        <v>45</v>
      </c>
      <c r="W5" t="s">
        <v>14</v>
      </c>
      <c r="AA5" t="s">
        <v>21</v>
      </c>
      <c r="AB5" t="s">
        <v>46</v>
      </c>
    </row>
    <row r="6" spans="2:28">
      <c r="C6" t="s">
        <v>1</v>
      </c>
      <c r="D6" t="s">
        <v>33</v>
      </c>
      <c r="O6" t="s">
        <v>16</v>
      </c>
      <c r="P6" t="s">
        <v>40</v>
      </c>
    </row>
    <row r="7" spans="2:28">
      <c r="C7" t="s">
        <v>2</v>
      </c>
      <c r="D7" t="s">
        <v>34</v>
      </c>
      <c r="O7" t="s">
        <v>22</v>
      </c>
      <c r="P7" t="s">
        <v>41</v>
      </c>
    </row>
    <row r="8" spans="2:28">
      <c r="C8" t="s">
        <v>3</v>
      </c>
      <c r="D8" t="s">
        <v>35</v>
      </c>
      <c r="O8" t="s">
        <v>23</v>
      </c>
      <c r="P8" t="s">
        <v>42</v>
      </c>
    </row>
    <row r="9" spans="2:28">
      <c r="C9" s="4" t="s">
        <v>57</v>
      </c>
      <c r="D9" s="5" t="s">
        <v>59</v>
      </c>
      <c r="E9" s="5"/>
      <c r="O9" t="s">
        <v>25</v>
      </c>
      <c r="P9" t="s">
        <v>43</v>
      </c>
    </row>
    <row r="10" spans="2:28">
      <c r="C10" s="5" t="s">
        <v>58</v>
      </c>
      <c r="D10" s="5" t="s">
        <v>45</v>
      </c>
      <c r="E10" s="5" t="s">
        <v>14</v>
      </c>
      <c r="O10" t="s">
        <v>24</v>
      </c>
      <c r="P10" t="s">
        <v>44</v>
      </c>
    </row>
    <row r="11" spans="2:28">
      <c r="C11" s="4" t="s">
        <v>68</v>
      </c>
      <c r="D11" s="5" t="s">
        <v>69</v>
      </c>
      <c r="O11" s="4" t="s">
        <v>70</v>
      </c>
      <c r="P11" s="5" t="s">
        <v>71</v>
      </c>
    </row>
    <row r="12" spans="2:28">
      <c r="O12" s="4" t="s">
        <v>72</v>
      </c>
      <c r="P12" s="5" t="s">
        <v>73</v>
      </c>
    </row>
    <row r="13" spans="2:28">
      <c r="O13" s="4" t="s">
        <v>74</v>
      </c>
      <c r="P13" s="4" t="s">
        <v>75</v>
      </c>
    </row>
    <row r="15" spans="2:28">
      <c r="G15" s="6"/>
      <c r="H15" s="6" t="s">
        <v>7</v>
      </c>
      <c r="I15" s="6"/>
      <c r="J15" s="6"/>
      <c r="T15" t="s">
        <v>26</v>
      </c>
      <c r="Z15" t="s">
        <v>27</v>
      </c>
    </row>
    <row r="16" spans="2:28">
      <c r="G16" s="6"/>
      <c r="H16" s="6" t="s">
        <v>10</v>
      </c>
      <c r="I16" s="6" t="s">
        <v>6</v>
      </c>
      <c r="J16" s="6"/>
      <c r="T16" t="s">
        <v>10</v>
      </c>
      <c r="U16" t="s">
        <v>6</v>
      </c>
      <c r="Z16" t="s">
        <v>10</v>
      </c>
      <c r="AA16" t="s">
        <v>6</v>
      </c>
    </row>
    <row r="17" spans="7:28">
      <c r="G17" s="6" t="s">
        <v>14</v>
      </c>
      <c r="H17" s="6" t="s">
        <v>5</v>
      </c>
      <c r="I17" s="6" t="s">
        <v>8</v>
      </c>
      <c r="J17" s="6" t="s">
        <v>37</v>
      </c>
      <c r="S17" t="s">
        <v>14</v>
      </c>
      <c r="T17" t="s">
        <v>5</v>
      </c>
      <c r="U17" t="s">
        <v>12</v>
      </c>
      <c r="V17" t="s">
        <v>36</v>
      </c>
      <c r="Y17" t="s">
        <v>14</v>
      </c>
      <c r="Z17" t="s">
        <v>5</v>
      </c>
      <c r="AA17" t="s">
        <v>48</v>
      </c>
      <c r="AB17" t="s">
        <v>47</v>
      </c>
    </row>
    <row r="18" spans="7:28">
      <c r="G18" s="6"/>
      <c r="H18" s="6"/>
      <c r="I18" s="6" t="s">
        <v>0</v>
      </c>
      <c r="J18" s="6" t="s">
        <v>32</v>
      </c>
      <c r="T18" t="s">
        <v>5</v>
      </c>
      <c r="U18" t="s">
        <v>48</v>
      </c>
      <c r="V18" t="s">
        <v>47</v>
      </c>
      <c r="W18" t="s">
        <v>14</v>
      </c>
      <c r="AA18" t="s">
        <v>28</v>
      </c>
      <c r="AB18" t="s">
        <v>60</v>
      </c>
    </row>
    <row r="19" spans="7:28">
      <c r="G19" s="6"/>
      <c r="H19" s="6"/>
      <c r="I19" s="6" t="s">
        <v>9</v>
      </c>
      <c r="J19" s="6" t="s">
        <v>38</v>
      </c>
      <c r="AA19" s="4" t="s">
        <v>76</v>
      </c>
      <c r="AB19" s="5" t="s">
        <v>79</v>
      </c>
    </row>
    <row r="20" spans="7:28">
      <c r="AA20" s="4" t="s">
        <v>77</v>
      </c>
      <c r="AB20" s="5" t="s">
        <v>80</v>
      </c>
    </row>
    <row r="21" spans="7:28">
      <c r="AA21" s="4" t="s">
        <v>78</v>
      </c>
      <c r="AB21" s="4" t="s">
        <v>81</v>
      </c>
    </row>
    <row r="22" spans="7:28">
      <c r="AA22" s="4" t="s">
        <v>82</v>
      </c>
      <c r="AB22" s="4" t="s">
        <v>83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BF05C-FEC3-47D8-BF06-9B4E2CB4BE46}">
  <dimension ref="A2:I71"/>
  <sheetViews>
    <sheetView topLeftCell="A50" workbookViewId="0">
      <selection activeCell="B59" sqref="B59"/>
    </sheetView>
  </sheetViews>
  <sheetFormatPr defaultRowHeight="17.649999999999999"/>
  <cols>
    <col min="1" max="1" width="31.6875" style="1" bestFit="1" customWidth="1"/>
    <col min="2" max="2" width="21.3125" style="1" bestFit="1" customWidth="1"/>
    <col min="3" max="3" width="25.4375" style="1" bestFit="1" customWidth="1"/>
    <col min="4" max="4" width="7.3125" style="1" bestFit="1" customWidth="1"/>
    <col min="5" max="5" width="14.5625" style="1" bestFit="1" customWidth="1"/>
    <col min="6" max="6" width="36.5625" style="1" bestFit="1" customWidth="1"/>
    <col min="7" max="7" width="37" style="3" customWidth="1"/>
    <col min="8" max="8" width="47.75" style="3" customWidth="1"/>
    <col min="9" max="16384" width="9" style="1"/>
  </cols>
  <sheetData>
    <row r="2" spans="1:9" ht="60">
      <c r="A2" s="1" t="s">
        <v>4</v>
      </c>
      <c r="C2" s="1" t="s">
        <v>30</v>
      </c>
      <c r="G2" s="2" t="str">
        <f>_xlfn.CONCAT(F4:F11)</f>
        <v xml:space="preserve">n_trendid integer PRIMARY KEY,s_trendword text ,s_syutokuymd text ,s_syutokutime text ,n_tweetvolume integer ,n_hashtagflg integer ,n_hashtagid integer ,r_avetweetsentimentscore real </v>
      </c>
      <c r="H2" s="2" t="str">
        <f>"create table "&amp;C2&amp;"("&amp;G2&amp;");"</f>
        <v>create table t_trend(n_trendid integer PRIMARY KEY,s_trendword text ,s_syutokuymd text ,s_syutokutime text ,n_tweetvolume integer ,n_hashtagflg integer ,n_hashtagid integer ,r_avetweetsentimentscore real );</v>
      </c>
      <c r="I2" s="1" t="s">
        <v>56</v>
      </c>
    </row>
    <row r="3" spans="1:9">
      <c r="A3" s="1" t="s">
        <v>10</v>
      </c>
      <c r="B3" s="1" t="s">
        <v>6</v>
      </c>
    </row>
    <row r="4" spans="1:9">
      <c r="A4" s="1" t="s">
        <v>5</v>
      </c>
      <c r="B4" s="1" t="s">
        <v>20</v>
      </c>
      <c r="C4" s="1" t="s">
        <v>31</v>
      </c>
      <c r="D4" s="1" t="str">
        <f>IF(C4&lt;&gt;"",IF(LEFT(C4,2)="n_","integer", IF(LEFT(C4,2)="s_","text", IF(LEFT(C4,2)="r_","real",""))),"")</f>
        <v>integer</v>
      </c>
      <c r="E4" s="1" t="str">
        <f>IF(A4="PK","PRIMARY KEY","")</f>
        <v>PRIMARY KEY</v>
      </c>
      <c r="F4" s="1" t="str">
        <f>IF(AND(C4&lt;&gt;"",D4&lt;&gt;""),C4&amp;" "&amp;D4&amp;" "&amp;E4&amp;IF(C5&lt;&gt;"",",",""),"")</f>
        <v>n_trendid integer PRIMARY KEY,</v>
      </c>
    </row>
    <row r="5" spans="1:9">
      <c r="A5" s="1" t="s">
        <v>13</v>
      </c>
      <c r="B5" s="1" t="s">
        <v>8</v>
      </c>
      <c r="C5" s="1" t="s">
        <v>32</v>
      </c>
      <c r="D5" s="1" t="str">
        <f t="shared" ref="D5:D58" si="0">IF(C5&lt;&gt;"",IF(LEFT(C5,2)="n_","integer", IF(LEFT(C5,2)="s_","text", IF(LEFT(C5,2)="r_","real",""))),"")</f>
        <v>text</v>
      </c>
      <c r="E5" s="1" t="str">
        <f t="shared" ref="E5:E26" si="1">IF(A5="PK","PRIMARY KEY","")</f>
        <v/>
      </c>
      <c r="F5" s="1" t="str">
        <f t="shared" ref="F5:F26" si="2">IF(AND(C5&lt;&gt;"",D5&lt;&gt;""),C5&amp;" "&amp;D5&amp;" "&amp;E5&amp;IF(C6&lt;&gt;"",",",""),"")</f>
        <v>s_trendword text ,</v>
      </c>
    </row>
    <row r="6" spans="1:9">
      <c r="B6" s="1" t="s">
        <v>1</v>
      </c>
      <c r="C6" s="1" t="s">
        <v>33</v>
      </c>
      <c r="D6" s="1" t="str">
        <f t="shared" si="0"/>
        <v>text</v>
      </c>
      <c r="E6" s="1" t="str">
        <f t="shared" si="1"/>
        <v/>
      </c>
      <c r="F6" s="1" t="str">
        <f t="shared" si="2"/>
        <v>s_syutokuymd text ,</v>
      </c>
    </row>
    <row r="7" spans="1:9">
      <c r="B7" s="1" t="s">
        <v>2</v>
      </c>
      <c r="C7" s="1" t="s">
        <v>34</v>
      </c>
      <c r="D7" s="1" t="str">
        <f t="shared" si="0"/>
        <v>text</v>
      </c>
      <c r="E7" s="1" t="str">
        <f t="shared" si="1"/>
        <v/>
      </c>
      <c r="F7" s="1" t="str">
        <f t="shared" si="2"/>
        <v>s_syutokutime text ,</v>
      </c>
    </row>
    <row r="8" spans="1:9">
      <c r="B8" s="1" t="s">
        <v>3</v>
      </c>
      <c r="C8" s="1" t="s">
        <v>35</v>
      </c>
      <c r="D8" s="1" t="str">
        <f t="shared" si="0"/>
        <v>integer</v>
      </c>
      <c r="E8" s="1" t="str">
        <f t="shared" si="1"/>
        <v/>
      </c>
      <c r="F8" s="1" t="str">
        <f t="shared" si="2"/>
        <v>n_tweetvolume integer ,</v>
      </c>
    </row>
    <row r="9" spans="1:9">
      <c r="B9" s="4" t="s">
        <v>57</v>
      </c>
      <c r="C9" s="5" t="s">
        <v>59</v>
      </c>
      <c r="D9" s="1" t="str">
        <f t="shared" si="0"/>
        <v>integer</v>
      </c>
      <c r="E9" s="1" t="str">
        <f t="shared" ref="E9:E10" si="3">IF(A9="PK","PRIMARY KEY","")</f>
        <v/>
      </c>
      <c r="F9" s="1" t="str">
        <f t="shared" si="2"/>
        <v>n_hashtagflg integer ,</v>
      </c>
    </row>
    <row r="10" spans="1:9">
      <c r="B10" s="5" t="s">
        <v>58</v>
      </c>
      <c r="C10" s="5" t="s">
        <v>45</v>
      </c>
      <c r="D10" s="1" t="str">
        <f t="shared" si="0"/>
        <v>integer</v>
      </c>
      <c r="E10" s="1" t="str">
        <f t="shared" si="3"/>
        <v/>
      </c>
      <c r="F10" s="1" t="str">
        <f t="shared" si="2"/>
        <v>n_hashtagid integer ,</v>
      </c>
    </row>
    <row r="11" spans="1:9">
      <c r="B11" s="4" t="s">
        <v>68</v>
      </c>
      <c r="C11" s="5" t="s">
        <v>69</v>
      </c>
      <c r="D11" s="1" t="str">
        <f t="shared" si="0"/>
        <v>real</v>
      </c>
      <c r="F11" s="1" t="str">
        <f t="shared" si="2"/>
        <v xml:space="preserve">r_avetweetsentimentscore real </v>
      </c>
    </row>
    <row r="12" spans="1:9">
      <c r="D12" s="1" t="str">
        <f t="shared" si="0"/>
        <v/>
      </c>
      <c r="E12" s="1" t="str">
        <f t="shared" si="1"/>
        <v/>
      </c>
      <c r="F12" s="1" t="str">
        <f t="shared" si="2"/>
        <v/>
      </c>
    </row>
    <row r="13" spans="1:9" ht="30">
      <c r="A13" t="s">
        <v>29</v>
      </c>
      <c r="B13"/>
      <c r="C13" s="1" t="s">
        <v>49</v>
      </c>
      <c r="D13" s="1" t="str">
        <f t="shared" si="0"/>
        <v/>
      </c>
      <c r="E13" s="1" t="str">
        <f t="shared" si="1"/>
        <v/>
      </c>
      <c r="F13" s="1" t="str">
        <f t="shared" si="2"/>
        <v/>
      </c>
      <c r="G13" s="2" t="str">
        <f>_xlfn.CONCAT(F15:F16)</f>
        <v>n_trendid integer PRIMARY KEY,n_tweetid integer PRIMARY KEY</v>
      </c>
      <c r="H13" s="2" t="str">
        <f>"create table "&amp;C13&amp;"("&amp;G13&amp;");"</f>
        <v>create table t_trendtweet(n_trendid integer PRIMARY KEY,n_tweetid integer PRIMARY KEY);</v>
      </c>
    </row>
    <row r="14" spans="1:9">
      <c r="A14" t="s">
        <v>10</v>
      </c>
      <c r="B14" t="s">
        <v>6</v>
      </c>
      <c r="C14"/>
      <c r="D14" s="1" t="str">
        <f t="shared" si="0"/>
        <v/>
      </c>
      <c r="E14" s="1" t="str">
        <f t="shared" si="1"/>
        <v/>
      </c>
      <c r="F14" s="1" t="str">
        <f t="shared" si="2"/>
        <v/>
      </c>
    </row>
    <row r="15" spans="1:9">
      <c r="A15" t="s">
        <v>5</v>
      </c>
      <c r="B15" t="s">
        <v>20</v>
      </c>
      <c r="C15" t="s">
        <v>31</v>
      </c>
      <c r="D15" s="1" t="str">
        <f t="shared" si="0"/>
        <v>integer</v>
      </c>
      <c r="E15" s="1" t="str">
        <f t="shared" si="1"/>
        <v>PRIMARY KEY</v>
      </c>
      <c r="F15" s="1" t="str">
        <f t="shared" si="2"/>
        <v>n_trendid integer PRIMARY KEY,</v>
      </c>
    </row>
    <row r="16" spans="1:9">
      <c r="A16" t="s">
        <v>5</v>
      </c>
      <c r="B16" t="s">
        <v>12</v>
      </c>
      <c r="C16" t="s">
        <v>36</v>
      </c>
      <c r="D16" s="1" t="str">
        <f t="shared" si="0"/>
        <v>integer</v>
      </c>
      <c r="E16" s="1" t="str">
        <f t="shared" si="1"/>
        <v>PRIMARY KEY</v>
      </c>
      <c r="F16" s="1" t="str">
        <f t="shared" si="2"/>
        <v>n_tweetid integer PRIMARY KEY</v>
      </c>
    </row>
    <row r="17" spans="1:8">
      <c r="D17" s="1" t="str">
        <f t="shared" si="0"/>
        <v/>
      </c>
      <c r="E17" s="1" t="str">
        <f t="shared" si="1"/>
        <v/>
      </c>
      <c r="F17" s="1" t="str">
        <f t="shared" si="2"/>
        <v/>
      </c>
    </row>
    <row r="18" spans="1:8" s="7" customFormat="1" ht="30">
      <c r="A18" s="6" t="s">
        <v>7</v>
      </c>
      <c r="B18" s="6"/>
      <c r="C18" s="7" t="s">
        <v>50</v>
      </c>
      <c r="D18" s="7" t="str">
        <f t="shared" si="0"/>
        <v/>
      </c>
      <c r="E18" s="7" t="str">
        <f t="shared" si="1"/>
        <v/>
      </c>
      <c r="F18" s="7" t="str">
        <f t="shared" si="2"/>
        <v/>
      </c>
      <c r="G18" s="8" t="str">
        <f>_xlfn.CONCAT(F20:F22)</f>
        <v xml:space="preserve">n_trendwordid integer PRIMARY KEY,s_trendword text ,n_count integer </v>
      </c>
      <c r="H18" s="8" t="str">
        <f>"create table "&amp;C18&amp;"("&amp;G18&amp;");"</f>
        <v>create table t_trendword(n_trendwordid integer PRIMARY KEY,s_trendword text ,n_count integer );</v>
      </c>
    </row>
    <row r="19" spans="1:8" s="7" customFormat="1">
      <c r="A19" s="6" t="s">
        <v>10</v>
      </c>
      <c r="B19" s="6" t="s">
        <v>6</v>
      </c>
      <c r="C19" s="6"/>
      <c r="D19" s="7" t="str">
        <f t="shared" si="0"/>
        <v/>
      </c>
      <c r="E19" s="7" t="str">
        <f t="shared" si="1"/>
        <v/>
      </c>
      <c r="F19" s="7" t="str">
        <f t="shared" si="2"/>
        <v/>
      </c>
      <c r="G19" s="9"/>
      <c r="H19" s="9"/>
    </row>
    <row r="20" spans="1:8" s="7" customFormat="1">
      <c r="A20" s="6" t="s">
        <v>5</v>
      </c>
      <c r="B20" s="6" t="s">
        <v>8</v>
      </c>
      <c r="C20" s="6" t="s">
        <v>37</v>
      </c>
      <c r="D20" s="7" t="str">
        <f t="shared" si="0"/>
        <v>integer</v>
      </c>
      <c r="E20" s="7" t="str">
        <f t="shared" si="1"/>
        <v>PRIMARY KEY</v>
      </c>
      <c r="F20" s="7" t="str">
        <f t="shared" si="2"/>
        <v>n_trendwordid integer PRIMARY KEY,</v>
      </c>
      <c r="G20" s="9"/>
      <c r="H20" s="9"/>
    </row>
    <row r="21" spans="1:8" s="7" customFormat="1">
      <c r="A21" s="6"/>
      <c r="B21" s="6" t="s">
        <v>0</v>
      </c>
      <c r="C21" s="6" t="s">
        <v>32</v>
      </c>
      <c r="D21" s="7" t="str">
        <f t="shared" si="0"/>
        <v>text</v>
      </c>
      <c r="E21" s="7" t="str">
        <f t="shared" si="1"/>
        <v/>
      </c>
      <c r="F21" s="7" t="str">
        <f t="shared" si="2"/>
        <v>s_trendword text ,</v>
      </c>
      <c r="G21" s="9"/>
      <c r="H21" s="9"/>
    </row>
    <row r="22" spans="1:8" s="7" customFormat="1">
      <c r="A22" s="6"/>
      <c r="B22" s="6" t="s">
        <v>9</v>
      </c>
      <c r="C22" s="6" t="s">
        <v>38</v>
      </c>
      <c r="D22" s="7" t="str">
        <f t="shared" si="0"/>
        <v>integer</v>
      </c>
      <c r="E22" s="7" t="str">
        <f t="shared" si="1"/>
        <v/>
      </c>
      <c r="F22" s="7" t="str">
        <f t="shared" si="2"/>
        <v xml:space="preserve">n_count integer </v>
      </c>
      <c r="G22" s="9"/>
      <c r="H22" s="9"/>
    </row>
    <row r="23" spans="1:8">
      <c r="D23" s="1" t="str">
        <f t="shared" si="0"/>
        <v/>
      </c>
      <c r="E23" s="1" t="str">
        <f t="shared" si="1"/>
        <v/>
      </c>
      <c r="F23" s="1" t="str">
        <f t="shared" si="2"/>
        <v/>
      </c>
    </row>
    <row r="24" spans="1:8" ht="90">
      <c r="A24" t="s">
        <v>11</v>
      </c>
      <c r="B24"/>
      <c r="C24" s="1" t="s">
        <v>51</v>
      </c>
      <c r="D24" s="1" t="str">
        <f t="shared" si="0"/>
        <v/>
      </c>
      <c r="E24" s="1" t="str">
        <f t="shared" si="1"/>
        <v/>
      </c>
      <c r="F24" s="1" t="str">
        <f t="shared" si="2"/>
        <v/>
      </c>
      <c r="G24" s="2" t="str">
        <f>_xlfn.CONCAT(F26:F35)</f>
        <v xml:space="preserve">n_tweetid integer PRIMARY KEY,s_userid text ,s_tweettext text ,n_retweetvolume integer ,n_favoritevolume integer ,s_tweeturl text ,s_tweettime text ,r_tweetsentimentscore real ,r_tweetsentimentsmagnitude real ,n_tweetvalidstrcount integer </v>
      </c>
      <c r="H24" s="2" t="str">
        <f>"create table "&amp;C24&amp;"("&amp;G24&amp;");"</f>
        <v>create table t_tweet(n_tweetid integer PRIMARY KEY,s_userid text ,s_tweettext text ,n_retweetvolume integer ,n_favoritevolume integer ,s_tweeturl text ,s_tweettime text ,r_tweetsentimentscore real ,r_tweetsentimentsmagnitude real ,n_tweetvalidstrcount integer );</v>
      </c>
    </row>
    <row r="25" spans="1:8">
      <c r="A25" t="s">
        <v>10</v>
      </c>
      <c r="B25" t="s">
        <v>6</v>
      </c>
      <c r="C25"/>
      <c r="D25" s="1" t="str">
        <f t="shared" si="0"/>
        <v/>
      </c>
      <c r="E25" s="1" t="str">
        <f t="shared" si="1"/>
        <v/>
      </c>
      <c r="F25" s="1" t="str">
        <f t="shared" si="2"/>
        <v/>
      </c>
    </row>
    <row r="26" spans="1:8">
      <c r="A26" t="s">
        <v>5</v>
      </c>
      <c r="B26" t="s">
        <v>12</v>
      </c>
      <c r="C26" t="s">
        <v>36</v>
      </c>
      <c r="D26" s="1" t="str">
        <f t="shared" si="0"/>
        <v>integer</v>
      </c>
      <c r="E26" s="1" t="str">
        <f t="shared" si="1"/>
        <v>PRIMARY KEY</v>
      </c>
      <c r="F26" s="1" t="str">
        <f t="shared" si="2"/>
        <v>n_tweetid integer PRIMARY KEY,</v>
      </c>
    </row>
    <row r="27" spans="1:8">
      <c r="A27" t="s">
        <v>13</v>
      </c>
      <c r="B27" t="s">
        <v>15</v>
      </c>
      <c r="C27" t="s">
        <v>39</v>
      </c>
      <c r="D27" s="1" t="str">
        <f t="shared" si="0"/>
        <v>text</v>
      </c>
      <c r="E27" s="1" t="str">
        <f t="shared" ref="E27:E30" si="4">IF(A27="PK","PRIMARY KEY","")</f>
        <v/>
      </c>
      <c r="F27" s="1" t="str">
        <f t="shared" ref="F27:F30" si="5">IF(AND(C27&lt;&gt;"",D27&lt;&gt;""),C27&amp;" "&amp;D27&amp;" "&amp;E27&amp;IF(C28&lt;&gt;"",",",""),"")</f>
        <v>s_userid text ,</v>
      </c>
    </row>
    <row r="28" spans="1:8">
      <c r="A28"/>
      <c r="B28" t="s">
        <v>16</v>
      </c>
      <c r="C28" t="s">
        <v>40</v>
      </c>
      <c r="D28" s="1" t="str">
        <f t="shared" si="0"/>
        <v>text</v>
      </c>
      <c r="E28" s="1" t="str">
        <f t="shared" si="4"/>
        <v/>
      </c>
      <c r="F28" s="1" t="str">
        <f t="shared" si="5"/>
        <v>s_tweettext text ,</v>
      </c>
    </row>
    <row r="29" spans="1:8">
      <c r="A29"/>
      <c r="B29" t="s">
        <v>22</v>
      </c>
      <c r="C29" t="s">
        <v>41</v>
      </c>
      <c r="D29" s="1" t="str">
        <f t="shared" si="0"/>
        <v>integer</v>
      </c>
      <c r="E29" s="1" t="str">
        <f t="shared" si="4"/>
        <v/>
      </c>
      <c r="F29" s="1" t="str">
        <f t="shared" si="5"/>
        <v>n_retweetvolume integer ,</v>
      </c>
    </row>
    <row r="30" spans="1:8">
      <c r="A30"/>
      <c r="B30" t="s">
        <v>23</v>
      </c>
      <c r="C30" t="s">
        <v>42</v>
      </c>
      <c r="D30" s="1" t="str">
        <f t="shared" si="0"/>
        <v>integer</v>
      </c>
      <c r="E30" s="1" t="str">
        <f t="shared" si="4"/>
        <v/>
      </c>
      <c r="F30" s="1" t="str">
        <f t="shared" si="5"/>
        <v>n_favoritevolume integer ,</v>
      </c>
    </row>
    <row r="31" spans="1:8">
      <c r="A31"/>
      <c r="B31" t="s">
        <v>25</v>
      </c>
      <c r="C31" t="s">
        <v>43</v>
      </c>
      <c r="D31" s="1" t="str">
        <f t="shared" si="0"/>
        <v>text</v>
      </c>
      <c r="E31" s="1" t="str">
        <f t="shared" ref="E31:E58" si="6">IF(A31="PK","PRIMARY KEY","")</f>
        <v/>
      </c>
      <c r="F31" s="1" t="str">
        <f t="shared" ref="F31:F58" si="7">IF(AND(C31&lt;&gt;"",D31&lt;&gt;""),C31&amp;" "&amp;D31&amp;" "&amp;E31&amp;IF(C32&lt;&gt;"",",",""),"")</f>
        <v>s_tweeturl text ,</v>
      </c>
    </row>
    <row r="32" spans="1:8">
      <c r="A32"/>
      <c r="B32" t="s">
        <v>24</v>
      </c>
      <c r="C32" t="s">
        <v>44</v>
      </c>
      <c r="D32" s="1" t="str">
        <f t="shared" si="0"/>
        <v>text</v>
      </c>
      <c r="E32" s="1" t="str">
        <f t="shared" si="6"/>
        <v/>
      </c>
      <c r="F32" s="1" t="str">
        <f t="shared" si="7"/>
        <v>s_tweettime text ,</v>
      </c>
    </row>
    <row r="33" spans="1:8">
      <c r="A33"/>
      <c r="B33" s="4" t="s">
        <v>70</v>
      </c>
      <c r="C33" s="5" t="s">
        <v>71</v>
      </c>
      <c r="D33" s="1" t="str">
        <f t="shared" si="0"/>
        <v>real</v>
      </c>
      <c r="E33" s="1" t="str">
        <f t="shared" si="6"/>
        <v/>
      </c>
      <c r="F33" s="1" t="str">
        <f t="shared" si="7"/>
        <v>r_tweetsentimentscore real ,</v>
      </c>
    </row>
    <row r="34" spans="1:8">
      <c r="A34"/>
      <c r="B34" s="4" t="s">
        <v>72</v>
      </c>
      <c r="C34" s="5" t="s">
        <v>73</v>
      </c>
      <c r="D34" s="1" t="str">
        <f t="shared" si="0"/>
        <v>real</v>
      </c>
      <c r="E34" s="1" t="str">
        <f t="shared" si="6"/>
        <v/>
      </c>
      <c r="F34" s="1" t="str">
        <f t="shared" si="7"/>
        <v>r_tweetsentimentsmagnitude real ,</v>
      </c>
    </row>
    <row r="35" spans="1:8">
      <c r="A35"/>
      <c r="B35" s="4" t="s">
        <v>74</v>
      </c>
      <c r="C35" s="4" t="s">
        <v>75</v>
      </c>
      <c r="D35" s="1" t="str">
        <f t="shared" si="0"/>
        <v>integer</v>
      </c>
      <c r="E35" s="1" t="str">
        <f t="shared" si="6"/>
        <v/>
      </c>
      <c r="F35" s="1" t="str">
        <f t="shared" si="7"/>
        <v xml:space="preserve">n_tweetvalidstrcount integer </v>
      </c>
    </row>
    <row r="36" spans="1:8">
      <c r="D36" s="1" t="str">
        <f t="shared" si="0"/>
        <v/>
      </c>
      <c r="E36" s="1" t="str">
        <f t="shared" si="6"/>
        <v/>
      </c>
      <c r="F36" s="1" t="str">
        <f t="shared" si="7"/>
        <v/>
      </c>
    </row>
    <row r="37" spans="1:8" ht="30">
      <c r="A37" t="s">
        <v>17</v>
      </c>
      <c r="B37"/>
      <c r="C37" s="1" t="s">
        <v>52</v>
      </c>
      <c r="D37" s="1" t="str">
        <f t="shared" si="0"/>
        <v/>
      </c>
      <c r="E37" s="1" t="str">
        <f t="shared" si="6"/>
        <v/>
      </c>
      <c r="F37" s="1" t="str">
        <f t="shared" si="7"/>
        <v/>
      </c>
      <c r="G37" s="2" t="str">
        <f>_xlfn.CONCAT(F39:F40)</f>
        <v>n_tweetid integer PRIMARY KEY,n_hashtagid integer PRIMARY KEY</v>
      </c>
      <c r="H37" s="2" t="str">
        <f>"create table "&amp;C37&amp;"("&amp;G37&amp;");"</f>
        <v>create table t_tweethashtag(n_tweetid integer PRIMARY KEY,n_hashtagid integer PRIMARY KEY);</v>
      </c>
    </row>
    <row r="38" spans="1:8">
      <c r="A38" t="s">
        <v>10</v>
      </c>
      <c r="B38" t="s">
        <v>6</v>
      </c>
      <c r="C38"/>
      <c r="D38" s="1" t="str">
        <f t="shared" si="0"/>
        <v/>
      </c>
      <c r="E38" s="1" t="str">
        <f t="shared" si="6"/>
        <v/>
      </c>
      <c r="F38" s="1" t="str">
        <f t="shared" si="7"/>
        <v/>
      </c>
    </row>
    <row r="39" spans="1:8">
      <c r="A39" t="s">
        <v>5</v>
      </c>
      <c r="B39" t="s">
        <v>12</v>
      </c>
      <c r="C39" t="s">
        <v>36</v>
      </c>
      <c r="D39" s="1" t="str">
        <f t="shared" si="0"/>
        <v>integer</v>
      </c>
      <c r="E39" s="1" t="str">
        <f t="shared" si="6"/>
        <v>PRIMARY KEY</v>
      </c>
      <c r="F39" s="1" t="str">
        <f t="shared" si="7"/>
        <v>n_tweetid integer PRIMARY KEY,</v>
      </c>
    </row>
    <row r="40" spans="1:8">
      <c r="A40" t="s">
        <v>5</v>
      </c>
      <c r="B40" t="s">
        <v>18</v>
      </c>
      <c r="C40" t="s">
        <v>45</v>
      </c>
      <c r="D40" s="1" t="str">
        <f t="shared" si="0"/>
        <v>integer</v>
      </c>
      <c r="E40" s="1" t="str">
        <f t="shared" si="6"/>
        <v>PRIMARY KEY</v>
      </c>
      <c r="F40" s="1" t="str">
        <f t="shared" si="7"/>
        <v>n_hashtagid integer PRIMARY KEY</v>
      </c>
    </row>
    <row r="41" spans="1:8">
      <c r="D41" s="1" t="str">
        <f t="shared" si="0"/>
        <v/>
      </c>
      <c r="E41" s="1" t="str">
        <f t="shared" si="6"/>
        <v/>
      </c>
      <c r="F41" s="1" t="str">
        <f t="shared" si="7"/>
        <v/>
      </c>
    </row>
    <row r="42" spans="1:8" ht="30">
      <c r="A42" t="s">
        <v>26</v>
      </c>
      <c r="B42"/>
      <c r="C42" s="1" t="s">
        <v>53</v>
      </c>
      <c r="D42" s="1" t="str">
        <f t="shared" si="0"/>
        <v/>
      </c>
      <c r="E42" s="1" t="str">
        <f t="shared" si="6"/>
        <v/>
      </c>
      <c r="F42" s="1" t="str">
        <f t="shared" si="7"/>
        <v/>
      </c>
      <c r="G42" s="2" t="str">
        <f>_xlfn.CONCAT(F44:F45)</f>
        <v>n_tweetid integer PRIMARY KEY,n_linkedurlid integer PRIMARY KEY</v>
      </c>
      <c r="H42" s="2" t="str">
        <f>"create table "&amp;C42&amp;"("&amp;G42&amp;");"</f>
        <v>create table t_tweeturl(n_tweetid integer PRIMARY KEY,n_linkedurlid integer PRIMARY KEY);</v>
      </c>
    </row>
    <row r="43" spans="1:8">
      <c r="A43" t="s">
        <v>10</v>
      </c>
      <c r="B43" t="s">
        <v>6</v>
      </c>
      <c r="C43"/>
      <c r="D43" s="1" t="str">
        <f t="shared" si="0"/>
        <v/>
      </c>
      <c r="E43" s="1" t="str">
        <f t="shared" si="6"/>
        <v/>
      </c>
      <c r="F43" s="1" t="str">
        <f t="shared" si="7"/>
        <v/>
      </c>
    </row>
    <row r="44" spans="1:8">
      <c r="A44" t="s">
        <v>5</v>
      </c>
      <c r="B44" t="s">
        <v>12</v>
      </c>
      <c r="C44" t="s">
        <v>36</v>
      </c>
      <c r="D44" s="1" t="str">
        <f t="shared" si="0"/>
        <v>integer</v>
      </c>
      <c r="E44" s="1" t="str">
        <f t="shared" si="6"/>
        <v>PRIMARY KEY</v>
      </c>
      <c r="F44" s="1" t="str">
        <f t="shared" si="7"/>
        <v>n_tweetid integer PRIMARY KEY,</v>
      </c>
    </row>
    <row r="45" spans="1:8">
      <c r="A45" t="s">
        <v>5</v>
      </c>
      <c r="B45" t="s">
        <v>48</v>
      </c>
      <c r="C45" t="s">
        <v>47</v>
      </c>
      <c r="D45" s="1" t="str">
        <f t="shared" si="0"/>
        <v>integer</v>
      </c>
      <c r="E45" s="1" t="str">
        <f t="shared" si="6"/>
        <v>PRIMARY KEY</v>
      </c>
      <c r="F45" s="1" t="str">
        <f t="shared" si="7"/>
        <v>n_linkedurlid integer PRIMARY KEY</v>
      </c>
    </row>
    <row r="46" spans="1:8">
      <c r="D46" s="1" t="str">
        <f t="shared" si="0"/>
        <v/>
      </c>
      <c r="E46" s="1" t="str">
        <f t="shared" si="6"/>
        <v/>
      </c>
      <c r="F46" s="1" t="str">
        <f t="shared" si="7"/>
        <v/>
      </c>
    </row>
    <row r="47" spans="1:8" ht="30">
      <c r="A47" t="s">
        <v>19</v>
      </c>
      <c r="B47"/>
      <c r="C47" s="1" t="s">
        <v>54</v>
      </c>
      <c r="D47" s="1" t="str">
        <f t="shared" si="0"/>
        <v/>
      </c>
      <c r="E47" s="1" t="str">
        <f t="shared" si="6"/>
        <v/>
      </c>
      <c r="F47" s="1" t="str">
        <f t="shared" si="7"/>
        <v/>
      </c>
      <c r="G47" s="2" t="str">
        <f>_xlfn.CONCAT(F49:F50)</f>
        <v xml:space="preserve">n_hashtagid integer PRIMARY KEY,s_hashtagword text </v>
      </c>
      <c r="H47" s="2" t="str">
        <f>"create table "&amp;C47&amp;"("&amp;G47&amp;");"</f>
        <v>create table t_hashtag(n_hashtagid integer PRIMARY KEY,s_hashtagword text );</v>
      </c>
    </row>
    <row r="48" spans="1:8">
      <c r="A48" t="s">
        <v>10</v>
      </c>
      <c r="B48" t="s">
        <v>6</v>
      </c>
      <c r="C48"/>
      <c r="D48" s="1" t="str">
        <f t="shared" si="0"/>
        <v/>
      </c>
      <c r="E48" s="1" t="str">
        <f t="shared" si="6"/>
        <v/>
      </c>
      <c r="F48" s="1" t="str">
        <f t="shared" si="7"/>
        <v/>
      </c>
    </row>
    <row r="49" spans="1:8">
      <c r="A49" t="s">
        <v>5</v>
      </c>
      <c r="B49" t="s">
        <v>18</v>
      </c>
      <c r="C49" t="s">
        <v>45</v>
      </c>
      <c r="D49" s="1" t="str">
        <f t="shared" si="0"/>
        <v>integer</v>
      </c>
      <c r="E49" s="1" t="str">
        <f t="shared" si="6"/>
        <v>PRIMARY KEY</v>
      </c>
      <c r="F49" s="1" t="str">
        <f t="shared" si="7"/>
        <v>n_hashtagid integer PRIMARY KEY,</v>
      </c>
    </row>
    <row r="50" spans="1:8">
      <c r="A50"/>
      <c r="B50" t="s">
        <v>21</v>
      </c>
      <c r="C50" t="s">
        <v>46</v>
      </c>
      <c r="D50" s="1" t="str">
        <f t="shared" si="0"/>
        <v>text</v>
      </c>
      <c r="E50" s="1" t="str">
        <f t="shared" si="6"/>
        <v/>
      </c>
      <c r="F50" s="1" t="str">
        <f t="shared" si="7"/>
        <v xml:space="preserve">s_hashtagword text </v>
      </c>
    </row>
    <row r="51" spans="1:8">
      <c r="D51" s="1" t="str">
        <f t="shared" ref="D51:D71" si="8">IF(C51&lt;&gt;"",IF(LEFT(C51,2)="n_","integer", IF(LEFT(C51,2)="s_","text", IF(LEFT(C51,2)="r_","real",""))),"")</f>
        <v/>
      </c>
      <c r="E51" s="1" t="str">
        <f t="shared" ref="E51:E71" si="9">IF(A51="PK","PRIMARY KEY","")</f>
        <v/>
      </c>
      <c r="F51" s="1" t="str">
        <f t="shared" ref="F51:F71" si="10">IF(AND(C51&lt;&gt;"",D51&lt;&gt;""),C51&amp;" "&amp;D51&amp;" "&amp;E51&amp;IF(C52&lt;&gt;"",",",""),"")</f>
        <v/>
      </c>
    </row>
    <row r="52" spans="1:8" ht="30">
      <c r="A52" t="s">
        <v>27</v>
      </c>
      <c r="B52"/>
      <c r="C52" s="1" t="s">
        <v>55</v>
      </c>
      <c r="D52" s="1" t="str">
        <f t="shared" si="8"/>
        <v/>
      </c>
      <c r="E52" s="1" t="str">
        <f t="shared" si="9"/>
        <v/>
      </c>
      <c r="F52" s="1" t="str">
        <f t="shared" si="10"/>
        <v/>
      </c>
      <c r="G52" s="2" t="str">
        <f>_xlfn.CONCAT(F54:F58)</f>
        <v>n_linkedurlid integer PRIMARY KEY,s_linkedurl text ,r_sentimentscore real ,r_sentimentsmagnitude real ,n_validstrcount integer ,</v>
      </c>
      <c r="H52" s="2" t="str">
        <f>"create table "&amp;C52&amp;"("&amp;G52&amp;");"</f>
        <v>create table t_url(n_linkedurlid integer PRIMARY KEY,s_linkedurl text ,r_sentimentscore real ,r_sentimentsmagnitude real ,n_validstrcount integer ,);</v>
      </c>
    </row>
    <row r="53" spans="1:8">
      <c r="A53" t="s">
        <v>10</v>
      </c>
      <c r="B53" t="s">
        <v>6</v>
      </c>
      <c r="C53"/>
      <c r="D53" s="1" t="str">
        <f t="shared" si="8"/>
        <v/>
      </c>
      <c r="E53" s="1" t="str">
        <f t="shared" si="9"/>
        <v/>
      </c>
      <c r="F53" s="1" t="str">
        <f t="shared" si="10"/>
        <v/>
      </c>
    </row>
    <row r="54" spans="1:8">
      <c r="A54" t="s">
        <v>5</v>
      </c>
      <c r="B54" t="s">
        <v>48</v>
      </c>
      <c r="C54" t="s">
        <v>47</v>
      </c>
      <c r="D54" s="1" t="str">
        <f t="shared" si="8"/>
        <v>integer</v>
      </c>
      <c r="E54" s="1" t="str">
        <f t="shared" si="9"/>
        <v>PRIMARY KEY</v>
      </c>
      <c r="F54" s="1" t="str">
        <f t="shared" si="10"/>
        <v>n_linkedurlid integer PRIMARY KEY,</v>
      </c>
    </row>
    <row r="55" spans="1:8">
      <c r="A55"/>
      <c r="B55" t="s">
        <v>28</v>
      </c>
      <c r="C55" t="s">
        <v>60</v>
      </c>
      <c r="D55" s="1" t="str">
        <f t="shared" si="8"/>
        <v>text</v>
      </c>
      <c r="E55" s="1" t="str">
        <f t="shared" si="9"/>
        <v/>
      </c>
      <c r="F55" s="1" t="str">
        <f t="shared" si="10"/>
        <v>s_linkedurl text ,</v>
      </c>
    </row>
    <row r="56" spans="1:8">
      <c r="B56" s="4" t="s">
        <v>76</v>
      </c>
      <c r="C56" s="5" t="s">
        <v>79</v>
      </c>
      <c r="D56" s="1" t="str">
        <f t="shared" si="8"/>
        <v>real</v>
      </c>
      <c r="E56" s="1" t="str">
        <f t="shared" si="9"/>
        <v/>
      </c>
      <c r="F56" s="1" t="str">
        <f t="shared" si="10"/>
        <v>r_sentimentscore real ,</v>
      </c>
    </row>
    <row r="57" spans="1:8">
      <c r="B57" s="4" t="s">
        <v>77</v>
      </c>
      <c r="C57" s="5" t="s">
        <v>80</v>
      </c>
      <c r="D57" s="1" t="str">
        <f t="shared" si="8"/>
        <v>real</v>
      </c>
      <c r="E57" s="1" t="str">
        <f t="shared" si="9"/>
        <v/>
      </c>
      <c r="F57" s="1" t="str">
        <f t="shared" si="10"/>
        <v>r_sentimentsmagnitude real ,</v>
      </c>
    </row>
    <row r="58" spans="1:8">
      <c r="B58" s="4" t="s">
        <v>78</v>
      </c>
      <c r="C58" s="4" t="s">
        <v>81</v>
      </c>
      <c r="D58" s="1" t="str">
        <f t="shared" si="8"/>
        <v>integer</v>
      </c>
      <c r="E58" s="1" t="str">
        <f t="shared" si="9"/>
        <v/>
      </c>
      <c r="F58" s="1" t="str">
        <f t="shared" si="10"/>
        <v>n_validstrcount integer ,</v>
      </c>
    </row>
    <row r="59" spans="1:8">
      <c r="B59" s="4" t="s">
        <v>82</v>
      </c>
      <c r="C59" s="4" t="s">
        <v>83</v>
      </c>
      <c r="D59" s="1" t="str">
        <f t="shared" si="8"/>
        <v>text</v>
      </c>
      <c r="E59" s="1" t="str">
        <f t="shared" si="9"/>
        <v/>
      </c>
      <c r="F59" s="1" t="str">
        <f t="shared" si="10"/>
        <v xml:space="preserve">s_title text </v>
      </c>
    </row>
    <row r="60" spans="1:8">
      <c r="D60" s="1" t="str">
        <f t="shared" si="8"/>
        <v/>
      </c>
      <c r="E60" s="1" t="str">
        <f t="shared" si="9"/>
        <v/>
      </c>
      <c r="F60" s="1" t="str">
        <f t="shared" si="10"/>
        <v/>
      </c>
    </row>
    <row r="61" spans="1:8">
      <c r="D61" s="1" t="str">
        <f t="shared" si="8"/>
        <v/>
      </c>
      <c r="E61" s="1" t="str">
        <f t="shared" si="9"/>
        <v/>
      </c>
      <c r="F61" s="1" t="str">
        <f t="shared" si="10"/>
        <v/>
      </c>
    </row>
    <row r="62" spans="1:8">
      <c r="D62" s="1" t="str">
        <f t="shared" si="8"/>
        <v/>
      </c>
      <c r="E62" s="1" t="str">
        <f t="shared" si="9"/>
        <v/>
      </c>
      <c r="F62" s="1" t="str">
        <f t="shared" si="10"/>
        <v/>
      </c>
    </row>
    <row r="63" spans="1:8">
      <c r="D63" s="1" t="str">
        <f t="shared" si="8"/>
        <v/>
      </c>
      <c r="E63" s="1" t="str">
        <f t="shared" si="9"/>
        <v/>
      </c>
      <c r="F63" s="1" t="str">
        <f t="shared" si="10"/>
        <v/>
      </c>
    </row>
    <row r="64" spans="1:8">
      <c r="D64" s="1" t="str">
        <f t="shared" si="8"/>
        <v/>
      </c>
      <c r="E64" s="1" t="str">
        <f t="shared" si="9"/>
        <v/>
      </c>
      <c r="F64" s="1" t="str">
        <f t="shared" si="10"/>
        <v/>
      </c>
    </row>
    <row r="65" spans="4:6">
      <c r="D65" s="1" t="str">
        <f t="shared" si="8"/>
        <v/>
      </c>
      <c r="E65" s="1" t="str">
        <f t="shared" si="9"/>
        <v/>
      </c>
      <c r="F65" s="1" t="str">
        <f t="shared" si="10"/>
        <v/>
      </c>
    </row>
    <row r="66" spans="4:6">
      <c r="D66" s="1" t="str">
        <f t="shared" si="8"/>
        <v/>
      </c>
      <c r="E66" s="1" t="str">
        <f t="shared" si="9"/>
        <v/>
      </c>
      <c r="F66" s="1" t="str">
        <f t="shared" si="10"/>
        <v/>
      </c>
    </row>
    <row r="67" spans="4:6">
      <c r="D67" s="1" t="str">
        <f t="shared" si="8"/>
        <v/>
      </c>
      <c r="E67" s="1" t="str">
        <f t="shared" si="9"/>
        <v/>
      </c>
      <c r="F67" s="1" t="str">
        <f t="shared" si="10"/>
        <v/>
      </c>
    </row>
    <row r="68" spans="4:6">
      <c r="D68" s="1" t="str">
        <f t="shared" si="8"/>
        <v/>
      </c>
      <c r="E68" s="1" t="str">
        <f t="shared" si="9"/>
        <v/>
      </c>
      <c r="F68" s="1" t="str">
        <f t="shared" si="10"/>
        <v/>
      </c>
    </row>
    <row r="69" spans="4:6">
      <c r="D69" s="1" t="str">
        <f t="shared" si="8"/>
        <v/>
      </c>
      <c r="E69" s="1" t="str">
        <f t="shared" si="9"/>
        <v/>
      </c>
      <c r="F69" s="1" t="str">
        <f t="shared" si="10"/>
        <v/>
      </c>
    </row>
    <row r="70" spans="4:6">
      <c r="D70" s="1" t="str">
        <f t="shared" si="8"/>
        <v/>
      </c>
      <c r="E70" s="1" t="str">
        <f t="shared" si="9"/>
        <v/>
      </c>
      <c r="F70" s="1" t="str">
        <f t="shared" si="10"/>
        <v/>
      </c>
    </row>
    <row r="71" spans="4:6">
      <c r="D71" s="1" t="str">
        <f t="shared" si="8"/>
        <v/>
      </c>
      <c r="E71" s="1" t="str">
        <f t="shared" si="9"/>
        <v/>
      </c>
      <c r="F71" s="1" t="str">
        <f t="shared" si="10"/>
        <v/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83AD2-A92D-4044-800C-C5FC7E152021}">
  <dimension ref="B2:B8"/>
  <sheetViews>
    <sheetView workbookViewId="0">
      <selection activeCell="H26" sqref="H26"/>
    </sheetView>
  </sheetViews>
  <sheetFormatPr defaultRowHeight="17.649999999999999"/>
  <sheetData>
    <row r="2" spans="2:2">
      <c r="B2" t="s">
        <v>61</v>
      </c>
    </row>
    <row r="3" spans="2:2">
      <c r="B3" t="s">
        <v>62</v>
      </c>
    </row>
    <row r="4" spans="2:2">
      <c r="B4" t="s">
        <v>63</v>
      </c>
    </row>
    <row r="5" spans="2:2">
      <c r="B5" t="s">
        <v>64</v>
      </c>
    </row>
    <row r="6" spans="2:2">
      <c r="B6" t="s">
        <v>65</v>
      </c>
    </row>
    <row r="7" spans="2:2">
      <c r="B7" t="s">
        <v>66</v>
      </c>
    </row>
    <row r="8" spans="2:2">
      <c r="B8" t="s">
        <v>67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ER図</vt:lpstr>
      <vt:lpstr>DDL</vt:lpstr>
      <vt:lpstr>deleteSQL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井上雄太</dc:creator>
  <cp:lastModifiedBy>井上雄太</cp:lastModifiedBy>
  <dcterms:created xsi:type="dcterms:W3CDTF">2015-06-05T18:19:34Z</dcterms:created>
  <dcterms:modified xsi:type="dcterms:W3CDTF">2020-04-21T12:47:11Z</dcterms:modified>
</cp:coreProperties>
</file>